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1" l="1"/>
  <c r="E7" i="1"/>
  <c r="F7" i="1"/>
  <c r="H7" i="1"/>
  <c r="I7" i="1"/>
  <c r="D7" i="5" l="1"/>
  <c r="E7" i="5"/>
  <c r="F7" i="5"/>
  <c r="H7" i="5"/>
  <c r="I7" i="5"/>
  <c r="D127" i="5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I127" i="4" s="1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I144" i="4" s="1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I152" i="4" s="1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9" i="4"/>
  <c r="I134" i="4"/>
  <c r="I138" i="4"/>
  <c r="I142" i="4"/>
  <c r="I146" i="4"/>
  <c r="I150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G137" i="6" s="1"/>
  <c r="F137" i="6"/>
  <c r="D138" i="6"/>
  <c r="E138" i="6"/>
  <c r="F138" i="6"/>
  <c r="G138" i="6" s="1"/>
  <c r="D139" i="6"/>
  <c r="E139" i="6"/>
  <c r="F139" i="6"/>
  <c r="D140" i="6"/>
  <c r="E140" i="6"/>
  <c r="F140" i="6"/>
  <c r="D141" i="6"/>
  <c r="E141" i="6"/>
  <c r="G141" i="6" s="1"/>
  <c r="F141" i="6"/>
  <c r="D142" i="6"/>
  <c r="E142" i="6"/>
  <c r="F142" i="6"/>
  <c r="G142" i="6" s="1"/>
  <c r="D143" i="6"/>
  <c r="E143" i="6"/>
  <c r="F143" i="6"/>
  <c r="F144" i="6"/>
  <c r="F136" i="6"/>
  <c r="E136" i="6"/>
  <c r="D136" i="6"/>
  <c r="D130" i="6"/>
  <c r="E130" i="6"/>
  <c r="F130" i="6"/>
  <c r="D131" i="6"/>
  <c r="E131" i="6"/>
  <c r="G131" i="6" s="1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D148" i="6"/>
  <c r="E148" i="6"/>
  <c r="G148" i="6" s="1"/>
  <c r="F148" i="6"/>
  <c r="D149" i="6"/>
  <c r="E149" i="6"/>
  <c r="F149" i="6"/>
  <c r="G149" i="6" s="1"/>
  <c r="D150" i="6"/>
  <c r="E150" i="6"/>
  <c r="F150" i="6"/>
  <c r="D151" i="6"/>
  <c r="E151" i="6"/>
  <c r="F151" i="6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G113" i="6"/>
  <c r="H113" i="6"/>
  <c r="I113" i="6" s="1"/>
  <c r="G114" i="6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G130" i="6"/>
  <c r="H130" i="6"/>
  <c r="I130" i="6" s="1"/>
  <c r="H131" i="6"/>
  <c r="I131" i="6" s="1"/>
  <c r="H132" i="6"/>
  <c r="I132" i="6" s="1"/>
  <c r="G133" i="6"/>
  <c r="H133" i="6"/>
  <c r="I133" i="6" s="1"/>
  <c r="G134" i="6"/>
  <c r="H134" i="6"/>
  <c r="I134" i="6" s="1"/>
  <c r="H135" i="6"/>
  <c r="I135" i="6" s="1"/>
  <c r="H136" i="6"/>
  <c r="I136" i="6" s="1"/>
  <c r="H137" i="6"/>
  <c r="I137" i="6" s="1"/>
  <c r="H138" i="6"/>
  <c r="I138" i="6" s="1"/>
  <c r="G139" i="6"/>
  <c r="H139" i="6"/>
  <c r="I139" i="6" s="1"/>
  <c r="G140" i="6"/>
  <c r="H140" i="6"/>
  <c r="I140" i="6" s="1"/>
  <c r="H141" i="6"/>
  <c r="I141" i="6" s="1"/>
  <c r="H142" i="6"/>
  <c r="I142" i="6" s="1"/>
  <c r="G143" i="6"/>
  <c r="H143" i="6"/>
  <c r="I143" i="6" s="1"/>
  <c r="H144" i="6"/>
  <c r="I144" i="6" s="1"/>
  <c r="H146" i="6"/>
  <c r="I146" i="6" s="1"/>
  <c r="G147" i="6"/>
  <c r="H147" i="6"/>
  <c r="I147" i="6" s="1"/>
  <c r="H148" i="6"/>
  <c r="I148" i="6" s="1"/>
  <c r="H149" i="6"/>
  <c r="I149" i="6" s="1"/>
  <c r="G150" i="6"/>
  <c r="H150" i="6"/>
  <c r="I150" i="6" s="1"/>
  <c r="G151" i="6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64" i="5" l="1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F46" i="4"/>
  <c r="F45" i="4"/>
  <c r="E45" i="4"/>
  <c r="D46" i="4"/>
  <c r="D45" i="4"/>
  <c r="E39" i="4"/>
  <c r="F39" i="4"/>
  <c r="E40" i="4"/>
  <c r="F40" i="4"/>
  <c r="E41" i="4"/>
  <c r="F41" i="4"/>
  <c r="E42" i="4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G42" i="4" l="1"/>
  <c r="G46" i="4"/>
  <c r="G65" i="4"/>
  <c r="G56" i="4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<sst xmlns="http://schemas.openxmlformats.org/spreadsheetml/2006/main" count="904" uniqueCount="561">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</sst>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6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4" sqref="A4:I4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49282</v>
      </c>
      <c r="C7" s="30">
        <v>728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1.4772127754555416E-2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14433</v>
      </c>
      <c r="C8" s="30">
        <v>616</v>
      </c>
      <c r="D8" s="2">
        <f t="shared" ref="D8:D20" si="2">IF(B8&lt;&gt;0,B8/$B$7,0)</f>
        <v>0.29286554928777242</v>
      </c>
      <c r="E8" s="4">
        <f>IF(B8&lt;&gt;0,ROUND(((SQRT(POWER(C8,2)-(POWER((B8/$B$7),2)*POWER($C$7,2))))/$B$7),3),0)</f>
        <v>1.2E-2</v>
      </c>
      <c r="F8" s="4">
        <f>IF(B8=0,0,POWER(C8,2)-(POWER((B8/$B$7),2)*POWER(C$7,2)))</f>
        <v>333999.15044507617</v>
      </c>
      <c r="G8" s="24" t="str">
        <f>IF(F8&lt;0,"W",IF(B8=0,"± 0.6%",IF((E8*100)&lt;0.01,"± 0.1%","± "&amp; TEXT((E8*100),"#,##0.0")&amp;"%")))</f>
        <v>± 1.2%</v>
      </c>
      <c r="H8" s="1">
        <f t="shared" si="0"/>
        <v>4.2679969514307491E-2</v>
      </c>
      <c r="I8" s="10" t="str">
        <f t="shared" si="1"/>
        <v>High</v>
      </c>
    </row>
    <row r="9" spans="1:9" x14ac:dyDescent="0.2">
      <c r="A9" s="1" t="s">
        <v>142</v>
      </c>
      <c r="B9" s="8">
        <v>5157</v>
      </c>
      <c r="C9" s="30">
        <v>376</v>
      </c>
      <c r="D9" s="2">
        <f t="shared" si="2"/>
        <v>0.10464266872286028</v>
      </c>
      <c r="E9" s="4">
        <f t="shared" ref="E9:E20" si="3">IF(B9&lt;&gt;0,ROUND(((SQRT(POWER(C9,2)-(POWER((B9/$B$7),2)*POWER($C$7,2))))/$B$7),3),0)</f>
        <v>7.0000000000000001E-3</v>
      </c>
      <c r="F9" s="4">
        <f t="shared" ref="F9:F20" si="4">IF(B9=0,0,POWER(C9,2)-(POWER((B9/$B$7),2)*POWER(C$7,2)))</f>
        <v>135572.62849916547</v>
      </c>
      <c r="G9" s="24" t="str">
        <f t="shared" ref="G9:G20" si="5">IF(F9&lt;0,"W",IF(B9=0,"± 0.6%",IF((E9*100)&lt;0.01,"± 0.1%","± "&amp; TEXT((E9*100),"#,##0.0")&amp;"%")))</f>
        <v>± 0.7%</v>
      </c>
      <c r="H9" s="1">
        <f t="shared" ref="H9:H20" si="6">IF(B9&lt;&gt;0,C9/B9,0)</f>
        <v>7.2910606942020548E-2</v>
      </c>
      <c r="I9" s="10" t="str">
        <f t="shared" si="1"/>
        <v>High</v>
      </c>
    </row>
    <row r="10" spans="1:9" x14ac:dyDescent="0.2">
      <c r="A10" s="1" t="s">
        <v>143</v>
      </c>
      <c r="B10" s="8">
        <v>12228</v>
      </c>
      <c r="C10" s="30">
        <v>574</v>
      </c>
      <c r="D10" s="2">
        <f t="shared" si="2"/>
        <v>0.24812304695426321</v>
      </c>
      <c r="E10" s="4">
        <f t="shared" si="3"/>
        <v>1.0999999999999999E-2</v>
      </c>
      <c r="F10" s="4">
        <f t="shared" si="4"/>
        <v>296847.51043291308</v>
      </c>
      <c r="G10" s="24" t="str">
        <f t="shared" si="5"/>
        <v>± 1.1%</v>
      </c>
      <c r="H10" s="1">
        <f t="shared" si="6"/>
        <v>4.6941445861956164E-2</v>
      </c>
      <c r="I10" s="10" t="str">
        <f t="shared" si="1"/>
        <v>High</v>
      </c>
    </row>
    <row r="11" spans="1:9" x14ac:dyDescent="0.2">
      <c r="A11" s="1" t="s">
        <v>142</v>
      </c>
      <c r="B11" s="8">
        <v>4103</v>
      </c>
      <c r="C11" s="30">
        <v>317</v>
      </c>
      <c r="D11" s="2">
        <f t="shared" si="2"/>
        <v>8.3255549693600092E-2</v>
      </c>
      <c r="E11" s="4">
        <f t="shared" si="3"/>
        <v>6.0000000000000001E-3</v>
      </c>
      <c r="F11" s="4">
        <f t="shared" si="4"/>
        <v>96815.423029749611</v>
      </c>
      <c r="G11" s="24" t="str">
        <f t="shared" si="5"/>
        <v>± 0.6%</v>
      </c>
      <c r="H11" s="1">
        <f t="shared" si="6"/>
        <v>7.7260541067511582E-2</v>
      </c>
      <c r="I11" s="10" t="str">
        <f t="shared" si="1"/>
        <v>High</v>
      </c>
    </row>
    <row r="12" spans="1:9" x14ac:dyDescent="0.2">
      <c r="A12" s="1" t="s">
        <v>144</v>
      </c>
      <c r="B12" s="8">
        <v>581</v>
      </c>
      <c r="C12" s="30">
        <v>210</v>
      </c>
      <c r="D12" s="2">
        <f t="shared" si="2"/>
        <v>1.1789294265654802E-2</v>
      </c>
      <c r="E12" s="4">
        <f t="shared" si="3"/>
        <v>4.0000000000000001E-3</v>
      </c>
      <c r="F12" s="4">
        <f t="shared" si="4"/>
        <v>44026.338870379783</v>
      </c>
      <c r="G12" s="24" t="str">
        <f t="shared" si="5"/>
        <v>± 0.4%</v>
      </c>
      <c r="H12" s="1">
        <f t="shared" si="6"/>
        <v>0.36144578313253012</v>
      </c>
      <c r="I12" s="10" t="str">
        <f t="shared" si="1"/>
        <v>Moderate</v>
      </c>
    </row>
    <row r="13" spans="1:9" x14ac:dyDescent="0.2">
      <c r="A13" s="1" t="s">
        <v>142</v>
      </c>
      <c r="B13" s="8">
        <v>173</v>
      </c>
      <c r="C13" s="30">
        <v>119</v>
      </c>
      <c r="D13" s="2">
        <f t="shared" si="2"/>
        <v>3.5104094801347348E-3</v>
      </c>
      <c r="E13" s="4">
        <f t="shared" si="3"/>
        <v>2E-3</v>
      </c>
      <c r="F13" s="4">
        <f t="shared" si="4"/>
        <v>14154.469020566939</v>
      </c>
      <c r="G13" s="24" t="str">
        <f t="shared" si="5"/>
        <v>± 0.2%</v>
      </c>
      <c r="H13" s="1">
        <f t="shared" si="6"/>
        <v>0.68786127167630062</v>
      </c>
      <c r="I13" s="10" t="str">
        <f t="shared" si="1"/>
        <v>Low</v>
      </c>
    </row>
    <row r="14" spans="1:9" x14ac:dyDescent="0.2">
      <c r="A14" s="1" t="s">
        <v>145</v>
      </c>
      <c r="B14" s="8">
        <v>1624</v>
      </c>
      <c r="C14" s="30">
        <v>256</v>
      </c>
      <c r="D14" s="2">
        <f t="shared" si="2"/>
        <v>3.2953208067854386E-2</v>
      </c>
      <c r="E14" s="4">
        <f t="shared" si="3"/>
        <v>5.0000000000000001E-3</v>
      </c>
      <c r="F14" s="4">
        <f t="shared" si="4"/>
        <v>64960.482995982202</v>
      </c>
      <c r="G14" s="24" t="str">
        <f t="shared" si="5"/>
        <v>± 0.5%</v>
      </c>
      <c r="H14" s="1">
        <f t="shared" si="6"/>
        <v>0.15763546798029557</v>
      </c>
      <c r="I14" s="10" t="str">
        <f t="shared" si="1"/>
        <v>High</v>
      </c>
    </row>
    <row r="15" spans="1:9" x14ac:dyDescent="0.2">
      <c r="A15" s="1" t="s">
        <v>142</v>
      </c>
      <c r="B15" s="8">
        <v>881</v>
      </c>
      <c r="C15" s="30">
        <v>227</v>
      </c>
      <c r="D15" s="2">
        <f t="shared" si="2"/>
        <v>1.7876709549125441E-2</v>
      </c>
      <c r="E15" s="4">
        <f t="shared" si="3"/>
        <v>5.0000000000000001E-3</v>
      </c>
      <c r="F15" s="4">
        <f t="shared" si="4"/>
        <v>51359.629438746895</v>
      </c>
      <c r="G15" s="24" t="str">
        <f t="shared" si="5"/>
        <v>± 0.5%</v>
      </c>
      <c r="H15" s="1">
        <f t="shared" si="6"/>
        <v>0.25766174801362091</v>
      </c>
      <c r="I15" s="10" t="str">
        <f t="shared" si="1"/>
        <v>Moderate</v>
      </c>
    </row>
    <row r="16" spans="1:9" x14ac:dyDescent="0.2">
      <c r="A16" s="1" t="s">
        <v>146</v>
      </c>
      <c r="B16" s="8">
        <v>34849</v>
      </c>
      <c r="C16" s="30">
        <v>871</v>
      </c>
      <c r="D16" s="2">
        <f t="shared" si="2"/>
        <v>0.70713445071222758</v>
      </c>
      <c r="E16" s="4">
        <f t="shared" si="3"/>
        <v>1.4E-2</v>
      </c>
      <c r="F16" s="4">
        <f t="shared" si="4"/>
        <v>493628.26099253772</v>
      </c>
      <c r="G16" s="24" t="str">
        <f t="shared" si="5"/>
        <v>± 1.4%</v>
      </c>
      <c r="H16" s="1">
        <f t="shared" si="6"/>
        <v>2.4993543573703692E-2</v>
      </c>
      <c r="I16" s="10" t="str">
        <f t="shared" si="1"/>
        <v>High</v>
      </c>
    </row>
    <row r="17" spans="1:9" x14ac:dyDescent="0.2">
      <c r="A17" s="1" t="s">
        <v>147</v>
      </c>
      <c r="B17" s="8">
        <v>29147</v>
      </c>
      <c r="C17" s="30">
        <v>881</v>
      </c>
      <c r="D17" s="2">
        <f t="shared" si="2"/>
        <v>0.59143297755772894</v>
      </c>
      <c r="E17" s="4">
        <f t="shared" si="3"/>
        <v>1.6E-2</v>
      </c>
      <c r="F17" s="4">
        <f t="shared" si="4"/>
        <v>590776.32420778647</v>
      </c>
      <c r="G17" s="24" t="str">
        <f t="shared" si="5"/>
        <v>± 1.6%</v>
      </c>
      <c r="H17" s="1">
        <f t="shared" si="6"/>
        <v>3.0226095309980446E-2</v>
      </c>
      <c r="I17" s="10" t="str">
        <f t="shared" si="1"/>
        <v>High</v>
      </c>
    </row>
    <row r="18" spans="1:9" x14ac:dyDescent="0.2">
      <c r="A18" s="1" t="s">
        <v>148</v>
      </c>
      <c r="B18" s="8">
        <v>4420</v>
      </c>
      <c r="C18" s="30">
        <v>396</v>
      </c>
      <c r="D18" s="2">
        <f t="shared" si="2"/>
        <v>8.9687918509800735E-2</v>
      </c>
      <c r="E18" s="4">
        <f t="shared" si="3"/>
        <v>8.0000000000000002E-3</v>
      </c>
      <c r="F18" s="4">
        <f t="shared" si="4"/>
        <v>152552.84965765467</v>
      </c>
      <c r="G18" s="24" t="str">
        <f t="shared" si="5"/>
        <v>± 0.8%</v>
      </c>
      <c r="H18" s="1">
        <f t="shared" si="6"/>
        <v>8.9592760180995476E-2</v>
      </c>
      <c r="I18" s="10" t="str">
        <f t="shared" si="1"/>
        <v>High</v>
      </c>
    </row>
    <row r="19" spans="1:9" x14ac:dyDescent="0.2">
      <c r="A19" s="1" t="s">
        <v>95</v>
      </c>
      <c r="B19" s="8">
        <v>5264</v>
      </c>
      <c r="C19" s="30">
        <v>379</v>
      </c>
      <c r="D19" s="2">
        <f t="shared" si="2"/>
        <v>0.10681384684063147</v>
      </c>
      <c r="E19" s="4">
        <f t="shared" si="3"/>
        <v>8.0000000000000002E-3</v>
      </c>
      <c r="F19" s="4">
        <f t="shared" si="4"/>
        <v>137594.30767241228</v>
      </c>
      <c r="G19" s="24" t="str">
        <f t="shared" si="5"/>
        <v>± 0.8%</v>
      </c>
      <c r="H19" s="1">
        <f t="shared" si="6"/>
        <v>7.1998480243161092E-2</v>
      </c>
      <c r="I19" s="10" t="str">
        <f t="shared" si="1"/>
        <v>High</v>
      </c>
    </row>
    <row r="20" spans="1:9" x14ac:dyDescent="0.2">
      <c r="A20" s="1" t="s">
        <v>94</v>
      </c>
      <c r="B20" s="8">
        <v>7300</v>
      </c>
      <c r="C20" s="30">
        <v>379</v>
      </c>
      <c r="D20" s="2">
        <f t="shared" si="2"/>
        <v>0.14812710523111886</v>
      </c>
      <c r="E20" s="4">
        <f t="shared" si="3"/>
        <v>7.0000000000000001E-3</v>
      </c>
      <c r="F20" s="4">
        <f t="shared" si="4"/>
        <v>132012.28223502886</v>
      </c>
      <c r="G20" s="24" t="str">
        <f t="shared" si="5"/>
        <v>± 0.7%</v>
      </c>
      <c r="H20" s="1">
        <f t="shared" si="6"/>
        <v>5.1917808219178081E-2</v>
      </c>
      <c r="I20" s="10" t="str">
        <f t="shared" si="1"/>
        <v>High</v>
      </c>
    </row>
    <row r="21" spans="1:9" x14ac:dyDescent="0.2">
      <c r="A21" s="1" t="s">
        <v>96</v>
      </c>
      <c r="B21" s="28">
        <v>1.62</v>
      </c>
      <c r="C21" s="32">
        <v>0.02</v>
      </c>
      <c r="D21" s="23" t="s">
        <v>17</v>
      </c>
      <c r="E21" s="4" t="e">
        <f t="shared" ref="E21:E51" si="7">IF(B21&lt;&gt;0,ROUND(((SQRT(POWER(C21,2)-(POWER((B21/$B$7),2)*POWER($C$7,2))))/$B$7),3),0)</f>
        <v>#NUM!</v>
      </c>
      <c r="F21" s="4">
        <f t="shared" ref="F21:F51" si="8">IF(B21=0,0,POWER(C21,2)-(POWER((B21/$B$7),2)*POWER(C$7,2)))</f>
        <v>-1.7268543633684117E-4</v>
      </c>
      <c r="G21" s="24" t="s">
        <v>17</v>
      </c>
      <c r="H21" s="1">
        <f t="shared" ref="H21:H85" si="9">IF(B21&lt;&gt;0,C21/B21,0)</f>
        <v>1.2345679012345678E-2</v>
      </c>
      <c r="I21" s="10" t="str">
        <f t="shared" si="1"/>
        <v>High</v>
      </c>
    </row>
    <row r="22" spans="1:9" x14ac:dyDescent="0.2">
      <c r="A22" s="1" t="s">
        <v>97</v>
      </c>
      <c r="B22" s="28">
        <v>2.59</v>
      </c>
      <c r="C22" s="32">
        <v>0.03</v>
      </c>
      <c r="D22" s="23" t="s">
        <v>17</v>
      </c>
      <c r="E22" s="4" t="e">
        <f t="shared" si="7"/>
        <v>#NUM!</v>
      </c>
      <c r="F22" s="4">
        <f t="shared" si="8"/>
        <v>-5.6381312890228775E-4</v>
      </c>
      <c r="G22" s="24" t="s">
        <v>17</v>
      </c>
      <c r="H22" s="1">
        <f t="shared" si="9"/>
        <v>1.1583011583011582E-2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79627</v>
      </c>
      <c r="C24" s="30">
        <v>1518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1.906388536551672E-2</v>
      </c>
      <c r="I24" s="10" t="str">
        <f t="shared" si="1"/>
        <v>High</v>
      </c>
    </row>
    <row r="25" spans="1:9" x14ac:dyDescent="0.2">
      <c r="A25" s="1" t="s">
        <v>150</v>
      </c>
      <c r="B25" s="8">
        <v>49282</v>
      </c>
      <c r="C25" s="30">
        <v>728</v>
      </c>
      <c r="D25" s="2">
        <f t="shared" ref="D25:D30" si="10">IF(B25&lt;&gt;0,B25/$B$24,0)</f>
        <v>0.61891067100355412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-352688.27297914145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1.4772127754555416E-2</v>
      </c>
      <c r="I25" s="10" t="str">
        <f t="shared" si="1"/>
        <v>High</v>
      </c>
    </row>
    <row r="26" spans="1:9" x14ac:dyDescent="0.2">
      <c r="A26" s="1" t="s">
        <v>151</v>
      </c>
      <c r="B26" s="8">
        <v>12213</v>
      </c>
      <c r="C26" s="30">
        <v>568</v>
      </c>
      <c r="D26" s="2">
        <f t="shared" si="10"/>
        <v>0.15337762316802089</v>
      </c>
      <c r="E26" s="4">
        <f t="shared" si="11"/>
        <v>7.0000000000000001E-3</v>
      </c>
      <c r="F26" s="4">
        <f t="shared" si="12"/>
        <v>268415.48005362751</v>
      </c>
      <c r="G26" s="24" t="str">
        <f t="shared" si="13"/>
        <v>± 0.7%</v>
      </c>
      <c r="H26" s="1">
        <f t="shared" si="9"/>
        <v>4.6507819536559407E-2</v>
      </c>
      <c r="I26" s="10" t="str">
        <f t="shared" si="1"/>
        <v>High</v>
      </c>
    </row>
    <row r="27" spans="1:9" x14ac:dyDescent="0.2">
      <c r="A27" s="1" t="s">
        <v>152</v>
      </c>
      <c r="B27" s="8">
        <v>9644</v>
      </c>
      <c r="C27" s="30">
        <v>584</v>
      </c>
      <c r="D27" s="2">
        <f t="shared" si="10"/>
        <v>0.12111469727604958</v>
      </c>
      <c r="E27" s="4">
        <f t="shared" si="11"/>
        <v>7.0000000000000001E-3</v>
      </c>
      <c r="F27" s="4">
        <f t="shared" si="12"/>
        <v>307254.40147754952</v>
      </c>
      <c r="G27" s="24" t="str">
        <f t="shared" si="13"/>
        <v>± 0.7%</v>
      </c>
      <c r="H27" s="1">
        <f t="shared" si="9"/>
        <v>6.0555785980920783E-2</v>
      </c>
      <c r="I27" s="10" t="str">
        <f t="shared" si="1"/>
        <v>High</v>
      </c>
    </row>
    <row r="28" spans="1:9" x14ac:dyDescent="0.2">
      <c r="A28" s="1" t="s">
        <v>153</v>
      </c>
      <c r="B28" s="8">
        <v>1066</v>
      </c>
      <c r="C28" s="30">
        <v>275</v>
      </c>
      <c r="D28" s="2">
        <f t="shared" si="10"/>
        <v>1.3387418840343101E-2</v>
      </c>
      <c r="E28" s="4">
        <f t="shared" si="11"/>
        <v>3.0000000000000001E-3</v>
      </c>
      <c r="F28" s="4">
        <f t="shared" si="12"/>
        <v>75212.012178445031</v>
      </c>
      <c r="G28" s="24" t="str">
        <f t="shared" si="13"/>
        <v>± 0.3%</v>
      </c>
      <c r="H28" s="1">
        <f t="shared" si="9"/>
        <v>0.25797373358348968</v>
      </c>
      <c r="I28" s="10" t="str">
        <f t="shared" si="1"/>
        <v>Moderate</v>
      </c>
    </row>
    <row r="29" spans="1:9" x14ac:dyDescent="0.2">
      <c r="A29" s="1" t="s">
        <v>154</v>
      </c>
      <c r="B29" s="8">
        <v>7422</v>
      </c>
      <c r="C29" s="30">
        <v>869</v>
      </c>
      <c r="D29" s="2">
        <f t="shared" si="10"/>
        <v>9.3209589712032345E-2</v>
      </c>
      <c r="E29" s="4">
        <f t="shared" si="11"/>
        <v>1.0999999999999999E-2</v>
      </c>
      <c r="F29" s="4">
        <f t="shared" si="12"/>
        <v>735140.96945573937</v>
      </c>
      <c r="G29" s="24" t="str">
        <f t="shared" si="13"/>
        <v>± 1.1%</v>
      </c>
      <c r="H29" s="1">
        <f t="shared" si="9"/>
        <v>0.11708434384263001</v>
      </c>
      <c r="I29" s="10" t="str">
        <f t="shared" si="1"/>
        <v>High</v>
      </c>
    </row>
    <row r="30" spans="1:9" x14ac:dyDescent="0.2">
      <c r="A30" s="1" t="s">
        <v>149</v>
      </c>
      <c r="B30" s="8">
        <v>3383</v>
      </c>
      <c r="C30" s="30">
        <v>406</v>
      </c>
      <c r="D30" s="2">
        <f t="shared" si="10"/>
        <v>4.2485589058987527E-2</v>
      </c>
      <c r="E30" s="4">
        <f t="shared" si="11"/>
        <v>5.0000000000000001E-3</v>
      </c>
      <c r="F30" s="4">
        <f t="shared" si="12"/>
        <v>160676.6369320142</v>
      </c>
      <c r="G30" s="24" t="str">
        <f t="shared" si="13"/>
        <v>± 0.5%</v>
      </c>
      <c r="H30" s="1">
        <f t="shared" si="9"/>
        <v>0.12001182382500739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38951</v>
      </c>
      <c r="C32" s="30">
        <v>1464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3.7585684578059615E-2</v>
      </c>
      <c r="I32" s="10" t="str">
        <f t="shared" si="1"/>
        <v>High</v>
      </c>
    </row>
    <row r="33" spans="1:9" x14ac:dyDescent="0.2">
      <c r="A33" s="1" t="s">
        <v>157</v>
      </c>
      <c r="B33" s="8">
        <v>20008</v>
      </c>
      <c r="C33" s="30">
        <v>1289</v>
      </c>
      <c r="D33" s="2">
        <f t="shared" ref="D33:D37" si="14">IF(B33&lt;&gt;0,B33/$B$32,0)</f>
        <v>0.51367102256681474</v>
      </c>
      <c r="E33" s="4">
        <f t="shared" ref="E33:E37" si="15">IF(B33&lt;&gt;0,ROUND(((SQRT(POWER(C33,2)-(POWER((B33/$B$32),2)*POWER($C$32,2))))/$B$32),3),0)</f>
        <v>2.7E-2</v>
      </c>
      <c r="F33" s="4">
        <f t="shared" ref="F33:F37" si="16">IF(B33=0,0,POWER(C33,2)-(POWER((B33/$B$32),2)*POWER(C$32,2)))</f>
        <v>1095995.3767284243</v>
      </c>
      <c r="G33" s="24" t="str">
        <f t="shared" si="13"/>
        <v>± 2.7%</v>
      </c>
      <c r="H33" s="1">
        <f t="shared" si="9"/>
        <v>6.4424230307876848E-2</v>
      </c>
      <c r="I33" s="10" t="str">
        <f t="shared" si="1"/>
        <v>High</v>
      </c>
    </row>
    <row r="34" spans="1:9" x14ac:dyDescent="0.2">
      <c r="A34" s="1" t="s">
        <v>158</v>
      </c>
      <c r="B34" s="8">
        <v>13554</v>
      </c>
      <c r="C34" s="30">
        <v>619</v>
      </c>
      <c r="D34" s="2">
        <f t="shared" si="14"/>
        <v>0.34797566172883881</v>
      </c>
      <c r="E34" s="4">
        <f t="shared" si="15"/>
        <v>8.9999999999999993E-3</v>
      </c>
      <c r="F34" s="4">
        <f t="shared" si="16"/>
        <v>123635.58617339729</v>
      </c>
      <c r="G34" s="24" t="str">
        <f t="shared" si="13"/>
        <v>± 0.9%</v>
      </c>
      <c r="H34" s="1">
        <f t="shared" si="9"/>
        <v>4.5669175151246862E-2</v>
      </c>
      <c r="I34" s="10" t="str">
        <f t="shared" si="1"/>
        <v>High</v>
      </c>
    </row>
    <row r="35" spans="1:9" x14ac:dyDescent="0.2">
      <c r="A35" s="1" t="s">
        <v>159</v>
      </c>
      <c r="B35" s="8">
        <v>383</v>
      </c>
      <c r="C35" s="30">
        <v>122</v>
      </c>
      <c r="D35" s="2">
        <f t="shared" si="14"/>
        <v>9.8328669353803504E-3</v>
      </c>
      <c r="E35" s="4">
        <f t="shared" si="15"/>
        <v>3.0000000000000001E-3</v>
      </c>
      <c r="F35" s="4">
        <f t="shared" si="16"/>
        <v>14676.774842901494</v>
      </c>
      <c r="G35" s="24" t="str">
        <f t="shared" si="13"/>
        <v>± 0.3%</v>
      </c>
      <c r="H35" s="1">
        <f t="shared" si="9"/>
        <v>0.31853785900783288</v>
      </c>
      <c r="I35" s="10" t="str">
        <f t="shared" si="1"/>
        <v>Moderate</v>
      </c>
    </row>
    <row r="36" spans="1:9" x14ac:dyDescent="0.2">
      <c r="A36" s="1" t="s">
        <v>160</v>
      </c>
      <c r="B36" s="8">
        <v>537</v>
      </c>
      <c r="C36" s="30">
        <v>156</v>
      </c>
      <c r="D36" s="2">
        <f t="shared" si="14"/>
        <v>1.3786552334984981E-2</v>
      </c>
      <c r="E36" s="4">
        <f t="shared" si="15"/>
        <v>4.0000000000000001E-3</v>
      </c>
      <c r="F36" s="4">
        <f t="shared" si="16"/>
        <v>23928.625818382159</v>
      </c>
      <c r="G36" s="24" t="str">
        <f t="shared" si="13"/>
        <v>± 0.4%</v>
      </c>
      <c r="H36" s="1">
        <f t="shared" si="9"/>
        <v>0.29050279329608941</v>
      </c>
      <c r="I36" s="10" t="str">
        <f t="shared" si="1"/>
        <v>Moderate</v>
      </c>
    </row>
    <row r="37" spans="1:9" x14ac:dyDescent="0.2">
      <c r="A37" s="1" t="s">
        <v>161</v>
      </c>
      <c r="B37" s="8">
        <v>4469</v>
      </c>
      <c r="C37" s="30">
        <v>529</v>
      </c>
      <c r="D37" s="2">
        <f t="shared" si="14"/>
        <v>0.11473389643398116</v>
      </c>
      <c r="E37" s="4">
        <f t="shared" si="15"/>
        <v>1.2999999999999999E-2</v>
      </c>
      <c r="F37" s="4">
        <f t="shared" si="16"/>
        <v>251626.9365338216</v>
      </c>
      <c r="G37" s="24" t="str">
        <f t="shared" si="13"/>
        <v>± 1.3%</v>
      </c>
      <c r="H37" s="1">
        <f t="shared" si="9"/>
        <v>0.11837100022376371</v>
      </c>
      <c r="I37" s="10" t="str">
        <f t="shared" si="1"/>
        <v>High</v>
      </c>
    </row>
    <row r="38" spans="1:9" x14ac:dyDescent="0.2">
      <c r="A38" s="1" t="s">
        <v>156</v>
      </c>
      <c r="B38" s="8">
        <v>37486</v>
      </c>
      <c r="C38" s="30">
        <v>1149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3.0651443205463372E-2</v>
      </c>
      <c r="I38" s="10" t="str">
        <f t="shared" si="1"/>
        <v>High</v>
      </c>
    </row>
    <row r="39" spans="1:9" x14ac:dyDescent="0.2">
      <c r="A39" s="1" t="s">
        <v>157</v>
      </c>
      <c r="B39" s="8">
        <v>16343</v>
      </c>
      <c r="C39" s="30">
        <v>921</v>
      </c>
      <c r="D39" s="2">
        <f t="shared" ref="D39:D43" si="17">IF(B39&lt;&gt;0,B39/$B$38,0)</f>
        <v>0.43597609774315743</v>
      </c>
      <c r="E39" s="4">
        <f t="shared" ref="E39:E43" si="18">IF(B39&lt;&gt;0,ROUND(((SQRT(POWER(C39,2)-(POWER((B39/$B$38),2)*POWER($C$38,2))))/$B$38),3),0)</f>
        <v>2.1000000000000001E-2</v>
      </c>
      <c r="F39" s="4">
        <f t="shared" ref="F39:F43" si="19">IF(B39=0,0,POWER(C39,2)-(POWER((B39/$B$38),2)*POWER(C$38,2)))</f>
        <v>597303.58659285796</v>
      </c>
      <c r="G39" s="24" t="str">
        <f t="shared" si="13"/>
        <v>± 2.1%</v>
      </c>
      <c r="H39" s="1">
        <f t="shared" si="9"/>
        <v>5.6354402496481673E-2</v>
      </c>
      <c r="I39" s="10" t="str">
        <f t="shared" si="1"/>
        <v>High</v>
      </c>
    </row>
    <row r="40" spans="1:9" x14ac:dyDescent="0.2">
      <c r="A40" s="1" t="s">
        <v>158</v>
      </c>
      <c r="B40" s="8">
        <v>13017</v>
      </c>
      <c r="C40" s="30">
        <v>595</v>
      </c>
      <c r="D40" s="2">
        <f t="shared" si="17"/>
        <v>0.3472496398655498</v>
      </c>
      <c r="E40" s="4">
        <f t="shared" si="18"/>
        <v>1.2E-2</v>
      </c>
      <c r="F40" s="4">
        <f t="shared" si="19"/>
        <v>194832.11060469496</v>
      </c>
      <c r="G40" s="24" t="str">
        <f t="shared" si="13"/>
        <v>± 1.2%</v>
      </c>
      <c r="H40" s="1">
        <f t="shared" si="9"/>
        <v>4.5709456864100793E-2</v>
      </c>
      <c r="I40" s="10" t="str">
        <f t="shared" si="1"/>
        <v>High</v>
      </c>
    </row>
    <row r="41" spans="1:9" x14ac:dyDescent="0.2">
      <c r="A41" s="1" t="s">
        <v>159</v>
      </c>
      <c r="B41" s="8">
        <v>568</v>
      </c>
      <c r="C41" s="30">
        <v>186</v>
      </c>
      <c r="D41" s="2">
        <f t="shared" si="17"/>
        <v>1.5152323534119404E-2</v>
      </c>
      <c r="E41" s="4">
        <f t="shared" si="18"/>
        <v>5.0000000000000001E-3</v>
      </c>
      <c r="F41" s="4">
        <f t="shared" si="19"/>
        <v>34292.891212628325</v>
      </c>
      <c r="G41" s="24" t="str">
        <f t="shared" si="13"/>
        <v>± 0.5%</v>
      </c>
      <c r="H41" s="1">
        <f t="shared" si="9"/>
        <v>0.32746478873239437</v>
      </c>
      <c r="I41" s="10" t="str">
        <f t="shared" si="1"/>
        <v>Moderate</v>
      </c>
    </row>
    <row r="42" spans="1:9" x14ac:dyDescent="0.2">
      <c r="A42" s="1" t="s">
        <v>160</v>
      </c>
      <c r="B42" s="8">
        <v>2451</v>
      </c>
      <c r="C42" s="30">
        <v>293</v>
      </c>
      <c r="D42" s="2">
        <f t="shared" si="17"/>
        <v>6.5384410179800456E-2</v>
      </c>
      <c r="E42" s="4">
        <f t="shared" si="18"/>
        <v>8.0000000000000002E-3</v>
      </c>
      <c r="F42" s="4">
        <f t="shared" si="19"/>
        <v>80204.980855840273</v>
      </c>
      <c r="G42" s="24" t="str">
        <f t="shared" si="13"/>
        <v>± 0.8%</v>
      </c>
      <c r="H42" s="1">
        <f t="shared" si="9"/>
        <v>0.11954304365565076</v>
      </c>
      <c r="I42" s="10" t="str">
        <f t="shared" si="1"/>
        <v>High</v>
      </c>
    </row>
    <row r="43" spans="1:9" x14ac:dyDescent="0.2">
      <c r="A43" s="1" t="s">
        <v>161</v>
      </c>
      <c r="B43" s="8">
        <v>5107</v>
      </c>
      <c r="C43" s="30">
        <v>507</v>
      </c>
      <c r="D43" s="2">
        <f t="shared" si="17"/>
        <v>0.13623752867737288</v>
      </c>
      <c r="E43" s="4">
        <f t="shared" si="18"/>
        <v>1.2999999999999999E-2</v>
      </c>
      <c r="F43" s="4">
        <f t="shared" si="19"/>
        <v>232545.19253593599</v>
      </c>
      <c r="G43" s="24" t="str">
        <f t="shared" si="13"/>
        <v>± 1.3%</v>
      </c>
      <c r="H43" s="1">
        <f t="shared" si="9"/>
        <v>9.9275504209907967E-2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882</v>
      </c>
      <c r="C45" s="30">
        <v>222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0.25170068027210885</v>
      </c>
      <c r="I45" s="10" t="str">
        <f t="shared" si="1"/>
        <v>Moderate</v>
      </c>
    </row>
    <row r="46" spans="1:9" ht="24" x14ac:dyDescent="0.2">
      <c r="A46" s="26" t="s">
        <v>163</v>
      </c>
      <c r="B46" s="8">
        <v>75</v>
      </c>
      <c r="C46" s="30">
        <v>61</v>
      </c>
      <c r="D46" s="2">
        <f>IF(B46&lt;&gt;0,B46/$B$45,0)</f>
        <v>8.5034013605442174E-2</v>
      </c>
      <c r="E46" s="4">
        <f>IF(B46&lt;&gt;0,ROUND(((SQRT(POWER(C46,2)-(POWER((B46/$B$45),2)*POWER($C$45,2))))/$B$45),3),0)</f>
        <v>6.6000000000000003E-2</v>
      </c>
      <c r="F46" s="4">
        <f>IF(B46=0,0,POWER(C46,2)-(POWER((B46/$B$45),2)*POWER(C$45,2)))</f>
        <v>3364.6380674718866</v>
      </c>
      <c r="G46" s="24" t="str">
        <f t="shared" si="13"/>
        <v>± 6.6%</v>
      </c>
      <c r="H46" s="1">
        <f t="shared" si="9"/>
        <v>0.81333333333333335</v>
      </c>
      <c r="I46" s="10" t="str">
        <f t="shared" si="1"/>
        <v>Low</v>
      </c>
    </row>
    <row r="47" spans="1:9" x14ac:dyDescent="0.2">
      <c r="A47" s="1" t="s">
        <v>164</v>
      </c>
      <c r="B47" s="8">
        <v>4</v>
      </c>
      <c r="C47" s="30">
        <v>230</v>
      </c>
      <c r="D47" s="23" t="s">
        <v>17</v>
      </c>
      <c r="E47" s="4">
        <f t="shared" si="7"/>
        <v>5.0000000000000001E-3</v>
      </c>
      <c r="F47" s="4">
        <f t="shared" si="8"/>
        <v>52899.996508547869</v>
      </c>
      <c r="G47" s="24" t="s">
        <v>17</v>
      </c>
      <c r="H47" s="1">
        <f t="shared" si="9"/>
        <v>57.5</v>
      </c>
      <c r="I47" s="10" t="str">
        <f t="shared" si="1"/>
        <v>Low</v>
      </c>
    </row>
    <row r="48" spans="1:9" x14ac:dyDescent="0.2">
      <c r="A48" s="1" t="s">
        <v>165</v>
      </c>
      <c r="B48" s="8">
        <v>34</v>
      </c>
      <c r="C48" s="30">
        <v>190</v>
      </c>
      <c r="D48" s="23" t="s">
        <v>17</v>
      </c>
      <c r="E48" s="4">
        <f t="shared" si="7"/>
        <v>4.0000000000000001E-3</v>
      </c>
      <c r="F48" s="4">
        <f t="shared" si="8"/>
        <v>36099.747742583291</v>
      </c>
      <c r="G48" s="24" t="s">
        <v>17</v>
      </c>
      <c r="H48" s="1">
        <f t="shared" si="9"/>
        <v>5.5882352941176467</v>
      </c>
      <c r="I48" s="10" t="str">
        <f t="shared" si="1"/>
        <v>Low</v>
      </c>
    </row>
    <row r="49" spans="1:9" x14ac:dyDescent="0.2">
      <c r="A49" s="1" t="s">
        <v>166</v>
      </c>
      <c r="B49" s="8">
        <v>0</v>
      </c>
      <c r="C49" s="30">
        <v>1895</v>
      </c>
      <c r="D49" s="23" t="s">
        <v>17</v>
      </c>
      <c r="E49" s="4">
        <f t="shared" si="7"/>
        <v>0</v>
      </c>
      <c r="F49" s="4">
        <f t="shared" si="8"/>
        <v>0</v>
      </c>
      <c r="G49" s="24" t="s">
        <v>17</v>
      </c>
      <c r="H49" s="1">
        <f t="shared" si="9"/>
        <v>0</v>
      </c>
      <c r="I49" s="10" t="str">
        <f t="shared" si="1"/>
        <v>NC</v>
      </c>
    </row>
    <row r="50" spans="1:9" x14ac:dyDescent="0.2">
      <c r="A50" s="1" t="s">
        <v>167</v>
      </c>
      <c r="B50" s="8">
        <v>40</v>
      </c>
      <c r="C50" s="30">
        <v>369</v>
      </c>
      <c r="D50" s="23" t="s">
        <v>17</v>
      </c>
      <c r="E50" s="4">
        <f t="shared" si="7"/>
        <v>7.0000000000000001E-3</v>
      </c>
      <c r="F50" s="4">
        <f t="shared" si="8"/>
        <v>136160.65085478657</v>
      </c>
      <c r="G50" s="24" t="s">
        <v>17</v>
      </c>
      <c r="H50" s="1">
        <f t="shared" si="9"/>
        <v>9.2249999999999996</v>
      </c>
      <c r="I50" s="10" t="str">
        <f t="shared" si="1"/>
        <v>Low</v>
      </c>
    </row>
    <row r="51" spans="1:9" x14ac:dyDescent="0.2">
      <c r="A51" s="1" t="s">
        <v>168</v>
      </c>
      <c r="B51" s="8">
        <v>33</v>
      </c>
      <c r="C51" s="30">
        <v>380</v>
      </c>
      <c r="D51" s="23" t="s">
        <v>17</v>
      </c>
      <c r="E51" s="4">
        <f t="shared" si="7"/>
        <v>8.0000000000000002E-3</v>
      </c>
      <c r="F51" s="4">
        <f t="shared" si="8"/>
        <v>144399.7623630391</v>
      </c>
      <c r="G51" s="24" t="s">
        <v>17</v>
      </c>
      <c r="H51" s="1">
        <f t="shared" si="9"/>
        <v>11.515151515151516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298</v>
      </c>
      <c r="C53" s="30">
        <v>167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0.56040268456375841</v>
      </c>
      <c r="I53" s="10" t="str">
        <f t="shared" si="1"/>
        <v>Moderate</v>
      </c>
    </row>
    <row r="54" spans="1:9" x14ac:dyDescent="0.2">
      <c r="A54" s="1" t="s">
        <v>170</v>
      </c>
      <c r="B54" s="8">
        <v>131</v>
      </c>
      <c r="C54" s="30">
        <v>108</v>
      </c>
      <c r="D54" s="2">
        <f t="shared" ref="D54:D58" si="20">IF(B54&lt;&gt;0,B54/$B$53,0)</f>
        <v>0.43959731543624159</v>
      </c>
      <c r="E54" s="4">
        <f t="shared" ref="E54:E58" si="21">IF(B54&lt;&gt;0,ROUND(((SQRT(POWER(C54,2)-(POWER((B54/$B$53),2)*POWER($C$53,2))))/$B$53),3),0)</f>
        <v>0.26600000000000001</v>
      </c>
      <c r="F54" s="4">
        <f t="shared" ref="F54:F58" si="22">IF(B54=0,0,POWER(C54,2)-(POWER((B54/$B$53),2)*POWER(C$53,2)))</f>
        <v>6274.5678910859879</v>
      </c>
      <c r="G54" s="24" t="str">
        <f t="shared" si="13"/>
        <v>± 26.6%</v>
      </c>
      <c r="H54" s="1">
        <f t="shared" si="9"/>
        <v>0.82442748091603058</v>
      </c>
      <c r="I54" s="10" t="str">
        <f t="shared" si="1"/>
        <v>Low</v>
      </c>
    </row>
    <row r="55" spans="1:9" x14ac:dyDescent="0.2">
      <c r="A55" s="1" t="s">
        <v>171</v>
      </c>
      <c r="B55" s="8">
        <v>0</v>
      </c>
      <c r="C55" s="30">
        <v>0</v>
      </c>
      <c r="D55" s="2">
        <f t="shared" si="20"/>
        <v>0</v>
      </c>
      <c r="E55" s="4">
        <f t="shared" si="21"/>
        <v>0</v>
      </c>
      <c r="F55" s="4">
        <f t="shared" si="22"/>
        <v>0</v>
      </c>
      <c r="G55" s="24" t="str">
        <f t="shared" si="13"/>
        <v>± 0.6%</v>
      </c>
      <c r="H55" s="1">
        <f t="shared" si="9"/>
        <v>0</v>
      </c>
      <c r="I55" s="10" t="str">
        <f t="shared" si="1"/>
        <v>NC</v>
      </c>
    </row>
    <row r="56" spans="1:9" x14ac:dyDescent="0.2">
      <c r="A56" s="1" t="s">
        <v>172</v>
      </c>
      <c r="B56" s="8">
        <v>15</v>
      </c>
      <c r="C56" s="30">
        <v>24</v>
      </c>
      <c r="D56" s="2">
        <f t="shared" si="20"/>
        <v>5.0335570469798654E-2</v>
      </c>
      <c r="E56" s="4">
        <f t="shared" si="21"/>
        <v>7.4999999999999997E-2</v>
      </c>
      <c r="F56" s="4">
        <f t="shared" si="22"/>
        <v>505.33848700508986</v>
      </c>
      <c r="G56" s="24" t="str">
        <f t="shared" si="13"/>
        <v>± 7.5%</v>
      </c>
      <c r="H56" s="1">
        <f t="shared" si="9"/>
        <v>1.6</v>
      </c>
      <c r="I56" s="10" t="str">
        <f t="shared" si="1"/>
        <v>Low</v>
      </c>
    </row>
    <row r="57" spans="1:9" x14ac:dyDescent="0.2">
      <c r="A57" s="1" t="s">
        <v>173</v>
      </c>
      <c r="B57" s="8">
        <v>0</v>
      </c>
      <c r="C57" s="30">
        <v>0</v>
      </c>
      <c r="D57" s="2">
        <f t="shared" si="20"/>
        <v>0</v>
      </c>
      <c r="E57" s="4">
        <f t="shared" si="21"/>
        <v>0</v>
      </c>
      <c r="F57" s="4">
        <f t="shared" si="22"/>
        <v>0</v>
      </c>
      <c r="G57" s="24" t="str">
        <f t="shared" si="13"/>
        <v>± 0.6%</v>
      </c>
      <c r="H57" s="1">
        <f t="shared" si="9"/>
        <v>0</v>
      </c>
      <c r="I57" s="10" t="str">
        <f t="shared" si="1"/>
        <v>NC</v>
      </c>
    </row>
    <row r="58" spans="1:9" x14ac:dyDescent="0.2">
      <c r="A58" s="1" t="s">
        <v>174</v>
      </c>
      <c r="B58" s="8">
        <v>116</v>
      </c>
      <c r="C58" s="30">
        <v>105</v>
      </c>
      <c r="D58" s="2">
        <f t="shared" si="20"/>
        <v>0.38926174496644295</v>
      </c>
      <c r="E58" s="4">
        <f t="shared" si="21"/>
        <v>0.27700000000000002</v>
      </c>
      <c r="F58" s="4">
        <f t="shared" si="22"/>
        <v>6799.1274717355082</v>
      </c>
      <c r="G58" s="24" t="str">
        <f t="shared" si="13"/>
        <v>± 27.7%</v>
      </c>
      <c r="H58" s="1">
        <f t="shared" si="9"/>
        <v>0.90517241379310343</v>
      </c>
      <c r="I58" s="10" t="str">
        <f t="shared" si="1"/>
        <v>Low</v>
      </c>
    </row>
    <row r="59" spans="1:9" ht="24" x14ac:dyDescent="0.2">
      <c r="A59" s="26" t="s">
        <v>175</v>
      </c>
      <c r="B59" s="8">
        <v>131</v>
      </c>
      <c r="C59" s="30">
        <v>108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0.82442748091603058</v>
      </c>
      <c r="I59" s="10" t="str">
        <f t="shared" si="1"/>
        <v>Low</v>
      </c>
    </row>
    <row r="60" spans="1:9" x14ac:dyDescent="0.2">
      <c r="A60" s="1" t="s">
        <v>176</v>
      </c>
      <c r="B60" s="8">
        <v>98</v>
      </c>
      <c r="C60" s="30">
        <v>76</v>
      </c>
      <c r="D60" s="2">
        <f t="shared" ref="D60:D61" si="24">IF(B60&lt;&gt;0,B60/$B$59,0)</f>
        <v>0.74809160305343514</v>
      </c>
      <c r="E60" s="4" t="e">
        <f t="shared" ref="E60:E61" si="25">IF(B60&lt;&gt;0,ROUND(((SQRT(POWER(C60,2)-(POWER((B60/$B$59),2)*POWER($C$59,2))))/$B$59),3),0)</f>
        <v>#NUM!</v>
      </c>
      <c r="F60" s="4">
        <f t="shared" ref="F60:F61" si="26">IF(B60=0,0,POWER(C60,2)-(POWER((B60/$B$59),2)*POWER(C$59,2)))</f>
        <v>-751.65316706485646</v>
      </c>
      <c r="G60" s="24" t="str">
        <f t="shared" si="13"/>
        <v>W</v>
      </c>
      <c r="H60" s="1">
        <f t="shared" si="9"/>
        <v>0.77551020408163263</v>
      </c>
      <c r="I60" s="10" t="str">
        <f t="shared" si="1"/>
        <v>Low</v>
      </c>
    </row>
    <row r="61" spans="1:9" x14ac:dyDescent="0.2">
      <c r="A61" s="1" t="s">
        <v>177</v>
      </c>
      <c r="B61" s="8">
        <v>103</v>
      </c>
      <c r="C61" s="30">
        <v>103</v>
      </c>
      <c r="D61" s="2">
        <f t="shared" si="24"/>
        <v>0.7862595419847328</v>
      </c>
      <c r="E61" s="4">
        <f t="shared" si="25"/>
        <v>0.44500000000000001</v>
      </c>
      <c r="F61" s="4">
        <f t="shared" si="26"/>
        <v>3398.2677582891447</v>
      </c>
      <c r="G61" s="24" t="str">
        <f t="shared" si="13"/>
        <v>± 44.5%</v>
      </c>
      <c r="H61" s="1">
        <f t="shared" si="9"/>
        <v>1</v>
      </c>
      <c r="I61" s="10" t="str">
        <f t="shared" si="1"/>
        <v>Low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15130</v>
      </c>
      <c r="C63" s="30">
        <v>1136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7.5082617316589551E-2</v>
      </c>
      <c r="I63" s="10" t="str">
        <f t="shared" si="1"/>
        <v>High</v>
      </c>
    </row>
    <row r="64" spans="1:9" x14ac:dyDescent="0.2">
      <c r="A64" s="1" t="s">
        <v>179</v>
      </c>
      <c r="B64" s="8">
        <v>968</v>
      </c>
      <c r="C64" s="30">
        <v>201</v>
      </c>
      <c r="D64" s="2">
        <f t="shared" ref="D64:D68" si="27">IF(B64&lt;&gt;0,B64/$B$63,0)</f>
        <v>6.3978849966953077E-2</v>
      </c>
      <c r="E64" s="4">
        <f t="shared" ref="E64:E68" si="28">IF(B64&lt;&gt;0,ROUND(((SQRT(POWER(C64,2)-(POWER((B64/$B$63),2)*POWER($C$63,2))))/$B$63),3),0)</f>
        <v>1.2E-2</v>
      </c>
      <c r="F64" s="4">
        <f t="shared" ref="F64:F68" si="29">IF(B64=0,0,POWER(C64,2)-(POWER((B64/$B$63),2)*POWER(C$63,2)))</f>
        <v>35118.621442960306</v>
      </c>
      <c r="G64" s="24" t="str">
        <f t="shared" si="13"/>
        <v>± 1.2%</v>
      </c>
      <c r="H64" s="1">
        <f t="shared" si="9"/>
        <v>0.20764462809917356</v>
      </c>
      <c r="I64" s="10" t="str">
        <f t="shared" si="1"/>
        <v>Moderate</v>
      </c>
    </row>
    <row r="65" spans="1:9" x14ac:dyDescent="0.2">
      <c r="A65" s="1" t="s">
        <v>180</v>
      </c>
      <c r="B65" s="8">
        <v>640</v>
      </c>
      <c r="C65" s="30">
        <v>162</v>
      </c>
      <c r="D65" s="2">
        <f t="shared" si="27"/>
        <v>4.230006609385327E-2</v>
      </c>
      <c r="E65" s="4">
        <f t="shared" si="28"/>
        <v>0.01</v>
      </c>
      <c r="F65" s="4">
        <f t="shared" si="29"/>
        <v>23934.921196294377</v>
      </c>
      <c r="G65" s="24" t="str">
        <f t="shared" si="13"/>
        <v>± 1.0%</v>
      </c>
      <c r="H65" s="1">
        <f t="shared" si="9"/>
        <v>0.25312499999999999</v>
      </c>
      <c r="I65" s="10" t="str">
        <f t="shared" si="1"/>
        <v>Moderate</v>
      </c>
    </row>
    <row r="66" spans="1:9" x14ac:dyDescent="0.2">
      <c r="A66" s="1" t="s">
        <v>181</v>
      </c>
      <c r="B66" s="8">
        <v>2821</v>
      </c>
      <c r="C66" s="30">
        <v>375</v>
      </c>
      <c r="D66" s="2">
        <f t="shared" si="27"/>
        <v>0.18645076007931263</v>
      </c>
      <c r="E66" s="4">
        <f t="shared" si="28"/>
        <v>0.02</v>
      </c>
      <c r="F66" s="4">
        <f t="shared" si="29"/>
        <v>95762.344257518766</v>
      </c>
      <c r="G66" s="24" t="str">
        <f t="shared" si="13"/>
        <v>± 2.0%</v>
      </c>
      <c r="H66" s="1">
        <f t="shared" si="9"/>
        <v>0.13293158454448778</v>
      </c>
      <c r="I66" s="10" t="str">
        <f t="shared" si="1"/>
        <v>High</v>
      </c>
    </row>
    <row r="67" spans="1:9" x14ac:dyDescent="0.2">
      <c r="A67" s="1" t="s">
        <v>182</v>
      </c>
      <c r="B67" s="8">
        <v>1397</v>
      </c>
      <c r="C67" s="30">
        <v>268</v>
      </c>
      <c r="D67" s="2">
        <f t="shared" si="27"/>
        <v>9.2333113020489091E-2</v>
      </c>
      <c r="E67" s="4">
        <f t="shared" si="28"/>
        <v>1.6E-2</v>
      </c>
      <c r="F67" s="4">
        <f t="shared" si="29"/>
        <v>60822.00054926482</v>
      </c>
      <c r="G67" s="24" t="str">
        <f t="shared" si="13"/>
        <v>± 1.6%</v>
      </c>
      <c r="H67" s="1">
        <f t="shared" si="9"/>
        <v>0.19183965640658554</v>
      </c>
      <c r="I67" s="10" t="str">
        <f t="shared" si="1"/>
        <v>High</v>
      </c>
    </row>
    <row r="68" spans="1:9" x14ac:dyDescent="0.2">
      <c r="A68" s="1" t="s">
        <v>183</v>
      </c>
      <c r="B68" s="8">
        <v>9304</v>
      </c>
      <c r="C68" s="30">
        <v>1043</v>
      </c>
      <c r="D68" s="2">
        <f t="shared" si="27"/>
        <v>0.6149372108393919</v>
      </c>
      <c r="E68" s="4">
        <f t="shared" si="28"/>
        <v>5.0999999999999997E-2</v>
      </c>
      <c r="F68" s="4">
        <f t="shared" si="29"/>
        <v>599850.81117979507</v>
      </c>
      <c r="G68" s="24" t="str">
        <f t="shared" si="13"/>
        <v>± 5.1%</v>
      </c>
      <c r="H68" s="1">
        <f t="shared" si="9"/>
        <v>0.11210232158211522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66407</v>
      </c>
      <c r="C70" s="30">
        <v>1608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2.421431475597452E-2</v>
      </c>
      <c r="I70" s="10" t="str">
        <f t="shared" si="1"/>
        <v>High</v>
      </c>
    </row>
    <row r="71" spans="1:9" x14ac:dyDescent="0.2">
      <c r="A71" s="1" t="s">
        <v>186</v>
      </c>
      <c r="B71" s="8">
        <v>1111</v>
      </c>
      <c r="C71" s="30">
        <v>255</v>
      </c>
      <c r="D71" s="2">
        <f t="shared" ref="D71:D77" si="30">IF(B71&lt;&gt;0,B71/$B$70,0)</f>
        <v>1.6730163988736127E-2</v>
      </c>
      <c r="E71" s="4">
        <f t="shared" ref="E71:E79" si="31">IF(B71&lt;&gt;0,ROUND(((SQRT(POWER(C71,2)-(POWER((B71/$B$70),2)*POWER($C$70,2))))/$B$70),3),0)</f>
        <v>4.0000000000000001E-3</v>
      </c>
      <c r="F71" s="4">
        <f t="shared" ref="F71:F79" si="32">IF(B71=0,0,POWER(C71,2)-(POWER((B71/$B$70),2)*POWER(C$70,2)))</f>
        <v>64301.276816843318</v>
      </c>
      <c r="G71" s="24" t="str">
        <f t="shared" si="13"/>
        <v>± 0.4%</v>
      </c>
      <c r="H71" s="1">
        <f t="shared" si="9"/>
        <v>0.22952295229522951</v>
      </c>
      <c r="I71" s="10" t="str">
        <f t="shared" ref="I71:I134" si="33">IF(AND(H71&gt;0,H71&lt;=0.2),"High",IF(H71&gt;=0.667,"Low",IF(AND(H71&gt;0.2,H71&lt;0.667),"Moderate","NC")))</f>
        <v>Moderate</v>
      </c>
    </row>
    <row r="72" spans="1:9" x14ac:dyDescent="0.2">
      <c r="A72" s="1" t="s">
        <v>187</v>
      </c>
      <c r="B72" s="8">
        <v>1721</v>
      </c>
      <c r="C72" s="30">
        <v>382</v>
      </c>
      <c r="D72" s="2">
        <f t="shared" si="30"/>
        <v>2.5915942596413027E-2</v>
      </c>
      <c r="E72" s="4">
        <f t="shared" si="31"/>
        <v>6.0000000000000001E-3</v>
      </c>
      <c r="F72" s="4">
        <f t="shared" si="32"/>
        <v>144187.37476513485</v>
      </c>
      <c r="G72" s="24" t="str">
        <f t="shared" si="13"/>
        <v>± 0.6%</v>
      </c>
      <c r="H72" s="1">
        <f t="shared" si="9"/>
        <v>0.22196397443346891</v>
      </c>
      <c r="I72" s="10" t="str">
        <f t="shared" si="33"/>
        <v>Moderate</v>
      </c>
    </row>
    <row r="73" spans="1:9" x14ac:dyDescent="0.2">
      <c r="A73" s="1" t="s">
        <v>188</v>
      </c>
      <c r="B73" s="8">
        <v>6354</v>
      </c>
      <c r="C73" s="30">
        <v>708</v>
      </c>
      <c r="D73" s="2">
        <f t="shared" si="30"/>
        <v>9.5682684054391856E-2</v>
      </c>
      <c r="E73" s="4">
        <f t="shared" si="31"/>
        <v>0.01</v>
      </c>
      <c r="F73" s="4">
        <f t="shared" si="32"/>
        <v>477591.79093111859</v>
      </c>
      <c r="G73" s="24" t="str">
        <f t="shared" si="13"/>
        <v>± 1.0%</v>
      </c>
      <c r="H73" s="1">
        <f t="shared" si="9"/>
        <v>0.11142587346553352</v>
      </c>
      <c r="I73" s="10" t="str">
        <f t="shared" si="33"/>
        <v>High</v>
      </c>
    </row>
    <row r="74" spans="1:9" x14ac:dyDescent="0.2">
      <c r="A74" s="1" t="s">
        <v>189</v>
      </c>
      <c r="B74" s="8">
        <v>10979</v>
      </c>
      <c r="C74" s="30">
        <v>801</v>
      </c>
      <c r="D74" s="2">
        <f t="shared" si="30"/>
        <v>0.16532895628472902</v>
      </c>
      <c r="E74" s="4">
        <f t="shared" si="31"/>
        <v>1.0999999999999999E-2</v>
      </c>
      <c r="F74" s="4">
        <f t="shared" si="32"/>
        <v>570925.32955992455</v>
      </c>
      <c r="G74" s="24" t="str">
        <f t="shared" si="13"/>
        <v>± 1.1%</v>
      </c>
      <c r="H74" s="1">
        <f t="shared" si="9"/>
        <v>7.2957464249931686E-2</v>
      </c>
      <c r="I74" s="10" t="str">
        <f t="shared" si="33"/>
        <v>High</v>
      </c>
    </row>
    <row r="75" spans="1:9" x14ac:dyDescent="0.2">
      <c r="A75" s="1" t="s">
        <v>190</v>
      </c>
      <c r="B75" s="8">
        <v>4184</v>
      </c>
      <c r="C75" s="30">
        <v>509</v>
      </c>
      <c r="D75" s="2">
        <f t="shared" si="30"/>
        <v>6.3005406056590413E-2</v>
      </c>
      <c r="E75" s="4">
        <f t="shared" si="31"/>
        <v>8.0000000000000002E-3</v>
      </c>
      <c r="F75" s="4">
        <f t="shared" si="32"/>
        <v>248816.73824944842</v>
      </c>
      <c r="G75" s="24" t="str">
        <f t="shared" si="13"/>
        <v>± 0.8%</v>
      </c>
      <c r="H75" s="1">
        <f t="shared" si="9"/>
        <v>0.12165391969407266</v>
      </c>
      <c r="I75" s="10" t="str">
        <f t="shared" si="33"/>
        <v>High</v>
      </c>
    </row>
    <row r="76" spans="1:9" x14ac:dyDescent="0.2">
      <c r="A76" s="1" t="s">
        <v>191</v>
      </c>
      <c r="B76" s="8">
        <v>25173</v>
      </c>
      <c r="C76" s="30">
        <v>1049</v>
      </c>
      <c r="D76" s="2">
        <f t="shared" si="30"/>
        <v>0.37907148342795188</v>
      </c>
      <c r="E76" s="4">
        <f t="shared" si="31"/>
        <v>1.2999999999999999E-2</v>
      </c>
      <c r="F76" s="4">
        <f t="shared" si="32"/>
        <v>728853.52141186723</v>
      </c>
      <c r="G76" s="24" t="str">
        <f t="shared" si="13"/>
        <v>± 1.3%</v>
      </c>
      <c r="H76" s="1">
        <f t="shared" si="9"/>
        <v>4.1671632304453185E-2</v>
      </c>
      <c r="I76" s="10" t="str">
        <f t="shared" si="33"/>
        <v>High</v>
      </c>
    </row>
    <row r="77" spans="1:9" x14ac:dyDescent="0.2">
      <c r="A77" s="1" t="s">
        <v>192</v>
      </c>
      <c r="B77" s="8">
        <v>16885</v>
      </c>
      <c r="C77" s="30">
        <v>901</v>
      </c>
      <c r="D77" s="2">
        <f t="shared" si="30"/>
        <v>0.25426536359118768</v>
      </c>
      <c r="E77" s="4">
        <f t="shared" si="31"/>
        <v>1.2E-2</v>
      </c>
      <c r="F77" s="4">
        <f t="shared" si="32"/>
        <v>644635.5596281382</v>
      </c>
      <c r="G77" s="24" t="str">
        <f t="shared" si="13"/>
        <v>± 1.2%</v>
      </c>
      <c r="H77" s="1">
        <f t="shared" si="9"/>
        <v>5.3360971276280721E-2</v>
      </c>
      <c r="I77" s="10" t="str">
        <f t="shared" si="33"/>
        <v>High</v>
      </c>
    </row>
    <row r="78" spans="1:9" x14ac:dyDescent="0.2">
      <c r="A78" s="1" t="s">
        <v>184</v>
      </c>
      <c r="B78" s="29">
        <v>95.7</v>
      </c>
      <c r="C78" s="40">
        <v>0.7</v>
      </c>
      <c r="D78" s="29" t="s">
        <v>17</v>
      </c>
      <c r="E78" s="4" t="e">
        <f t="shared" si="31"/>
        <v>#NUM!</v>
      </c>
      <c r="F78" s="4">
        <f t="shared" si="32"/>
        <v>-4.879925275279831</v>
      </c>
      <c r="G78" s="40" t="s">
        <v>17</v>
      </c>
      <c r="H78" s="1">
        <f>IF(B78&lt;&gt;0,C78/B78,0)</f>
        <v>7.3145245559038657E-3</v>
      </c>
      <c r="I78" s="10" t="str">
        <f t="shared" si="33"/>
        <v>High</v>
      </c>
    </row>
    <row r="79" spans="1:9" x14ac:dyDescent="0.2">
      <c r="A79" s="1" t="s">
        <v>193</v>
      </c>
      <c r="B79" s="29">
        <v>63.3</v>
      </c>
      <c r="C79" s="40">
        <v>1.6</v>
      </c>
      <c r="D79" s="29" t="s">
        <v>17</v>
      </c>
      <c r="E79" s="4">
        <f t="shared" si="31"/>
        <v>0</v>
      </c>
      <c r="F79" s="4">
        <f t="shared" si="32"/>
        <v>0.21062800895497036</v>
      </c>
      <c r="G79" s="40" t="s">
        <v>17</v>
      </c>
      <c r="H79" s="1">
        <f>IF(B79&lt;&gt;0,C79/B79,0)</f>
        <v>2.5276461295418644E-2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75131</v>
      </c>
      <c r="C81" s="30">
        <v>1899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2.5275851512691166E-2</v>
      </c>
      <c r="I81" s="10" t="str">
        <f t="shared" si="33"/>
        <v>High</v>
      </c>
    </row>
    <row r="82" spans="1:9" x14ac:dyDescent="0.2">
      <c r="A82" s="1" t="s">
        <v>195</v>
      </c>
      <c r="B82" s="8">
        <v>5909</v>
      </c>
      <c r="C82" s="30">
        <v>536</v>
      </c>
      <c r="D82" s="2">
        <f>IF(B82&lt;&gt;0,B82/$B$81,0)</f>
        <v>7.8649292568979512E-2</v>
      </c>
      <c r="E82" s="4">
        <f>IF(B82&lt;&gt;0,ROUND(((SQRT(POWER(C82,2)-(POWER((B82/$B$81),2)*POWER($C$81,2))))/$B$81),3),0)</f>
        <v>7.0000000000000001E-3</v>
      </c>
      <c r="F82" s="4">
        <f>IF(B82=0,0,POWER(C82,2)-(POWER((B82/$B$81),2)*POWER(C$81,2)))</f>
        <v>264989.0820069515</v>
      </c>
      <c r="G82" s="24" t="str">
        <f t="shared" si="13"/>
        <v>± 0.7%</v>
      </c>
      <c r="H82" s="1">
        <f t="shared" si="9"/>
        <v>9.0709087832120491E-2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82641</v>
      </c>
      <c r="C84" s="30">
        <v>1980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2.3959051802374124E-2</v>
      </c>
      <c r="I84" s="10" t="str">
        <f t="shared" si="33"/>
        <v>High</v>
      </c>
    </row>
    <row r="85" spans="1:9" x14ac:dyDescent="0.2">
      <c r="A85" s="1" t="s">
        <v>197</v>
      </c>
      <c r="B85" s="8">
        <v>59284</v>
      </c>
      <c r="C85" s="30">
        <v>1537</v>
      </c>
      <c r="D85" s="2">
        <f t="shared" ref="D85:D91" si="34">IF(B85&lt;&gt;0,B85/$B$84,0)</f>
        <v>0.71736789245047861</v>
      </c>
      <c r="E85" s="4">
        <f t="shared" ref="E85:E91" si="35">IF(B85&lt;&gt;0,ROUND(((SQRT(POWER(C85,2)-(POWER((B85/$B$84),2)*POWER($C$84,2))))/$B$84),3),0)</f>
        <v>7.0000000000000001E-3</v>
      </c>
      <c r="F85" s="4">
        <f t="shared" ref="F85:F91" si="36">IF(B85=0,0,POWER(C85,2)-(POWER((B85/$B$84),2)*POWER(C$84,2)))</f>
        <v>344865.71629689424</v>
      </c>
      <c r="G85" s="24" t="str">
        <f t="shared" si="13"/>
        <v>± 0.7%</v>
      </c>
      <c r="H85" s="1">
        <f t="shared" si="9"/>
        <v>2.5926050873760206E-2</v>
      </c>
      <c r="I85" s="10" t="str">
        <f t="shared" si="33"/>
        <v>High</v>
      </c>
    </row>
    <row r="86" spans="1:9" x14ac:dyDescent="0.2">
      <c r="A86" s="1" t="s">
        <v>198</v>
      </c>
      <c r="B86" s="8">
        <v>22754</v>
      </c>
      <c r="C86" s="30">
        <v>1623</v>
      </c>
      <c r="D86" s="2">
        <f t="shared" si="34"/>
        <v>0.27533548722788931</v>
      </c>
      <c r="E86" s="4">
        <f t="shared" si="35"/>
        <v>1.7999999999999999E-2</v>
      </c>
      <c r="F86" s="4">
        <f t="shared" si="36"/>
        <v>2336924.9244818739</v>
      </c>
      <c r="G86" s="24" t="str">
        <f t="shared" ref="G86:G132" si="37">IF(F86&lt;0,"W",IF(B86=0,"± 0.6%",IF((E86*100)&lt;0.01,"± 0.1%","± "&amp; TEXT((E86*100),"#,##0.0")&amp;"%")))</f>
        <v>± 1.8%</v>
      </c>
      <c r="H86" s="1">
        <f t="shared" ref="H86:H149" si="38">IF(B86&lt;&gt;0,C86/B86,0)</f>
        <v>7.1328118133075505E-2</v>
      </c>
      <c r="I86" s="10" t="str">
        <f t="shared" si="33"/>
        <v>High</v>
      </c>
    </row>
    <row r="87" spans="1:9" x14ac:dyDescent="0.2">
      <c r="A87" s="1" t="s">
        <v>199</v>
      </c>
      <c r="B87" s="8">
        <v>13376</v>
      </c>
      <c r="C87" s="30">
        <v>1128</v>
      </c>
      <c r="D87" s="2">
        <f t="shared" si="34"/>
        <v>0.16185670550937187</v>
      </c>
      <c r="E87" s="4">
        <f t="shared" si="35"/>
        <v>1.2999999999999999E-2</v>
      </c>
      <c r="F87" s="4">
        <f t="shared" si="36"/>
        <v>1169678.9559388303</v>
      </c>
      <c r="G87" s="24" t="str">
        <f t="shared" si="37"/>
        <v>± 1.3%</v>
      </c>
      <c r="H87" s="1">
        <f t="shared" si="38"/>
        <v>8.4330143540669852E-2</v>
      </c>
      <c r="I87" s="10" t="str">
        <f t="shared" si="33"/>
        <v>High</v>
      </c>
    </row>
    <row r="88" spans="1:9" x14ac:dyDescent="0.2">
      <c r="A88" s="1" t="s">
        <v>200</v>
      </c>
      <c r="B88" s="8">
        <v>9378</v>
      </c>
      <c r="C88" s="30">
        <v>1080</v>
      </c>
      <c r="D88" s="2">
        <f t="shared" si="34"/>
        <v>0.11347878171851744</v>
      </c>
      <c r="E88" s="4">
        <f t="shared" si="35"/>
        <v>1.2999999999999999E-2</v>
      </c>
      <c r="F88" s="4">
        <f t="shared" si="36"/>
        <v>1115915.3081371896</v>
      </c>
      <c r="G88" s="24" t="str">
        <f t="shared" si="37"/>
        <v>± 1.3%</v>
      </c>
      <c r="H88" s="1">
        <f t="shared" si="38"/>
        <v>0.11516314779270634</v>
      </c>
      <c r="I88" s="10" t="str">
        <f t="shared" si="33"/>
        <v>High</v>
      </c>
    </row>
    <row r="89" spans="1:9" x14ac:dyDescent="0.2">
      <c r="A89" s="1" t="s">
        <v>201</v>
      </c>
      <c r="B89" s="8">
        <v>2531</v>
      </c>
      <c r="C89" s="30">
        <v>607</v>
      </c>
      <c r="D89" s="2">
        <f t="shared" si="34"/>
        <v>3.0626444500913591E-2</v>
      </c>
      <c r="E89" s="4">
        <f t="shared" si="35"/>
        <v>7.0000000000000001E-3</v>
      </c>
      <c r="F89" s="4">
        <f t="shared" si="36"/>
        <v>364771.74672551011</v>
      </c>
      <c r="G89" s="24" t="str">
        <f t="shared" si="37"/>
        <v>± 0.7%</v>
      </c>
      <c r="H89" s="1">
        <f t="shared" si="38"/>
        <v>0.23982615566969578</v>
      </c>
      <c r="I89" s="10" t="str">
        <f t="shared" si="33"/>
        <v>Moderate</v>
      </c>
    </row>
    <row r="90" spans="1:9" x14ac:dyDescent="0.2">
      <c r="A90" s="1" t="s">
        <v>202</v>
      </c>
      <c r="B90" s="8">
        <v>6847</v>
      </c>
      <c r="C90" s="30">
        <v>861</v>
      </c>
      <c r="D90" s="2">
        <f t="shared" si="34"/>
        <v>8.285233721760385E-2</v>
      </c>
      <c r="E90" s="4">
        <f t="shared" si="35"/>
        <v>0.01</v>
      </c>
      <c r="F90" s="4">
        <f t="shared" si="36"/>
        <v>714409.37584900239</v>
      </c>
      <c r="G90" s="24" t="str">
        <f t="shared" si="37"/>
        <v>± 1.0%</v>
      </c>
      <c r="H90" s="1">
        <f t="shared" si="38"/>
        <v>0.12574850299401197</v>
      </c>
      <c r="I90" s="10" t="str">
        <f t="shared" si="33"/>
        <v>High</v>
      </c>
    </row>
    <row r="91" spans="1:9" x14ac:dyDescent="0.2">
      <c r="A91" s="1" t="s">
        <v>203</v>
      </c>
      <c r="B91" s="8">
        <v>603</v>
      </c>
      <c r="C91" s="30">
        <v>215</v>
      </c>
      <c r="D91" s="2">
        <f t="shared" si="34"/>
        <v>7.2966203216321196E-3</v>
      </c>
      <c r="E91" s="4">
        <f t="shared" si="35"/>
        <v>3.0000000000000001E-3</v>
      </c>
      <c r="F91" s="4">
        <f t="shared" si="36"/>
        <v>46016.275284709976</v>
      </c>
      <c r="G91" s="24" t="str">
        <f t="shared" si="37"/>
        <v>± 0.3%</v>
      </c>
      <c r="H91" s="1">
        <f t="shared" si="38"/>
        <v>0.35655058043117743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83463</v>
      </c>
      <c r="C93" s="30">
        <v>2002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2.3986676731006552E-2</v>
      </c>
      <c r="I93" s="10" t="str">
        <f t="shared" si="33"/>
        <v>High</v>
      </c>
    </row>
    <row r="94" spans="1:9" x14ac:dyDescent="0.2">
      <c r="A94" s="1" t="s">
        <v>204</v>
      </c>
      <c r="B94" s="8">
        <v>72261</v>
      </c>
      <c r="C94" s="30">
        <v>1832</v>
      </c>
      <c r="D94" s="2">
        <f t="shared" ref="D94:D99" si="39">IF(B94&lt;&gt;0,B94/$B$93,0)</f>
        <v>0.86578483879084145</v>
      </c>
      <c r="E94" s="4">
        <f t="shared" ref="E94:E99" si="40">IF(B94&lt;&gt;0,ROUND(((SQRT(POWER(C94,2)-(POWER((B94/$B$93),2)*POWER($C$93,2))))/$B$93),3),0)</f>
        <v>7.0000000000000001E-3</v>
      </c>
      <c r="F94" s="4">
        <f t="shared" ref="F94:F99" si="41">IF(B94=0,0,POWER(C94,2)-(POWER((B94/$B$93),2)*POWER(C$93,2)))</f>
        <v>351890.78624947788</v>
      </c>
      <c r="G94" s="24" t="str">
        <f>IF(F94&lt;0,"W",IF(B94=0,"± 0.6%",IF((E94*100)&lt;0.01,"± 0.1%","± "&amp; TEXT((E94*100),"#,##0.0")&amp;"%")))</f>
        <v>± 0.7%</v>
      </c>
      <c r="H94" s="1">
        <f t="shared" si="38"/>
        <v>2.5352541481573738E-2</v>
      </c>
      <c r="I94" s="10" t="str">
        <f t="shared" si="33"/>
        <v>High</v>
      </c>
    </row>
    <row r="95" spans="1:9" x14ac:dyDescent="0.2">
      <c r="A95" s="1" t="s">
        <v>205</v>
      </c>
      <c r="B95" s="8">
        <v>70325</v>
      </c>
      <c r="C95" s="30">
        <v>1815</v>
      </c>
      <c r="D95" s="2">
        <f t="shared" si="39"/>
        <v>0.84258893162239556</v>
      </c>
      <c r="E95" s="4">
        <f t="shared" si="40"/>
        <v>8.0000000000000002E-3</v>
      </c>
      <c r="F95" s="4">
        <f t="shared" si="41"/>
        <v>448718.08054374857</v>
      </c>
      <c r="G95" s="24" t="str">
        <f t="shared" si="37"/>
        <v>± 0.8%</v>
      </c>
      <c r="H95" s="1">
        <f t="shared" si="38"/>
        <v>2.5808745111980093E-2</v>
      </c>
      <c r="I95" s="10" t="str">
        <f t="shared" si="33"/>
        <v>High</v>
      </c>
    </row>
    <row r="96" spans="1:9" x14ac:dyDescent="0.2">
      <c r="A96" s="1" t="s">
        <v>208</v>
      </c>
      <c r="B96" s="8">
        <v>27340</v>
      </c>
      <c r="C96" s="30">
        <v>1427</v>
      </c>
      <c r="D96" s="2">
        <f t="shared" si="39"/>
        <v>0.32757030061224734</v>
      </c>
      <c r="E96" s="4">
        <f t="shared" si="40"/>
        <v>1.4999999999999999E-2</v>
      </c>
      <c r="F96" s="4">
        <f t="shared" si="41"/>
        <v>1606260.9450032546</v>
      </c>
      <c r="G96" s="24" t="str">
        <f t="shared" si="37"/>
        <v>± 1.5%</v>
      </c>
      <c r="H96" s="1">
        <f t="shared" si="38"/>
        <v>5.2194586686174105E-2</v>
      </c>
      <c r="I96" s="10" t="str">
        <f t="shared" si="33"/>
        <v>High</v>
      </c>
    </row>
    <row r="97" spans="1:9" x14ac:dyDescent="0.2">
      <c r="A97" s="1" t="s">
        <v>209</v>
      </c>
      <c r="B97" s="8">
        <v>42985</v>
      </c>
      <c r="C97" s="30">
        <v>1449</v>
      </c>
      <c r="D97" s="2">
        <f t="shared" si="39"/>
        <v>0.51501863101014822</v>
      </c>
      <c r="E97" s="4">
        <f t="shared" si="40"/>
        <v>1.2E-2</v>
      </c>
      <c r="F97" s="4">
        <f t="shared" si="41"/>
        <v>1036501.2243506697</v>
      </c>
      <c r="G97" s="24" t="str">
        <f t="shared" si="37"/>
        <v>± 1.2%</v>
      </c>
      <c r="H97" s="1">
        <f t="shared" si="38"/>
        <v>3.3709433523322091E-2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1936</v>
      </c>
      <c r="C98" s="30">
        <v>337</v>
      </c>
      <c r="D98" s="2">
        <f t="shared" si="39"/>
        <v>2.3195907168445898E-2</v>
      </c>
      <c r="E98" s="4">
        <f t="shared" si="40"/>
        <v>4.0000000000000001E-3</v>
      </c>
      <c r="F98" s="4">
        <f t="shared" si="41"/>
        <v>111412.49300945598</v>
      </c>
      <c r="G98" s="24" t="str">
        <f t="shared" si="37"/>
        <v>± 0.4%</v>
      </c>
      <c r="H98" s="1">
        <f t="shared" si="38"/>
        <v>0.17407024793388429</v>
      </c>
      <c r="I98" s="10" t="str">
        <f t="shared" si="33"/>
        <v>High</v>
      </c>
    </row>
    <row r="99" spans="1:9" x14ac:dyDescent="0.2">
      <c r="A99" s="1" t="s">
        <v>206</v>
      </c>
      <c r="B99" s="8">
        <v>11202</v>
      </c>
      <c r="C99" s="30">
        <v>962</v>
      </c>
      <c r="D99" s="2">
        <f t="shared" si="39"/>
        <v>0.13421516120915855</v>
      </c>
      <c r="E99" s="4">
        <f t="shared" si="40"/>
        <v>1.0999999999999999E-2</v>
      </c>
      <c r="F99" s="4">
        <f t="shared" si="41"/>
        <v>853244.98027557309</v>
      </c>
      <c r="G99" s="24" t="str">
        <f t="shared" si="37"/>
        <v>± 1.1%</v>
      </c>
      <c r="H99" s="1">
        <f t="shared" si="38"/>
        <v>8.5877521871094445E-2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11202</v>
      </c>
      <c r="C101" s="30">
        <v>962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8.5877521871094445E-2</v>
      </c>
      <c r="I101" s="10" t="str">
        <f t="shared" si="33"/>
        <v>High</v>
      </c>
    </row>
    <row r="102" spans="1:9" x14ac:dyDescent="0.2">
      <c r="A102" s="1" t="s">
        <v>211</v>
      </c>
      <c r="B102" s="8">
        <v>4922</v>
      </c>
      <c r="C102" s="30">
        <v>575</v>
      </c>
      <c r="D102" s="2">
        <f t="shared" ref="D102:D103" si="42">IF(B102&lt;&gt;0,B102/$B$101,0)</f>
        <v>0.43938582396000714</v>
      </c>
      <c r="E102" s="4">
        <f t="shared" ref="E102:E103" si="43">IF(B102&lt;&gt;0,ROUND(((SQRT(POWER(C102,2)-(POWER((B102/$B$101),2)*POWER($C$101,2))))/$B$101),3),0)</f>
        <v>3.5000000000000003E-2</v>
      </c>
      <c r="F102" s="4">
        <f t="shared" ref="F102:F103" si="44">IF(B102=0,0,POWER(C102,2)-(POWER((B102/$B$101),2)*POWER(C$101,2)))</f>
        <v>151958.87177864183</v>
      </c>
      <c r="G102" s="24" t="str">
        <f t="shared" si="37"/>
        <v>± 3.5%</v>
      </c>
      <c r="H102" s="1">
        <f t="shared" si="38"/>
        <v>0.11682242990654206</v>
      </c>
      <c r="I102" s="10" t="str">
        <f t="shared" si="33"/>
        <v>High</v>
      </c>
    </row>
    <row r="103" spans="1:9" x14ac:dyDescent="0.2">
      <c r="A103" s="1" t="s">
        <v>212</v>
      </c>
      <c r="B103" s="8">
        <v>6280</v>
      </c>
      <c r="C103" s="30">
        <v>752</v>
      </c>
      <c r="D103" s="2">
        <f t="shared" si="42"/>
        <v>0.56061417603999286</v>
      </c>
      <c r="E103" s="4">
        <f t="shared" si="43"/>
        <v>4.7E-2</v>
      </c>
      <c r="F103" s="4">
        <f t="shared" si="44"/>
        <v>274647.82071633154</v>
      </c>
      <c r="G103" s="24" t="str">
        <f t="shared" si="37"/>
        <v>± 4.7%</v>
      </c>
      <c r="H103" s="1">
        <f t="shared" si="38"/>
        <v>0.11974522292993631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13138</v>
      </c>
      <c r="C105" s="30">
        <v>1019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7.7561272644238094E-2</v>
      </c>
      <c r="I105" s="10" t="str">
        <f t="shared" si="33"/>
        <v>High</v>
      </c>
    </row>
    <row r="106" spans="1:9" x14ac:dyDescent="0.2">
      <c r="A106" s="1" t="s">
        <v>214</v>
      </c>
      <c r="B106" s="8">
        <v>1936</v>
      </c>
      <c r="C106" s="30">
        <v>337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-924792</v>
      </c>
      <c r="G106" s="24" t="s">
        <v>17</v>
      </c>
      <c r="H106" s="1">
        <f t="shared" si="38"/>
        <v>0.17407024793388429</v>
      </c>
      <c r="I106" s="10" t="str">
        <f t="shared" si="33"/>
        <v>High</v>
      </c>
    </row>
    <row r="107" spans="1:9" x14ac:dyDescent="0.2">
      <c r="A107" s="1" t="s">
        <v>215</v>
      </c>
      <c r="B107" s="8">
        <v>277</v>
      </c>
      <c r="C107" s="30">
        <v>157</v>
      </c>
      <c r="D107" s="2">
        <f>IF(B107&lt;&gt;0,B107/$B$106,0)</f>
        <v>0.14307851239669422</v>
      </c>
      <c r="E107" s="4">
        <f>IF(B107&lt;&gt;0,ROUND(((SQRT(POWER(C107,2)-(POWER((B107/$B$106),2)*POWER($C$106,2))))/$B$106),3),0)</f>
        <v>7.6999999999999999E-2</v>
      </c>
      <c r="F107" s="4">
        <f>IF(B107=0,0,POWER(C107,2)-(POWER((B107/$B$106),2)*POWER(C$106,2)))</f>
        <v>22324.076678665646</v>
      </c>
      <c r="G107" s="24" t="str">
        <f t="shared" si="37"/>
        <v>± 7.7%</v>
      </c>
      <c r="H107" s="1">
        <f t="shared" si="38"/>
        <v>0.56678700361010825</v>
      </c>
      <c r="I107" s="10" t="str">
        <f t="shared" si="33"/>
        <v>Moderate</v>
      </c>
    </row>
    <row r="108" spans="1:9" x14ac:dyDescent="0.2">
      <c r="A108" s="1" t="s">
        <v>216</v>
      </c>
      <c r="B108" s="8">
        <v>1659</v>
      </c>
      <c r="C108" s="30">
        <v>307</v>
      </c>
      <c r="D108" s="2">
        <f>IF(B108&lt;&gt;0,B108/$B$106,0)</f>
        <v>0.85692148760330578</v>
      </c>
      <c r="E108" s="4">
        <f>IF(B108&lt;&gt;0,ROUND(((SQRT(POWER(C108,2)-(POWER((B108/$B$106),2)*POWER($C$106,2))))/$B$106),3),0)</f>
        <v>5.3999999999999999E-2</v>
      </c>
      <c r="F108" s="4">
        <f>IF(B108=0,0,POWER(C108,2)-(POWER((B108/$B$106),2)*POWER(C$106,2)))</f>
        <v>10853.643827425971</v>
      </c>
      <c r="G108" s="24" t="str">
        <f t="shared" si="37"/>
        <v>± 5.4%</v>
      </c>
      <c r="H108" s="1">
        <f t="shared" si="38"/>
        <v>0.18505123568414708</v>
      </c>
      <c r="I108" s="10" t="str">
        <f t="shared" si="33"/>
        <v>High</v>
      </c>
    </row>
    <row r="109" spans="1:9" x14ac:dyDescent="0.2">
      <c r="A109" s="1" t="s">
        <v>217</v>
      </c>
      <c r="B109" s="8">
        <v>11202</v>
      </c>
      <c r="C109" s="30">
        <v>962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8.5877521871094445E-2</v>
      </c>
      <c r="I109" s="10" t="str">
        <f t="shared" si="33"/>
        <v>High</v>
      </c>
    </row>
    <row r="110" spans="1:9" x14ac:dyDescent="0.2">
      <c r="A110" s="1" t="s">
        <v>218</v>
      </c>
      <c r="B110" s="8">
        <v>4629</v>
      </c>
      <c r="C110" s="30">
        <v>735</v>
      </c>
      <c r="D110" s="2">
        <f>IF(B110&lt;&gt;0,B110/$B$109,0)</f>
        <v>0.41322978039635777</v>
      </c>
      <c r="E110" s="4">
        <f t="shared" ref="E110:E111" si="45">IF(B110&lt;&gt;0,ROUND(((SQRT(POWER(C110,2)-(POWER((B110/$B$109),2)*POWER($C$109,2))))/$B$109),3),0)</f>
        <v>5.5E-2</v>
      </c>
      <c r="F110" s="4">
        <f t="shared" ref="F110:F111" si="46">IF(B110=0,0,POWER(C110,2)-(POWER((B110/$B$109),2)*POWER(C$109,2)))</f>
        <v>382197.24551903515</v>
      </c>
      <c r="G110" s="24" t="str">
        <f t="shared" si="37"/>
        <v>± 5.5%</v>
      </c>
      <c r="H110" s="1">
        <f t="shared" si="38"/>
        <v>0.15878159429682437</v>
      </c>
      <c r="I110" s="10" t="str">
        <f t="shared" si="33"/>
        <v>High</v>
      </c>
    </row>
    <row r="111" spans="1:9" x14ac:dyDescent="0.2">
      <c r="A111" s="1" t="s">
        <v>216</v>
      </c>
      <c r="B111" s="8">
        <v>6573</v>
      </c>
      <c r="C111" s="30">
        <v>606</v>
      </c>
      <c r="D111" s="2">
        <f>IF(B111&lt;&gt;0,B111/$B$109,0)</f>
        <v>0.58677021960364217</v>
      </c>
      <c r="E111" s="4">
        <f t="shared" si="45"/>
        <v>0.02</v>
      </c>
      <c r="F111" s="4">
        <f t="shared" si="46"/>
        <v>48606.287297289062</v>
      </c>
      <c r="G111" s="24" t="str">
        <f t="shared" si="37"/>
        <v>± 2.0%</v>
      </c>
      <c r="H111" s="1">
        <f t="shared" si="38"/>
        <v>9.2195344591510728E-2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11202</v>
      </c>
      <c r="C113" s="30">
        <v>962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8.5877521871094445E-2</v>
      </c>
      <c r="I113" s="10" t="str">
        <f t="shared" si="33"/>
        <v>High</v>
      </c>
    </row>
    <row r="114" spans="1:9" x14ac:dyDescent="0.2">
      <c r="A114" s="1" t="s">
        <v>220</v>
      </c>
      <c r="B114" s="8">
        <v>2299</v>
      </c>
      <c r="C114" s="30">
        <v>352</v>
      </c>
      <c r="D114" s="2">
        <f t="shared" ref="D114:D119" si="47">IF(B114&lt;&gt;0,B114/$B$113,0)</f>
        <v>0.20523120871272987</v>
      </c>
      <c r="E114" s="4">
        <f t="shared" ref="E114:E119" si="48">IF(B114&lt;&gt;0,ROUND(((SQRT(POWER(C114,2)-(POWER((B114/$B$113),2)*POWER($C$113,2))))/$B$113),3),0)</f>
        <v>2.5999999999999999E-2</v>
      </c>
      <c r="F114" s="4">
        <f t="shared" ref="F114:F119" si="49">IF(B114=0,0,POWER(C114,2)-(POWER((B114/$B$113),2)*POWER(C$113,2)))</f>
        <v>84924.43843456934</v>
      </c>
      <c r="G114" s="24" t="str">
        <f>IF(F114&lt;0,"W",IF(B114=0,"± 0.6%",IF((E114*100)&lt;0.01,"± 0.1%","± "&amp; TEXT((E114*100),"#,##0.0")&amp;"%")))</f>
        <v>± 2.6%</v>
      </c>
      <c r="H114" s="1">
        <f t="shared" si="38"/>
        <v>0.15311004784688995</v>
      </c>
      <c r="I114" s="10" t="str">
        <f t="shared" si="33"/>
        <v>High</v>
      </c>
    </row>
    <row r="115" spans="1:9" x14ac:dyDescent="0.2">
      <c r="A115" s="1" t="s">
        <v>221</v>
      </c>
      <c r="B115" s="8">
        <v>5478</v>
      </c>
      <c r="C115" s="30">
        <v>753</v>
      </c>
      <c r="D115" s="2">
        <f t="shared" si="47"/>
        <v>0.48901981788966253</v>
      </c>
      <c r="E115" s="4">
        <f t="shared" si="48"/>
        <v>5.1999999999999998E-2</v>
      </c>
      <c r="F115" s="4">
        <f t="shared" si="49"/>
        <v>345697.96805308794</v>
      </c>
      <c r="G115" s="24" t="str">
        <f t="shared" si="37"/>
        <v>± 5.2%</v>
      </c>
      <c r="H115" s="1">
        <f t="shared" si="38"/>
        <v>0.13745892661555312</v>
      </c>
      <c r="I115" s="10" t="str">
        <f t="shared" si="33"/>
        <v>High</v>
      </c>
    </row>
    <row r="116" spans="1:9" x14ac:dyDescent="0.2">
      <c r="A116" s="1" t="s">
        <v>222</v>
      </c>
      <c r="B116" s="8">
        <v>657</v>
      </c>
      <c r="C116" s="30">
        <v>203</v>
      </c>
      <c r="D116" s="2">
        <f t="shared" si="47"/>
        <v>5.8650241028387791E-2</v>
      </c>
      <c r="E116" s="4">
        <f t="shared" si="48"/>
        <v>1.7000000000000001E-2</v>
      </c>
      <c r="F116" s="4">
        <f t="shared" si="49"/>
        <v>38025.610741520541</v>
      </c>
      <c r="G116" s="24" t="str">
        <f t="shared" si="37"/>
        <v>± 1.7%</v>
      </c>
      <c r="H116" s="1">
        <f t="shared" si="38"/>
        <v>0.30898021308980211</v>
      </c>
      <c r="I116" s="10" t="str">
        <f t="shared" si="33"/>
        <v>Moderate</v>
      </c>
    </row>
    <row r="117" spans="1:9" x14ac:dyDescent="0.2">
      <c r="A117" s="1" t="s">
        <v>223</v>
      </c>
      <c r="B117" s="8">
        <v>347</v>
      </c>
      <c r="C117" s="30">
        <v>162</v>
      </c>
      <c r="D117" s="2">
        <f t="shared" si="47"/>
        <v>3.0976611319407248E-2</v>
      </c>
      <c r="E117" s="4">
        <f t="shared" si="48"/>
        <v>1.4E-2</v>
      </c>
      <c r="F117" s="4">
        <f t="shared" si="49"/>
        <v>25355.98979442961</v>
      </c>
      <c r="G117" s="24" t="str">
        <f t="shared" si="37"/>
        <v>± 1.4%</v>
      </c>
      <c r="H117" s="1">
        <f t="shared" si="38"/>
        <v>0.4668587896253602</v>
      </c>
      <c r="I117" s="10" t="str">
        <f t="shared" si="33"/>
        <v>Moderate</v>
      </c>
    </row>
    <row r="118" spans="1:9" x14ac:dyDescent="0.2">
      <c r="A118" s="1" t="s">
        <v>224</v>
      </c>
      <c r="B118" s="8">
        <v>1040</v>
      </c>
      <c r="C118" s="30">
        <v>308</v>
      </c>
      <c r="D118" s="2">
        <f t="shared" si="47"/>
        <v>9.2840564184966973E-2</v>
      </c>
      <c r="E118" s="4">
        <f t="shared" si="48"/>
        <v>2.5999999999999999E-2</v>
      </c>
      <c r="F118" s="4">
        <f t="shared" si="49"/>
        <v>86887.255418241723</v>
      </c>
      <c r="G118" s="24" t="str">
        <f t="shared" si="37"/>
        <v>± 2.6%</v>
      </c>
      <c r="H118" s="1">
        <f t="shared" si="38"/>
        <v>0.29615384615384616</v>
      </c>
      <c r="I118" s="10" t="str">
        <f t="shared" si="33"/>
        <v>Moderate</v>
      </c>
    </row>
    <row r="119" spans="1:9" x14ac:dyDescent="0.2">
      <c r="A119" s="1" t="s">
        <v>225</v>
      </c>
      <c r="B119" s="8">
        <v>1381</v>
      </c>
      <c r="C119" s="30">
        <v>296</v>
      </c>
      <c r="D119" s="2">
        <f t="shared" si="47"/>
        <v>0.12328155686484556</v>
      </c>
      <c r="E119" s="4">
        <f t="shared" si="48"/>
        <v>2.4E-2</v>
      </c>
      <c r="F119" s="4">
        <f t="shared" si="49"/>
        <v>73550.785342741583</v>
      </c>
      <c r="G119" s="24" t="str">
        <f t="shared" si="37"/>
        <v>± 2.4%</v>
      </c>
      <c r="H119" s="1">
        <f t="shared" si="38"/>
        <v>0.21433743664011587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80435</v>
      </c>
      <c r="C121" s="30">
        <v>1958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2.4342636911792129E-2</v>
      </c>
      <c r="I121" s="10" t="str">
        <f t="shared" si="33"/>
        <v>High</v>
      </c>
    </row>
    <row r="122" spans="1:9" x14ac:dyDescent="0.2">
      <c r="A122" s="1" t="s">
        <v>227</v>
      </c>
      <c r="B122" s="8">
        <v>68411</v>
      </c>
      <c r="C122" s="30">
        <v>1887</v>
      </c>
      <c r="D122" s="2">
        <f t="shared" ref="D122:D132" si="50">IF(B122&lt;&gt;0,B122/$B$121,0)</f>
        <v>0.85051283645179332</v>
      </c>
      <c r="E122" s="4">
        <f t="shared" ref="E122:E132" si="51">IF(B122&lt;&gt;0,ROUND(((SQRT(POWER(C122,2)-(POWER((B122/$B$121),2)*POWER($C$121,2))))/$B$121),3),0)</f>
        <v>1.0999999999999999E-2</v>
      </c>
      <c r="F122" s="4">
        <f t="shared" ref="F122:F132" si="52">IF(B122=0,0,POWER(C122,2)-(POWER((B122/$B$121),2)*POWER(C$121,2)))</f>
        <v>787531.14203985268</v>
      </c>
      <c r="G122" s="24" t="str">
        <f t="shared" si="37"/>
        <v>± 1.1%</v>
      </c>
      <c r="H122" s="1">
        <f t="shared" si="38"/>
        <v>2.7583283390098082E-2</v>
      </c>
      <c r="I122" s="10" t="str">
        <f t="shared" si="33"/>
        <v>High</v>
      </c>
    </row>
    <row r="123" spans="1:9" x14ac:dyDescent="0.2">
      <c r="A123" s="1" t="s">
        <v>228</v>
      </c>
      <c r="B123" s="8">
        <v>12024</v>
      </c>
      <c r="C123" s="30">
        <v>1041</v>
      </c>
      <c r="D123" s="2">
        <f t="shared" si="50"/>
        <v>0.14948716354820663</v>
      </c>
      <c r="E123" s="4">
        <f t="shared" si="51"/>
        <v>1.2E-2</v>
      </c>
      <c r="F123" s="4">
        <f t="shared" si="52"/>
        <v>998010.12989339861</v>
      </c>
      <c r="G123" s="24" t="str">
        <f t="shared" si="37"/>
        <v>± 1.2%</v>
      </c>
      <c r="H123" s="1">
        <f t="shared" si="38"/>
        <v>8.6576846307385227E-2</v>
      </c>
      <c r="I123" s="10" t="str">
        <f t="shared" si="33"/>
        <v>High</v>
      </c>
    </row>
    <row r="124" spans="1:9" x14ac:dyDescent="0.2">
      <c r="A124" s="1" t="s">
        <v>229</v>
      </c>
      <c r="B124" s="8">
        <v>3838</v>
      </c>
      <c r="C124" s="30">
        <v>614</v>
      </c>
      <c r="D124" s="2">
        <f t="shared" si="50"/>
        <v>4.7715546714738606E-2</v>
      </c>
      <c r="E124" s="4">
        <f t="shared" si="51"/>
        <v>8.0000000000000002E-3</v>
      </c>
      <c r="F124" s="4">
        <f t="shared" si="52"/>
        <v>368267.38810949191</v>
      </c>
      <c r="G124" s="24" t="str">
        <f t="shared" si="37"/>
        <v>± 0.8%</v>
      </c>
      <c r="H124" s="1">
        <f t="shared" si="38"/>
        <v>0.15997915581031788</v>
      </c>
      <c r="I124" s="10" t="str">
        <f t="shared" si="33"/>
        <v>High</v>
      </c>
    </row>
    <row r="125" spans="1:9" x14ac:dyDescent="0.2">
      <c r="A125" s="1" t="s">
        <v>230</v>
      </c>
      <c r="B125" s="8">
        <v>2517</v>
      </c>
      <c r="C125" s="30">
        <v>454</v>
      </c>
      <c r="D125" s="2">
        <f t="shared" si="50"/>
        <v>3.1292347858519302E-2</v>
      </c>
      <c r="E125" s="4">
        <f t="shared" si="51"/>
        <v>6.0000000000000001E-3</v>
      </c>
      <c r="F125" s="4">
        <f t="shared" si="52"/>
        <v>202361.93598753659</v>
      </c>
      <c r="G125" s="24" t="str">
        <f t="shared" si="37"/>
        <v>± 0.6%</v>
      </c>
      <c r="H125" s="1">
        <f t="shared" si="38"/>
        <v>0.18037346046881209</v>
      </c>
      <c r="I125" s="10" t="str">
        <f t="shared" si="33"/>
        <v>High</v>
      </c>
    </row>
    <row r="126" spans="1:9" x14ac:dyDescent="0.2">
      <c r="A126" s="1" t="s">
        <v>229</v>
      </c>
      <c r="B126" s="8">
        <v>658</v>
      </c>
      <c r="C126" s="30">
        <v>246</v>
      </c>
      <c r="D126" s="2">
        <f t="shared" si="50"/>
        <v>8.1805184310312674E-3</v>
      </c>
      <c r="E126" s="4">
        <f t="shared" si="51"/>
        <v>3.0000000000000001E-3</v>
      </c>
      <c r="F126" s="4">
        <f t="shared" si="52"/>
        <v>60259.441132505206</v>
      </c>
      <c r="G126" s="24" t="str">
        <f t="shared" si="37"/>
        <v>± 0.3%</v>
      </c>
      <c r="H126" s="1">
        <f t="shared" si="38"/>
        <v>0.37386018237082069</v>
      </c>
      <c r="I126" s="10" t="str">
        <f t="shared" si="33"/>
        <v>Moderate</v>
      </c>
    </row>
    <row r="127" spans="1:9" x14ac:dyDescent="0.2">
      <c r="A127" s="1" t="s">
        <v>231</v>
      </c>
      <c r="B127" s="8">
        <v>4251</v>
      </c>
      <c r="C127" s="30">
        <v>578</v>
      </c>
      <c r="D127" s="2">
        <f t="shared" si="50"/>
        <v>5.2850127432088022E-2</v>
      </c>
      <c r="E127" s="4">
        <f t="shared" si="51"/>
        <v>7.0000000000000001E-3</v>
      </c>
      <c r="F127" s="4">
        <f t="shared" si="52"/>
        <v>323375.77587268862</v>
      </c>
      <c r="G127" s="24" t="str">
        <f t="shared" si="37"/>
        <v>± 0.7%</v>
      </c>
      <c r="H127" s="1">
        <f t="shared" si="38"/>
        <v>0.13596800752764054</v>
      </c>
      <c r="I127" s="10" t="str">
        <f t="shared" si="33"/>
        <v>High</v>
      </c>
    </row>
    <row r="128" spans="1:9" x14ac:dyDescent="0.2">
      <c r="A128" s="1" t="s">
        <v>229</v>
      </c>
      <c r="B128" s="8">
        <v>889</v>
      </c>
      <c r="C128" s="30">
        <v>231</v>
      </c>
      <c r="D128" s="2">
        <f t="shared" si="50"/>
        <v>1.1052402561074159E-2</v>
      </c>
      <c r="E128" s="4">
        <f t="shared" si="51"/>
        <v>3.0000000000000001E-3</v>
      </c>
      <c r="F128" s="4">
        <f t="shared" si="52"/>
        <v>52892.684249227765</v>
      </c>
      <c r="G128" s="24" t="str">
        <f t="shared" si="37"/>
        <v>± 0.3%</v>
      </c>
      <c r="H128" s="1">
        <f t="shared" si="38"/>
        <v>0.25984251968503935</v>
      </c>
      <c r="I128" s="10" t="str">
        <f t="shared" si="33"/>
        <v>Moderate</v>
      </c>
    </row>
    <row r="129" spans="1:9" x14ac:dyDescent="0.2">
      <c r="A129" s="1" t="s">
        <v>232</v>
      </c>
      <c r="B129" s="8">
        <v>4456</v>
      </c>
      <c r="C129" s="30">
        <v>696</v>
      </c>
      <c r="D129" s="2">
        <f t="shared" si="50"/>
        <v>5.5398769192515698E-2</v>
      </c>
      <c r="E129" s="4">
        <f t="shared" si="51"/>
        <v>8.9999999999999993E-3</v>
      </c>
      <c r="F129" s="4">
        <f t="shared" si="52"/>
        <v>472650.08769964927</v>
      </c>
      <c r="G129" s="24" t="str">
        <f t="shared" si="37"/>
        <v>± 0.9%</v>
      </c>
      <c r="H129" s="1">
        <f t="shared" si="38"/>
        <v>0.15619389587073609</v>
      </c>
      <c r="I129" s="10" t="str">
        <f t="shared" si="33"/>
        <v>High</v>
      </c>
    </row>
    <row r="130" spans="1:9" x14ac:dyDescent="0.2">
      <c r="A130" s="1" t="s">
        <v>229</v>
      </c>
      <c r="B130" s="8">
        <v>1977</v>
      </c>
      <c r="C130" s="30">
        <v>497</v>
      </c>
      <c r="D130" s="2">
        <f t="shared" si="50"/>
        <v>2.4578852489587865E-2</v>
      </c>
      <c r="E130" s="4">
        <f t="shared" si="51"/>
        <v>6.0000000000000001E-3</v>
      </c>
      <c r="F130" s="4">
        <f t="shared" si="52"/>
        <v>244692.94653178891</v>
      </c>
      <c r="G130" s="24" t="str">
        <f t="shared" si="37"/>
        <v>± 0.6%</v>
      </c>
      <c r="H130" s="1">
        <f t="shared" si="38"/>
        <v>0.25139099645928176</v>
      </c>
      <c r="I130" s="10" t="str">
        <f t="shared" si="33"/>
        <v>Moderate</v>
      </c>
    </row>
    <row r="131" spans="1:9" x14ac:dyDescent="0.2">
      <c r="A131" s="1" t="s">
        <v>233</v>
      </c>
      <c r="B131" s="8">
        <v>800</v>
      </c>
      <c r="C131" s="30">
        <v>250</v>
      </c>
      <c r="D131" s="2">
        <f t="shared" si="50"/>
        <v>9.9459190650836079E-3</v>
      </c>
      <c r="E131" s="4">
        <f t="shared" si="51"/>
        <v>3.0000000000000001E-3</v>
      </c>
      <c r="F131" s="4">
        <f t="shared" si="52"/>
        <v>62120.759058035619</v>
      </c>
      <c r="G131" s="24" t="str">
        <f t="shared" si="37"/>
        <v>± 0.3%</v>
      </c>
      <c r="H131" s="1">
        <f t="shared" si="38"/>
        <v>0.3125</v>
      </c>
      <c r="I131" s="10" t="str">
        <f t="shared" si="33"/>
        <v>Moderate</v>
      </c>
    </row>
    <row r="132" spans="1:9" x14ac:dyDescent="0.2">
      <c r="A132" s="1" t="s">
        <v>229</v>
      </c>
      <c r="B132" s="8">
        <v>314</v>
      </c>
      <c r="C132" s="30">
        <v>131</v>
      </c>
      <c r="D132" s="2">
        <f t="shared" si="50"/>
        <v>3.9037732330453163E-3</v>
      </c>
      <c r="E132" s="4">
        <f t="shared" si="51"/>
        <v>2E-3</v>
      </c>
      <c r="F132" s="4">
        <f t="shared" si="52"/>
        <v>17102.575562634502</v>
      </c>
      <c r="G132" s="24" t="str">
        <f t="shared" si="37"/>
        <v>± 0.2%</v>
      </c>
      <c r="H132" s="1">
        <f t="shared" si="38"/>
        <v>0.41719745222929938</v>
      </c>
      <c r="I132" s="10" t="str">
        <f t="shared" si="33"/>
        <v>Moderate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83463</v>
      </c>
      <c r="C134" s="30">
        <v>2002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2.3986676731006552E-2</v>
      </c>
      <c r="I134" s="10" t="str">
        <f t="shared" si="33"/>
        <v>High</v>
      </c>
    </row>
    <row r="135" spans="1:9" x14ac:dyDescent="0.2">
      <c r="A135" s="1" t="s">
        <v>114</v>
      </c>
      <c r="B135" s="8">
        <v>1870</v>
      </c>
      <c r="C135" s="30">
        <v>329</v>
      </c>
      <c r="D135" s="2">
        <f t="shared" ref="D135:D161" si="53">IF(B135&lt;&gt;0,B135/$B$134,0)</f>
        <v>2.2405137605885243E-2</v>
      </c>
      <c r="E135" s="4">
        <f t="shared" ref="E135:E161" si="54">IF(B135&lt;&gt;0,ROUND(((SQRT(POWER(C135,2)-(POWER((B135/$B$134),2)*POWER($C$134,2))))/$B$134),3),0)</f>
        <v>4.0000000000000001E-3</v>
      </c>
      <c r="F135" s="4">
        <f t="shared" ref="F135:F161" si="55">IF(B135=0,0,POWER(C135,2)-(POWER((B135/$B$134),2)*POWER(C$134,2)))</f>
        <v>106229.02130595551</v>
      </c>
      <c r="G135" s="24" t="str">
        <f t="shared" ref="G135:G161" si="56">IF(F135&lt;0,"W",IF(B135=0,"± 0.6%",IF((E135*100)&lt;0.01,"± 0.1%","± "&amp; TEXT((E135*100),"#,##0.0")&amp;"%")))</f>
        <v>± 0.4%</v>
      </c>
      <c r="H135" s="1">
        <f t="shared" si="38"/>
        <v>0.17593582887700535</v>
      </c>
      <c r="I135" s="10" t="str">
        <f t="shared" ref="I135:I161" si="57">IF(AND(H135&gt;0,H135&lt;=0.2),"High",IF(H135&gt;=0.667,"Low",IF(AND(H135&gt;0.2,H135&lt;0.667),"Moderate","NC")))</f>
        <v>High</v>
      </c>
    </row>
    <row r="136" spans="1:9" x14ac:dyDescent="0.2">
      <c r="A136" s="1" t="s">
        <v>115</v>
      </c>
      <c r="B136" s="8">
        <v>481</v>
      </c>
      <c r="C136" s="30">
        <v>215</v>
      </c>
      <c r="D136" s="2">
        <f t="shared" si="53"/>
        <v>5.7630327210859899E-3</v>
      </c>
      <c r="E136" s="4">
        <f t="shared" si="54"/>
        <v>3.0000000000000001E-3</v>
      </c>
      <c r="F136" s="4">
        <f t="shared" si="55"/>
        <v>46091.883982203428</v>
      </c>
      <c r="G136" s="24" t="str">
        <f t="shared" si="56"/>
        <v>± 0.3%</v>
      </c>
      <c r="H136" s="1">
        <f t="shared" si="38"/>
        <v>0.44698544698544701</v>
      </c>
      <c r="I136" s="10" t="str">
        <f t="shared" si="57"/>
        <v>Moderate</v>
      </c>
    </row>
    <row r="137" spans="1:9" x14ac:dyDescent="0.2">
      <c r="A137" s="1" t="s">
        <v>116</v>
      </c>
      <c r="B137" s="8">
        <v>521</v>
      </c>
      <c r="C137" s="30">
        <v>175</v>
      </c>
      <c r="D137" s="2">
        <f t="shared" si="53"/>
        <v>6.2422870014257814E-3</v>
      </c>
      <c r="E137" s="4">
        <f t="shared" si="54"/>
        <v>2E-3</v>
      </c>
      <c r="F137" s="4">
        <f t="shared" si="55"/>
        <v>30468.82352692667</v>
      </c>
      <c r="G137" s="24" t="str">
        <f t="shared" si="56"/>
        <v>± 0.2%</v>
      </c>
      <c r="H137" s="1">
        <f t="shared" si="38"/>
        <v>0.33589251439539347</v>
      </c>
      <c r="I137" s="10" t="str">
        <f t="shared" si="57"/>
        <v>Moderate</v>
      </c>
    </row>
    <row r="138" spans="1:9" x14ac:dyDescent="0.2">
      <c r="A138" s="1" t="s">
        <v>117</v>
      </c>
      <c r="B138" s="8">
        <v>1288</v>
      </c>
      <c r="C138" s="30">
        <v>319</v>
      </c>
      <c r="D138" s="2">
        <f t="shared" si="53"/>
        <v>1.5431987826941279E-2</v>
      </c>
      <c r="E138" s="4">
        <f t="shared" si="54"/>
        <v>4.0000000000000001E-3</v>
      </c>
      <c r="F138" s="4">
        <f t="shared" si="55"/>
        <v>100806.50888426522</v>
      </c>
      <c r="G138" s="24" t="str">
        <f t="shared" si="56"/>
        <v>± 0.4%</v>
      </c>
      <c r="H138" s="1">
        <f t="shared" si="38"/>
        <v>0.24767080745341616</v>
      </c>
      <c r="I138" s="10" t="str">
        <f t="shared" si="57"/>
        <v>Moderate</v>
      </c>
    </row>
    <row r="139" spans="1:9" x14ac:dyDescent="0.2">
      <c r="A139" s="1" t="s">
        <v>118</v>
      </c>
      <c r="B139" s="8">
        <v>2140</v>
      </c>
      <c r="C139" s="30">
        <v>399</v>
      </c>
      <c r="D139" s="2">
        <f t="shared" si="53"/>
        <v>2.5640103998178832E-2</v>
      </c>
      <c r="E139" s="4">
        <f t="shared" si="54"/>
        <v>5.0000000000000001E-3</v>
      </c>
      <c r="F139" s="4">
        <f t="shared" si="55"/>
        <v>156566.07831872627</v>
      </c>
      <c r="G139" s="24" t="str">
        <f t="shared" si="56"/>
        <v>± 0.5%</v>
      </c>
      <c r="H139" s="1">
        <f t="shared" si="38"/>
        <v>0.18644859813084111</v>
      </c>
      <c r="I139" s="10" t="str">
        <f t="shared" si="57"/>
        <v>High</v>
      </c>
    </row>
    <row r="140" spans="1:9" x14ac:dyDescent="0.2">
      <c r="A140" s="1" t="s">
        <v>119</v>
      </c>
      <c r="B140" s="8">
        <v>10728</v>
      </c>
      <c r="C140" s="30">
        <v>774</v>
      </c>
      <c r="D140" s="2">
        <f t="shared" si="53"/>
        <v>0.12853599798713203</v>
      </c>
      <c r="E140" s="4">
        <f t="shared" si="54"/>
        <v>8.9999999999999993E-3</v>
      </c>
      <c r="F140" s="4">
        <f t="shared" si="55"/>
        <v>532857.75077756844</v>
      </c>
      <c r="G140" s="24" t="str">
        <f t="shared" si="56"/>
        <v>± 0.9%</v>
      </c>
      <c r="H140" s="1">
        <f t="shared" si="38"/>
        <v>7.2147651006711416E-2</v>
      </c>
      <c r="I140" s="10" t="str">
        <f t="shared" si="57"/>
        <v>High</v>
      </c>
    </row>
    <row r="141" spans="1:9" x14ac:dyDescent="0.2">
      <c r="A141" s="1" t="s">
        <v>120</v>
      </c>
      <c r="B141" s="8">
        <v>3342</v>
      </c>
      <c r="C141" s="30">
        <v>479</v>
      </c>
      <c r="D141" s="2">
        <f t="shared" si="53"/>
        <v>4.0041695122389559E-2</v>
      </c>
      <c r="E141" s="4">
        <f t="shared" si="54"/>
        <v>6.0000000000000001E-3</v>
      </c>
      <c r="F141" s="4">
        <f t="shared" si="55"/>
        <v>223014.81749476682</v>
      </c>
      <c r="G141" s="24" t="str">
        <f t="shared" si="56"/>
        <v>± 0.6%</v>
      </c>
      <c r="H141" s="1">
        <f t="shared" si="38"/>
        <v>0.14332734889287851</v>
      </c>
      <c r="I141" s="10" t="str">
        <f t="shared" si="57"/>
        <v>High</v>
      </c>
    </row>
    <row r="142" spans="1:9" x14ac:dyDescent="0.2">
      <c r="A142" s="1" t="s">
        <v>121</v>
      </c>
      <c r="B142" s="8">
        <v>996</v>
      </c>
      <c r="C142" s="30">
        <v>291</v>
      </c>
      <c r="D142" s="2">
        <f t="shared" si="53"/>
        <v>1.1933431580460802E-2</v>
      </c>
      <c r="E142" s="4">
        <f t="shared" si="54"/>
        <v>3.0000000000000001E-3</v>
      </c>
      <c r="F142" s="4">
        <f t="shared" si="55"/>
        <v>84110.233018916406</v>
      </c>
      <c r="G142" s="24" t="str">
        <f t="shared" si="56"/>
        <v>± 0.3%</v>
      </c>
      <c r="H142" s="1">
        <f t="shared" si="38"/>
        <v>0.29216867469879521</v>
      </c>
      <c r="I142" s="10" t="str">
        <f t="shared" si="57"/>
        <v>Moderate</v>
      </c>
    </row>
    <row r="143" spans="1:9" x14ac:dyDescent="0.2">
      <c r="A143" s="1" t="s">
        <v>122</v>
      </c>
      <c r="B143" s="8">
        <v>16638</v>
      </c>
      <c r="C143" s="30">
        <v>1044</v>
      </c>
      <c r="D143" s="2">
        <f t="shared" si="53"/>
        <v>0.19934581790733619</v>
      </c>
      <c r="E143" s="4">
        <f t="shared" si="54"/>
        <v>1.2E-2</v>
      </c>
      <c r="F143" s="4">
        <f t="shared" si="55"/>
        <v>930662.91053546302</v>
      </c>
      <c r="G143" s="24" t="str">
        <f t="shared" si="56"/>
        <v>± 1.2%</v>
      </c>
      <c r="H143" s="1">
        <f t="shared" si="38"/>
        <v>6.2747926433465565E-2</v>
      </c>
      <c r="I143" s="10" t="str">
        <f t="shared" si="57"/>
        <v>High</v>
      </c>
    </row>
    <row r="144" spans="1:9" x14ac:dyDescent="0.2">
      <c r="A144" s="1" t="s">
        <v>123</v>
      </c>
      <c r="B144" s="8">
        <v>637</v>
      </c>
      <c r="C144" s="30">
        <v>212</v>
      </c>
      <c r="D144" s="2">
        <f t="shared" si="53"/>
        <v>7.6321244144111761E-3</v>
      </c>
      <c r="E144" s="4">
        <f t="shared" si="54"/>
        <v>3.0000000000000001E-3</v>
      </c>
      <c r="F144" s="4">
        <f t="shared" si="55"/>
        <v>44710.536480109884</v>
      </c>
      <c r="G144" s="24" t="str">
        <f t="shared" si="56"/>
        <v>± 0.3%</v>
      </c>
      <c r="H144" s="1">
        <f t="shared" si="38"/>
        <v>0.3328100470957614</v>
      </c>
      <c r="I144" s="10" t="str">
        <f t="shared" si="57"/>
        <v>Moderate</v>
      </c>
    </row>
    <row r="145" spans="1:9" x14ac:dyDescent="0.2">
      <c r="A145" s="1" t="s">
        <v>124</v>
      </c>
      <c r="B145" s="8">
        <v>594</v>
      </c>
      <c r="C145" s="30">
        <v>187</v>
      </c>
      <c r="D145" s="2">
        <f t="shared" si="53"/>
        <v>7.1169260630459009E-3</v>
      </c>
      <c r="E145" s="4">
        <f t="shared" si="54"/>
        <v>2E-3</v>
      </c>
      <c r="F145" s="4">
        <f t="shared" si="55"/>
        <v>34765.992045957311</v>
      </c>
      <c r="G145" s="24" t="str">
        <f t="shared" si="56"/>
        <v>± 0.2%</v>
      </c>
      <c r="H145" s="1">
        <f t="shared" si="38"/>
        <v>0.31481481481481483</v>
      </c>
      <c r="I145" s="10" t="str">
        <f t="shared" si="57"/>
        <v>Moderate</v>
      </c>
    </row>
    <row r="146" spans="1:9" x14ac:dyDescent="0.2">
      <c r="A146" s="1" t="s">
        <v>125</v>
      </c>
      <c r="B146" s="8">
        <v>10815</v>
      </c>
      <c r="C146" s="30">
        <v>808</v>
      </c>
      <c r="D146" s="2">
        <f t="shared" si="53"/>
        <v>0.12957837604687106</v>
      </c>
      <c r="E146" s="4">
        <f t="shared" si="54"/>
        <v>8.9999999999999993E-3</v>
      </c>
      <c r="F146" s="4">
        <f t="shared" si="55"/>
        <v>585567.38623768894</v>
      </c>
      <c r="G146" s="24" t="str">
        <f t="shared" si="56"/>
        <v>± 0.9%</v>
      </c>
      <c r="H146" s="1">
        <f t="shared" si="38"/>
        <v>7.4711049468331028E-2</v>
      </c>
      <c r="I146" s="10" t="str">
        <f t="shared" si="57"/>
        <v>High</v>
      </c>
    </row>
    <row r="147" spans="1:9" x14ac:dyDescent="0.2">
      <c r="A147" s="1" t="s">
        <v>126</v>
      </c>
      <c r="B147" s="8">
        <v>4852</v>
      </c>
      <c r="C147" s="30">
        <v>555</v>
      </c>
      <c r="D147" s="2">
        <f t="shared" si="53"/>
        <v>5.8133544205216686E-2</v>
      </c>
      <c r="E147" s="4">
        <f t="shared" si="54"/>
        <v>7.0000000000000001E-3</v>
      </c>
      <c r="F147" s="4">
        <f t="shared" si="55"/>
        <v>294479.91456282977</v>
      </c>
      <c r="G147" s="24" t="str">
        <f t="shared" si="56"/>
        <v>± 0.7%</v>
      </c>
      <c r="H147" s="1">
        <f t="shared" si="38"/>
        <v>0.11438582028029678</v>
      </c>
      <c r="I147" s="10" t="str">
        <f t="shared" si="57"/>
        <v>High</v>
      </c>
    </row>
    <row r="148" spans="1:9" x14ac:dyDescent="0.2">
      <c r="A148" s="1" t="s">
        <v>127</v>
      </c>
      <c r="B148" s="8">
        <v>362</v>
      </c>
      <c r="C148" s="30">
        <v>156</v>
      </c>
      <c r="D148" s="2">
        <f t="shared" si="53"/>
        <v>4.3372512370751107E-3</v>
      </c>
      <c r="E148" s="4">
        <f t="shared" si="54"/>
        <v>2E-3</v>
      </c>
      <c r="F148" s="4">
        <f t="shared" si="55"/>
        <v>24260.602437592621</v>
      </c>
      <c r="G148" s="24" t="str">
        <f t="shared" si="56"/>
        <v>± 0.2%</v>
      </c>
      <c r="H148" s="1">
        <f t="shared" si="38"/>
        <v>0.43093922651933703</v>
      </c>
      <c r="I148" s="10" t="str">
        <f t="shared" si="57"/>
        <v>Moderate</v>
      </c>
    </row>
    <row r="149" spans="1:9" x14ac:dyDescent="0.2">
      <c r="A149" s="1" t="s">
        <v>128</v>
      </c>
      <c r="B149" s="8">
        <v>4687</v>
      </c>
      <c r="C149" s="30">
        <v>531</v>
      </c>
      <c r="D149" s="2">
        <f t="shared" si="53"/>
        <v>5.6156620298815046E-2</v>
      </c>
      <c r="E149" s="4">
        <f t="shared" si="54"/>
        <v>6.0000000000000001E-3</v>
      </c>
      <c r="F149" s="4">
        <f t="shared" si="55"/>
        <v>269321.49484416778</v>
      </c>
      <c r="G149" s="24" t="str">
        <f t="shared" si="56"/>
        <v>± 0.6%</v>
      </c>
      <c r="H149" s="1">
        <f t="shared" si="38"/>
        <v>0.11329208448901217</v>
      </c>
      <c r="I149" s="10" t="str">
        <f t="shared" si="57"/>
        <v>High</v>
      </c>
    </row>
    <row r="150" spans="1:9" x14ac:dyDescent="0.2">
      <c r="A150" s="1" t="s">
        <v>129</v>
      </c>
      <c r="B150" s="8">
        <v>2619</v>
      </c>
      <c r="C150" s="30">
        <v>395</v>
      </c>
      <c r="D150" s="2">
        <f t="shared" si="53"/>
        <v>3.1379174005247833E-2</v>
      </c>
      <c r="E150" s="4">
        <f t="shared" si="54"/>
        <v>5.0000000000000001E-3</v>
      </c>
      <c r="F150" s="4">
        <f t="shared" si="55"/>
        <v>152078.50859589325</v>
      </c>
      <c r="G150" s="24" t="str">
        <f t="shared" si="56"/>
        <v>± 0.5%</v>
      </c>
      <c r="H150" s="1">
        <f t="shared" ref="H150:H161" si="58">IF(B150&lt;&gt;0,C150/B150,0)</f>
        <v>0.15082092401680031</v>
      </c>
      <c r="I150" s="10" t="str">
        <f t="shared" si="57"/>
        <v>High</v>
      </c>
    </row>
    <row r="151" spans="1:9" x14ac:dyDescent="0.2">
      <c r="A151" s="1" t="s">
        <v>130</v>
      </c>
      <c r="B151" s="8">
        <v>280</v>
      </c>
      <c r="C151" s="30">
        <v>106</v>
      </c>
      <c r="D151" s="2">
        <f t="shared" si="53"/>
        <v>3.3547799623785388E-3</v>
      </c>
      <c r="E151" s="4">
        <f t="shared" si="54"/>
        <v>1E-3</v>
      </c>
      <c r="F151" s="4">
        <f t="shared" si="55"/>
        <v>11190.891724209132</v>
      </c>
      <c r="G151" s="24" t="str">
        <f t="shared" si="56"/>
        <v>± 0.1%</v>
      </c>
      <c r="H151" s="1">
        <f t="shared" si="58"/>
        <v>0.37857142857142856</v>
      </c>
      <c r="I151" s="10" t="str">
        <f t="shared" si="57"/>
        <v>Moderate</v>
      </c>
    </row>
    <row r="152" spans="1:9" x14ac:dyDescent="0.2">
      <c r="A152" s="1" t="s">
        <v>131</v>
      </c>
      <c r="B152" s="8">
        <v>1837</v>
      </c>
      <c r="C152" s="30">
        <v>339</v>
      </c>
      <c r="D152" s="2">
        <f t="shared" si="53"/>
        <v>2.2009752824604916E-2</v>
      </c>
      <c r="E152" s="4">
        <f t="shared" si="54"/>
        <v>4.0000000000000001E-3</v>
      </c>
      <c r="F152" s="4">
        <f t="shared" si="55"/>
        <v>112979.40575092711</v>
      </c>
      <c r="G152" s="24" t="str">
        <f t="shared" si="56"/>
        <v>± 0.4%</v>
      </c>
      <c r="H152" s="1">
        <f t="shared" si="58"/>
        <v>0.18454001088731628</v>
      </c>
      <c r="I152" s="10" t="str">
        <f t="shared" si="57"/>
        <v>High</v>
      </c>
    </row>
    <row r="153" spans="1:9" x14ac:dyDescent="0.2">
      <c r="A153" s="1" t="s">
        <v>132</v>
      </c>
      <c r="B153" s="8">
        <v>2202</v>
      </c>
      <c r="C153" s="30">
        <v>333</v>
      </c>
      <c r="D153" s="2">
        <f t="shared" si="53"/>
        <v>2.638294813270551E-2</v>
      </c>
      <c r="E153" s="4">
        <f t="shared" si="54"/>
        <v>4.0000000000000001E-3</v>
      </c>
      <c r="F153" s="4">
        <f t="shared" si="55"/>
        <v>108099.18892745068</v>
      </c>
      <c r="G153" s="24" t="str">
        <f t="shared" si="56"/>
        <v>± 0.4%</v>
      </c>
      <c r="H153" s="1">
        <f t="shared" si="58"/>
        <v>0.15122615803814715</v>
      </c>
      <c r="I153" s="10" t="str">
        <f t="shared" si="57"/>
        <v>High</v>
      </c>
    </row>
    <row r="154" spans="1:9" x14ac:dyDescent="0.2">
      <c r="A154" s="1" t="s">
        <v>133</v>
      </c>
      <c r="B154" s="8">
        <v>3358</v>
      </c>
      <c r="C154" s="30">
        <v>444</v>
      </c>
      <c r="D154" s="2">
        <f t="shared" si="53"/>
        <v>4.0233396834525481E-2</v>
      </c>
      <c r="E154" s="4">
        <f t="shared" si="54"/>
        <v>5.0000000000000001E-3</v>
      </c>
      <c r="F154" s="4">
        <f t="shared" si="55"/>
        <v>190648.13883195075</v>
      </c>
      <c r="G154" s="24" t="str">
        <f t="shared" si="56"/>
        <v>± 0.5%</v>
      </c>
      <c r="H154" s="1">
        <f t="shared" si="58"/>
        <v>0.13222156045265038</v>
      </c>
      <c r="I154" s="10" t="str">
        <f t="shared" si="57"/>
        <v>High</v>
      </c>
    </row>
    <row r="155" spans="1:9" x14ac:dyDescent="0.2">
      <c r="A155" s="1" t="s">
        <v>134</v>
      </c>
      <c r="B155" s="8">
        <v>144</v>
      </c>
      <c r="C155" s="30">
        <v>94</v>
      </c>
      <c r="D155" s="2">
        <f t="shared" si="53"/>
        <v>1.7253154092232487E-3</v>
      </c>
      <c r="E155" s="4">
        <f t="shared" si="54"/>
        <v>1E-3</v>
      </c>
      <c r="F155" s="4">
        <f t="shared" si="55"/>
        <v>8824.0693213418435</v>
      </c>
      <c r="G155" s="24" t="str">
        <f t="shared" si="56"/>
        <v>± 0.1%</v>
      </c>
      <c r="H155" s="1">
        <f t="shared" si="58"/>
        <v>0.65277777777777779</v>
      </c>
      <c r="I155" s="10" t="str">
        <f t="shared" si="57"/>
        <v>Moderate</v>
      </c>
    </row>
    <row r="156" spans="1:9" x14ac:dyDescent="0.2">
      <c r="A156" s="1" t="s">
        <v>135</v>
      </c>
      <c r="B156" s="8">
        <v>599</v>
      </c>
      <c r="C156" s="30">
        <v>201</v>
      </c>
      <c r="D156" s="2">
        <f t="shared" si="53"/>
        <v>7.1768328480883749E-3</v>
      </c>
      <c r="E156" s="4">
        <f t="shared" si="54"/>
        <v>2E-3</v>
      </c>
      <c r="F156" s="4">
        <f t="shared" si="55"/>
        <v>40194.560019616845</v>
      </c>
      <c r="G156" s="24" t="str">
        <f t="shared" si="56"/>
        <v>± 0.2%</v>
      </c>
      <c r="H156" s="1">
        <f t="shared" si="58"/>
        <v>0.335559265442404</v>
      </c>
      <c r="I156" s="10" t="str">
        <f t="shared" si="57"/>
        <v>Moderate</v>
      </c>
    </row>
    <row r="157" spans="1:9" x14ac:dyDescent="0.2">
      <c r="A157" s="1" t="s">
        <v>136</v>
      </c>
      <c r="B157" s="8">
        <v>3390</v>
      </c>
      <c r="C157" s="30">
        <v>426</v>
      </c>
      <c r="D157" s="2">
        <f t="shared" si="53"/>
        <v>4.0616800258797311E-2</v>
      </c>
      <c r="E157" s="4">
        <f t="shared" si="54"/>
        <v>5.0000000000000001E-3</v>
      </c>
      <c r="F157" s="4">
        <f t="shared" si="55"/>
        <v>174863.89775234388</v>
      </c>
      <c r="G157" s="24" t="str">
        <f t="shared" si="56"/>
        <v>± 0.5%</v>
      </c>
      <c r="H157" s="1">
        <f t="shared" si="58"/>
        <v>0.1256637168141593</v>
      </c>
      <c r="I157" s="10" t="str">
        <f t="shared" si="57"/>
        <v>High</v>
      </c>
    </row>
    <row r="158" spans="1:9" x14ac:dyDescent="0.2">
      <c r="A158" s="1" t="s">
        <v>137</v>
      </c>
      <c r="B158" s="8">
        <v>699</v>
      </c>
      <c r="C158" s="30">
        <v>244</v>
      </c>
      <c r="D158" s="2">
        <f t="shared" si="53"/>
        <v>8.3749685489378535E-3</v>
      </c>
      <c r="E158" s="4">
        <f t="shared" si="54"/>
        <v>3.0000000000000001E-3</v>
      </c>
      <c r="F158" s="4">
        <f t="shared" si="55"/>
        <v>59254.878205871246</v>
      </c>
      <c r="G158" s="24" t="str">
        <f t="shared" si="56"/>
        <v>± 0.3%</v>
      </c>
      <c r="H158" s="1">
        <f t="shared" si="58"/>
        <v>0.3490701001430615</v>
      </c>
      <c r="I158" s="10" t="str">
        <f t="shared" si="57"/>
        <v>Moderate</v>
      </c>
    </row>
    <row r="159" spans="1:9" x14ac:dyDescent="0.2">
      <c r="A159" s="1" t="s">
        <v>138</v>
      </c>
      <c r="B159" s="8">
        <v>331</v>
      </c>
      <c r="C159" s="30">
        <v>122</v>
      </c>
      <c r="D159" s="2">
        <f t="shared" si="53"/>
        <v>3.9658291698117729E-3</v>
      </c>
      <c r="E159" s="4">
        <f t="shared" si="54"/>
        <v>1E-3</v>
      </c>
      <c r="F159" s="4">
        <f t="shared" si="55"/>
        <v>14820.962910664242</v>
      </c>
      <c r="G159" s="24" t="str">
        <f t="shared" si="56"/>
        <v>± 0.1%</v>
      </c>
      <c r="H159" s="1">
        <f t="shared" si="58"/>
        <v>0.36858006042296071</v>
      </c>
      <c r="I159" s="10" t="str">
        <f t="shared" si="57"/>
        <v>Moderate</v>
      </c>
    </row>
    <row r="160" spans="1:9" x14ac:dyDescent="0.2">
      <c r="A160" s="1" t="s">
        <v>139</v>
      </c>
      <c r="B160" s="8">
        <v>1233</v>
      </c>
      <c r="C160" s="30">
        <v>258</v>
      </c>
      <c r="D160" s="2">
        <f t="shared" si="53"/>
        <v>1.4773013191474066E-2</v>
      </c>
      <c r="E160" s="4">
        <f t="shared" si="54"/>
        <v>3.0000000000000001E-3</v>
      </c>
      <c r="F160" s="4">
        <f t="shared" si="55"/>
        <v>65689.285516660413</v>
      </c>
      <c r="G160" s="24" t="str">
        <f t="shared" si="56"/>
        <v>± 0.3%</v>
      </c>
      <c r="H160" s="1">
        <f t="shared" si="58"/>
        <v>0.20924574209245742</v>
      </c>
      <c r="I160" s="10" t="str">
        <f t="shared" si="57"/>
        <v>Moderate</v>
      </c>
    </row>
    <row r="161" spans="1:9" x14ac:dyDescent="0.2">
      <c r="A161" s="1" t="s">
        <v>140</v>
      </c>
      <c r="B161" s="8">
        <v>43</v>
      </c>
      <c r="C161" s="30">
        <v>40</v>
      </c>
      <c r="D161" s="2">
        <f t="shared" si="53"/>
        <v>5.1519835136527566E-4</v>
      </c>
      <c r="E161" s="4">
        <f t="shared" si="54"/>
        <v>0</v>
      </c>
      <c r="F161" s="4">
        <f t="shared" si="55"/>
        <v>1598.9361581385547</v>
      </c>
      <c r="G161" s="24" t="str">
        <f t="shared" si="56"/>
        <v>± 0.1%</v>
      </c>
      <c r="H161" s="1">
        <f t="shared" si="58"/>
        <v>0.93023255813953487</v>
      </c>
      <c r="I161" s="10" t="str">
        <f t="shared" si="57"/>
        <v>Low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4" sqref="A4:I4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76098</v>
      </c>
      <c r="C7" s="35">
        <v>1906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2.5046650371888881E-2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56308</v>
      </c>
      <c r="C8" s="35">
        <v>1352</v>
      </c>
      <c r="D8" s="2">
        <f t="shared" si="0"/>
        <v>0.7399406029067781</v>
      </c>
      <c r="E8" s="4" t="e">
        <f t="shared" ref="E8:E13" si="3">IF(B8&lt;&gt;0,ROUND(((SQRT(POWER(C8,2)-(POWER((B8/$B$7),2)*POWER($C$7,2))))/$B$7),3),0)</f>
        <v>#NUM!</v>
      </c>
      <c r="F8" s="4">
        <f t="shared" ref="F8:F13" si="4">IF(B8=0,0,POWER(C8,2)-(POWER((B8/$B$7),2)*POWER(C$7,2)))</f>
        <v>-161117.65216684178</v>
      </c>
      <c r="G8" s="24" t="str">
        <f>IF(F8&lt;0,"W",IF(A8=0,"± 0.6%",IF((E8*100)&lt;0.01,"± 0.1%","± "&amp; TEXT((E8*100),"#,##0.0")&amp;"%")))</f>
        <v>W</v>
      </c>
      <c r="H8" s="1">
        <f>IF(B8&lt;&gt;0,C8/B8,0)</f>
        <v>2.4010797755203525E-2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56020</v>
      </c>
      <c r="C9" s="35">
        <v>1347</v>
      </c>
      <c r="D9" s="2">
        <f t="shared" si="0"/>
        <v>0.73615600935635628</v>
      </c>
      <c r="E9" s="4" t="e">
        <f t="shared" si="3"/>
        <v>#NUM!</v>
      </c>
      <c r="F9" s="4">
        <f t="shared" si="4"/>
        <v>-154318.08370509301</v>
      </c>
      <c r="G9" s="24" t="str">
        <f t="shared" ref="G9:G23" si="5">IF(F9&lt;0,"W",IF(A9=0,"± 0.6%",IF((E9*100)&lt;0.01,"± 0.1%","± "&amp; TEXT((E9*100),"#,##0.0")&amp;"%")))</f>
        <v>W</v>
      </c>
      <c r="H9" s="1">
        <f t="shared" ref="H9:H23" si="6">IF(B9&lt;&gt;0,C9/B9,0)</f>
        <v>2.4044983934309174E-2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52783</v>
      </c>
      <c r="C10" s="35">
        <v>1337</v>
      </c>
      <c r="D10" s="2">
        <f t="shared" si="0"/>
        <v>0.69361875476359436</v>
      </c>
      <c r="E10" s="4">
        <f t="shared" si="3"/>
        <v>3.0000000000000001E-3</v>
      </c>
      <c r="F10" s="4">
        <f t="shared" si="4"/>
        <v>39786.254249270773</v>
      </c>
      <c r="G10" s="24" t="str">
        <f t="shared" si="5"/>
        <v>± 0.3%</v>
      </c>
      <c r="H10" s="1">
        <f t="shared" si="6"/>
        <v>2.5330125229714111E-2</v>
      </c>
      <c r="I10" s="10" t="str">
        <f t="shared" si="7"/>
        <v>High</v>
      </c>
    </row>
    <row r="11" spans="1:9" x14ac:dyDescent="0.2">
      <c r="A11" s="37" t="s">
        <v>280</v>
      </c>
      <c r="B11" s="34">
        <v>3237</v>
      </c>
      <c r="C11" s="35">
        <v>445</v>
      </c>
      <c r="D11" s="2">
        <f t="shared" si="0"/>
        <v>4.2537254592761968E-2</v>
      </c>
      <c r="E11" s="4">
        <f t="shared" si="3"/>
        <v>6.0000000000000001E-3</v>
      </c>
      <c r="F11" s="4">
        <f t="shared" si="4"/>
        <v>191451.68104778108</v>
      </c>
      <c r="G11" s="24" t="str">
        <f t="shared" si="5"/>
        <v>± 0.6%</v>
      </c>
      <c r="H11" s="1">
        <f t="shared" si="6"/>
        <v>0.13747296879827001</v>
      </c>
      <c r="I11" s="10" t="str">
        <f t="shared" si="7"/>
        <v>High</v>
      </c>
    </row>
    <row r="12" spans="1:9" x14ac:dyDescent="0.2">
      <c r="A12" s="37" t="s">
        <v>281</v>
      </c>
      <c r="B12" s="34">
        <v>288</v>
      </c>
      <c r="C12" s="35">
        <v>139</v>
      </c>
      <c r="D12" s="2">
        <f t="shared" si="0"/>
        <v>3.7845935504218246E-3</v>
      </c>
      <c r="E12" s="4">
        <f t="shared" si="3"/>
        <v>2E-3</v>
      </c>
      <c r="F12" s="4">
        <f t="shared" si="4"/>
        <v>19268.966351070227</v>
      </c>
      <c r="G12" s="24" t="str">
        <f t="shared" si="5"/>
        <v>± 0.2%</v>
      </c>
      <c r="H12" s="1">
        <f t="shared" si="6"/>
        <v>0.4826388888888889</v>
      </c>
      <c r="I12" s="10" t="str">
        <f t="shared" si="7"/>
        <v>Moderate</v>
      </c>
    </row>
    <row r="13" spans="1:9" x14ac:dyDescent="0.2">
      <c r="A13" s="37" t="s">
        <v>282</v>
      </c>
      <c r="B13" s="34">
        <v>19790</v>
      </c>
      <c r="C13" s="35">
        <v>1413</v>
      </c>
      <c r="D13" s="2">
        <f t="shared" si="0"/>
        <v>0.2600593970932219</v>
      </c>
      <c r="E13" s="4">
        <f t="shared" si="3"/>
        <v>1.7000000000000001E-2</v>
      </c>
      <c r="F13" s="4">
        <f t="shared" si="4"/>
        <v>1750877.0680360543</v>
      </c>
      <c r="G13" s="24" t="str">
        <f t="shared" si="5"/>
        <v>± 1.7%</v>
      </c>
      <c r="H13" s="1">
        <f t="shared" si="6"/>
        <v>7.1399696816574029E-2</v>
      </c>
      <c r="I13" s="10" t="str">
        <f t="shared" si="7"/>
        <v>High</v>
      </c>
    </row>
    <row r="14" spans="1:9" x14ac:dyDescent="0.2">
      <c r="A14" s="37" t="s">
        <v>241</v>
      </c>
      <c r="B14" s="34">
        <v>56020</v>
      </c>
      <c r="C14" s="35">
        <v>1347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2.4044983934309174E-2</v>
      </c>
      <c r="I14" s="10" t="str">
        <f t="shared" si="7"/>
        <v>High</v>
      </c>
    </row>
    <row r="15" spans="1:9" x14ac:dyDescent="0.2">
      <c r="A15" s="37" t="s">
        <v>283</v>
      </c>
      <c r="B15" s="54">
        <v>5.8</v>
      </c>
      <c r="C15" s="39">
        <v>0.9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0.15517241379310345</v>
      </c>
      <c r="I15" s="10" t="str">
        <f t="shared" si="7"/>
        <v>High</v>
      </c>
    </row>
    <row r="16" spans="1:9" x14ac:dyDescent="0.2">
      <c r="A16" s="37" t="s">
        <v>242</v>
      </c>
      <c r="B16" s="34">
        <v>37329</v>
      </c>
      <c r="C16" s="35">
        <v>1142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3.0592836668541883E-2</v>
      </c>
      <c r="I16" s="10" t="str">
        <f t="shared" si="7"/>
        <v>High</v>
      </c>
    </row>
    <row r="17" spans="1:9" x14ac:dyDescent="0.2">
      <c r="A17" s="37" t="s">
        <v>277</v>
      </c>
      <c r="B17" s="34">
        <v>26388</v>
      </c>
      <c r="C17" s="35">
        <v>959</v>
      </c>
      <c r="D17" s="2">
        <f t="shared" ref="D17:D19" si="8">IF(B17&lt;&gt;0,B17/$B$16,0)</f>
        <v>0.70690347986819901</v>
      </c>
      <c r="E17" s="4">
        <f t="shared" ref="E17:E19" si="9">IF(B17&lt;&gt;0,ROUND(((SQRT(POWER(C17,2)-(POWER((B17/$B$16),2)*POWER($C$16,2))))/$B$16),3),0)</f>
        <v>1.4E-2</v>
      </c>
      <c r="F17" s="4">
        <f t="shared" ref="F17:F19" si="10">IF(B17=0,0,POWER(C17,2)-(POWER((B17/$B$16),2)*POWER(C$16,2)))</f>
        <v>267973.90822100546</v>
      </c>
      <c r="G17" s="24" t="str">
        <f t="shared" si="5"/>
        <v>± 1.4%</v>
      </c>
      <c r="H17" s="1">
        <f t="shared" si="6"/>
        <v>3.6342276792481434E-2</v>
      </c>
      <c r="I17" s="10" t="str">
        <f t="shared" si="7"/>
        <v>High</v>
      </c>
    </row>
    <row r="18" spans="1:9" x14ac:dyDescent="0.2">
      <c r="A18" s="37" t="s">
        <v>284</v>
      </c>
      <c r="B18" s="34">
        <v>26388</v>
      </c>
      <c r="C18" s="35">
        <v>959</v>
      </c>
      <c r="D18" s="2">
        <f t="shared" si="8"/>
        <v>0.70690347986819901</v>
      </c>
      <c r="E18" s="4">
        <f t="shared" si="9"/>
        <v>1.4E-2</v>
      </c>
      <c r="F18" s="4">
        <f t="shared" si="10"/>
        <v>267973.90822100546</v>
      </c>
      <c r="G18" s="24" t="str">
        <f t="shared" si="5"/>
        <v>± 1.4%</v>
      </c>
      <c r="H18" s="1">
        <f t="shared" si="6"/>
        <v>3.6342276792481434E-2</v>
      </c>
      <c r="I18" s="10" t="str">
        <f t="shared" si="7"/>
        <v>High</v>
      </c>
    </row>
    <row r="19" spans="1:9" x14ac:dyDescent="0.2">
      <c r="A19" s="37" t="s">
        <v>279</v>
      </c>
      <c r="B19" s="34">
        <v>24952</v>
      </c>
      <c r="C19" s="35">
        <v>928</v>
      </c>
      <c r="D19" s="2">
        <f t="shared" si="8"/>
        <v>0.66843472903104828</v>
      </c>
      <c r="E19" s="4">
        <f t="shared" si="9"/>
        <v>1.4E-2</v>
      </c>
      <c r="F19" s="4">
        <f t="shared" si="10"/>
        <v>278477.0209669827</v>
      </c>
      <c r="G19" s="24" t="str">
        <f t="shared" si="5"/>
        <v>± 1.4%</v>
      </c>
      <c r="H19" s="1">
        <f t="shared" si="6"/>
        <v>3.7191407502404614E-2</v>
      </c>
      <c r="I19" s="10" t="str">
        <f t="shared" si="7"/>
        <v>High</v>
      </c>
    </row>
    <row r="20" spans="1:9" x14ac:dyDescent="0.2">
      <c r="A20" s="37" t="s">
        <v>287</v>
      </c>
      <c r="B20" s="34">
        <v>3665</v>
      </c>
      <c r="C20" s="35">
        <v>439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0.11978171896316507</v>
      </c>
      <c r="I20" s="10" t="str">
        <f t="shared" si="7"/>
        <v>High</v>
      </c>
    </row>
    <row r="21" spans="1:9" x14ac:dyDescent="0.2">
      <c r="A21" s="37" t="s">
        <v>285</v>
      </c>
      <c r="B21" s="34">
        <v>2233</v>
      </c>
      <c r="C21" s="35">
        <v>386</v>
      </c>
      <c r="D21" s="2">
        <f>IF(B21&lt;&gt;0,B21/$B$20,0)</f>
        <v>0.60927694406548427</v>
      </c>
      <c r="E21" s="4">
        <f>IF(B21&lt;&gt;0,ROUND(((SQRT(POWER(C21,2)-(POWER((B21/$B$20),2)*POWER($C$20,2))))/$B$20),3),0)</f>
        <v>7.5999999999999998E-2</v>
      </c>
      <c r="F21" s="4">
        <f>IF(B21=0,0,POWER(C21,2)-(POWER((B21/$B$20),2)*POWER(C$20,2)))</f>
        <v>77454.419780118347</v>
      </c>
      <c r="G21" s="24" t="str">
        <f t="shared" si="5"/>
        <v>± 7.6%</v>
      </c>
      <c r="H21" s="1">
        <f t="shared" si="6"/>
        <v>0.17286162113748321</v>
      </c>
      <c r="I21" s="10" t="str">
        <f t="shared" si="7"/>
        <v>High</v>
      </c>
    </row>
    <row r="22" spans="1:9" x14ac:dyDescent="0.2">
      <c r="A22" s="37" t="s">
        <v>286</v>
      </c>
      <c r="B22" s="34">
        <v>4322</v>
      </c>
      <c r="C22" s="35">
        <v>455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0.1052753354928274</v>
      </c>
      <c r="I22" s="10" t="str">
        <f t="shared" si="7"/>
        <v>High</v>
      </c>
    </row>
    <row r="23" spans="1:9" x14ac:dyDescent="0.2">
      <c r="A23" s="37" t="s">
        <v>285</v>
      </c>
      <c r="B23" s="34">
        <v>2816</v>
      </c>
      <c r="C23" s="35">
        <v>384</v>
      </c>
      <c r="D23" s="2">
        <f>IF(B23&lt;&gt;0,B23/$B$22,0)</f>
        <v>0.65155020823692733</v>
      </c>
      <c r="E23" s="4">
        <f>IF(B23&lt;&gt;0,ROUND(((SQRT(POWER(C23,2)-(POWER((B23/$B$22),2)*POWER($C$22,2))))/$B$22),3),0)</f>
        <v>5.6000000000000001E-2</v>
      </c>
      <c r="F23" s="4">
        <f>IF(B23=0,0,POWER(C23,2)-(POWER((B23/$B$22),2)*POWER(C$22,2)))</f>
        <v>59570.228570461899</v>
      </c>
      <c r="G23" s="24" t="str">
        <f t="shared" si="5"/>
        <v>± 5.6%</v>
      </c>
      <c r="H23" s="1">
        <f t="shared" si="6"/>
        <v>0.13636363636363635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51786</v>
      </c>
      <c r="C25" s="35">
        <v>1348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2.6030201212682964E-2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23924</v>
      </c>
      <c r="C26" s="35">
        <v>982</v>
      </c>
      <c r="D26" s="2">
        <f t="shared" ref="D26:D31" si="13">IF(B26&lt;&gt;0,B26/$B$25,0)</f>
        <v>0.46197814081025762</v>
      </c>
      <c r="E26" s="4">
        <f t="shared" ref="E26:E31" si="14">IF(B26&lt;&gt;0,ROUND(((SQRT(POWER(C26,2)-(POWER((B26/$B$25),2)*POWER($C$25,2))))/$B$25),3),0)</f>
        <v>1.4999999999999999E-2</v>
      </c>
      <c r="F26" s="4">
        <f t="shared" ref="F26:F31" si="15">IF(B26=0,0,POWER(C26,2)-(POWER((B26/$B$25),2)*POWER(C$25,2)))</f>
        <v>576510.75462485652</v>
      </c>
      <c r="G26" s="24" t="str">
        <f t="shared" ref="G26:G31" si="16">IF(F26&lt;0,"W",IF(A26=0,"± 0.6%",IF((E26*100)&lt;0.01,"± 0.1%","± "&amp; TEXT((E26*100),"#,##0.0")&amp;"%")))</f>
        <v>± 1.5%</v>
      </c>
      <c r="H26" s="1">
        <f t="shared" si="11"/>
        <v>4.1046647717772951E-2</v>
      </c>
      <c r="I26" s="10" t="str">
        <f t="shared" si="12"/>
        <v>High</v>
      </c>
    </row>
    <row r="27" spans="1:9" x14ac:dyDescent="0.2">
      <c r="A27" s="37" t="s">
        <v>289</v>
      </c>
      <c r="B27" s="34">
        <v>3701</v>
      </c>
      <c r="C27" s="35">
        <v>544</v>
      </c>
      <c r="D27" s="2">
        <f t="shared" si="13"/>
        <v>7.1467191905148109E-2</v>
      </c>
      <c r="E27" s="4">
        <f t="shared" si="14"/>
        <v>0.01</v>
      </c>
      <c r="F27" s="4">
        <f t="shared" si="15"/>
        <v>286655.03316813725</v>
      </c>
      <c r="G27" s="24" t="str">
        <f t="shared" si="16"/>
        <v>± 1.0%</v>
      </c>
      <c r="H27" s="1">
        <f t="shared" si="11"/>
        <v>0.14698730072953256</v>
      </c>
      <c r="I27" s="10" t="str">
        <f t="shared" si="12"/>
        <v>High</v>
      </c>
    </row>
    <row r="28" spans="1:9" x14ac:dyDescent="0.2">
      <c r="A28" s="37" t="s">
        <v>290</v>
      </c>
      <c r="B28" s="34">
        <v>9957</v>
      </c>
      <c r="C28" s="35">
        <v>790</v>
      </c>
      <c r="D28" s="2">
        <f t="shared" si="13"/>
        <v>0.19227204263700615</v>
      </c>
      <c r="E28" s="4">
        <f t="shared" si="14"/>
        <v>1.4E-2</v>
      </c>
      <c r="F28" s="4">
        <f t="shared" si="15"/>
        <v>556924.32103589969</v>
      </c>
      <c r="G28" s="24" t="str">
        <f t="shared" si="16"/>
        <v>± 1.4%</v>
      </c>
      <c r="H28" s="1">
        <f t="shared" si="11"/>
        <v>7.9341167018178171E-2</v>
      </c>
      <c r="I28" s="10" t="str">
        <f t="shared" si="12"/>
        <v>High</v>
      </c>
    </row>
    <row r="29" spans="1:9" x14ac:dyDescent="0.2">
      <c r="A29" s="37" t="s">
        <v>291</v>
      </c>
      <c r="B29" s="34">
        <v>9088</v>
      </c>
      <c r="C29" s="35">
        <v>739</v>
      </c>
      <c r="D29" s="2">
        <f t="shared" si="13"/>
        <v>0.17549144556443827</v>
      </c>
      <c r="E29" s="4">
        <f t="shared" si="14"/>
        <v>1.4E-2</v>
      </c>
      <c r="F29" s="4">
        <f t="shared" si="15"/>
        <v>490159.19844000333</v>
      </c>
      <c r="G29" s="24" t="str">
        <f t="shared" si="16"/>
        <v>± 1.4%</v>
      </c>
      <c r="H29" s="1">
        <f t="shared" si="11"/>
        <v>8.1316021126760563E-2</v>
      </c>
      <c r="I29" s="10" t="str">
        <f t="shared" si="12"/>
        <v>High</v>
      </c>
    </row>
    <row r="30" spans="1:9" x14ac:dyDescent="0.2">
      <c r="A30" s="37" t="s">
        <v>292</v>
      </c>
      <c r="B30" s="34">
        <v>1543</v>
      </c>
      <c r="C30" s="35">
        <v>293</v>
      </c>
      <c r="D30" s="2">
        <f t="shared" si="13"/>
        <v>2.9795697678909359E-2</v>
      </c>
      <c r="E30" s="4">
        <f t="shared" si="14"/>
        <v>6.0000000000000001E-3</v>
      </c>
      <c r="F30" s="4">
        <f t="shared" si="15"/>
        <v>84235.804868991312</v>
      </c>
      <c r="G30" s="24" t="str">
        <f t="shared" si="16"/>
        <v>± 0.6%</v>
      </c>
      <c r="H30" s="1">
        <f t="shared" si="11"/>
        <v>0.18988982501620219</v>
      </c>
      <c r="I30" s="10" t="str">
        <f t="shared" si="12"/>
        <v>High</v>
      </c>
    </row>
    <row r="31" spans="1:9" x14ac:dyDescent="0.2">
      <c r="A31" s="37" t="s">
        <v>293</v>
      </c>
      <c r="B31" s="34">
        <v>3573</v>
      </c>
      <c r="C31" s="35">
        <v>449</v>
      </c>
      <c r="D31" s="2">
        <f t="shared" si="13"/>
        <v>6.8995481404240527E-2</v>
      </c>
      <c r="E31" s="4">
        <f t="shared" si="14"/>
        <v>8.0000000000000002E-3</v>
      </c>
      <c r="F31" s="4">
        <f t="shared" si="15"/>
        <v>192950.90090356208</v>
      </c>
      <c r="G31" s="24" t="str">
        <f t="shared" si="16"/>
        <v>± 0.8%</v>
      </c>
      <c r="H31" s="1">
        <f t="shared" si="11"/>
        <v>0.12566470752868739</v>
      </c>
      <c r="I31" s="10" t="str">
        <f t="shared" si="12"/>
        <v>High</v>
      </c>
    </row>
    <row r="32" spans="1:9" x14ac:dyDescent="0.2">
      <c r="A32" s="37" t="s">
        <v>244</v>
      </c>
      <c r="B32" s="42">
        <v>22.7</v>
      </c>
      <c r="C32" s="43">
        <v>0.6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-5.3509056154268979</v>
      </c>
      <c r="G32" s="24" t="s">
        <v>17</v>
      </c>
      <c r="H32" s="1">
        <f t="shared" si="11"/>
        <v>2.643171806167401E-2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52783</v>
      </c>
      <c r="C34" s="35">
        <v>1337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2.5330125229714111E-2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31157</v>
      </c>
      <c r="C35" s="35">
        <v>1104</v>
      </c>
      <c r="D35" s="2">
        <f t="shared" ref="D35:D39" si="21">IF(B35&lt;&gt;0,B35/$B$34,0)</f>
        <v>0.59028475077202891</v>
      </c>
      <c r="E35" s="4">
        <f t="shared" ref="E35:E39" si="22">IF(B35&lt;&gt;0,ROUND(((SQRT(POWER(C35,2)-(POWER((B35/$B$34),2)*POWER($C$34,2))))/$B$34),3),0)</f>
        <v>1.4999999999999999E-2</v>
      </c>
      <c r="F35" s="4">
        <f t="shared" ref="F35:F39" si="23">IF(B35=0,0,POWER(C35,2)-(POWER((B35/$B$34),2)*POWER(C$34,2)))</f>
        <v>595962.452408229</v>
      </c>
      <c r="G35" s="24" t="str">
        <f t="shared" ref="G35:G39" si="24">IF(F35&lt;0,"W",IF(A35=0,"± 0.6%",IF((E35*100)&lt;0.01,"± 0.1%","± "&amp; TEXT((E35*100),"#,##0.0")&amp;"%")))</f>
        <v>± 1.5%</v>
      </c>
      <c r="H35" s="1">
        <f t="shared" ref="H35:H39" si="25">IF(B35&lt;&gt;0,C35/B35,0)</f>
        <v>3.5433449947042402E-2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6608</v>
      </c>
      <c r="C36" s="35">
        <v>679</v>
      </c>
      <c r="D36" s="2">
        <f t="shared" si="21"/>
        <v>0.12519182312486976</v>
      </c>
      <c r="E36" s="4">
        <f t="shared" si="22"/>
        <v>1.2E-2</v>
      </c>
      <c r="F36" s="4">
        <f t="shared" si="23"/>
        <v>433024.44433153718</v>
      </c>
      <c r="G36" s="24" t="str">
        <f t="shared" si="24"/>
        <v>± 1.2%</v>
      </c>
      <c r="H36" s="1">
        <f t="shared" si="25"/>
        <v>0.1027542372881356</v>
      </c>
      <c r="I36" s="10" t="str">
        <f t="shared" si="26"/>
        <v>High</v>
      </c>
    </row>
    <row r="37" spans="1:9" x14ac:dyDescent="0.2">
      <c r="A37" s="37" t="s">
        <v>297</v>
      </c>
      <c r="B37" s="34">
        <v>11482</v>
      </c>
      <c r="C37" s="35">
        <v>771</v>
      </c>
      <c r="D37" s="2">
        <f t="shared" si="21"/>
        <v>0.21753215997574976</v>
      </c>
      <c r="E37" s="4">
        <f t="shared" si="22"/>
        <v>1.4E-2</v>
      </c>
      <c r="F37" s="4">
        <f t="shared" si="23"/>
        <v>509852.80478850607</v>
      </c>
      <c r="G37" s="24" t="str">
        <f t="shared" si="24"/>
        <v>± 1.4%</v>
      </c>
      <c r="H37" s="1">
        <f t="shared" si="25"/>
        <v>6.7148580386692219E-2</v>
      </c>
      <c r="I37" s="10" t="str">
        <f t="shared" si="26"/>
        <v>High</v>
      </c>
    </row>
    <row r="38" spans="1:9" x14ac:dyDescent="0.2">
      <c r="A38" s="37" t="s">
        <v>296</v>
      </c>
      <c r="B38" s="34">
        <v>1326</v>
      </c>
      <c r="C38" s="35">
        <v>303</v>
      </c>
      <c r="D38" s="2">
        <f t="shared" si="21"/>
        <v>2.5121724797756855E-2</v>
      </c>
      <c r="E38" s="4">
        <f t="shared" si="22"/>
        <v>6.0000000000000001E-3</v>
      </c>
      <c r="F38" s="4">
        <f t="shared" si="23"/>
        <v>90680.863314971648</v>
      </c>
      <c r="G38" s="24" t="str">
        <f t="shared" si="24"/>
        <v>± 0.6%</v>
      </c>
      <c r="H38" s="1">
        <f t="shared" si="25"/>
        <v>0.22850678733031674</v>
      </c>
      <c r="I38" s="10" t="str">
        <f t="shared" si="26"/>
        <v>Moderate</v>
      </c>
    </row>
    <row r="39" spans="1:9" x14ac:dyDescent="0.2">
      <c r="A39" s="37" t="s">
        <v>298</v>
      </c>
      <c r="B39" s="34">
        <v>2210</v>
      </c>
      <c r="C39" s="35">
        <v>381</v>
      </c>
      <c r="D39" s="2">
        <f t="shared" si="21"/>
        <v>4.1869541329594757E-2</v>
      </c>
      <c r="E39" s="4">
        <f t="shared" si="22"/>
        <v>7.0000000000000001E-3</v>
      </c>
      <c r="F39" s="4">
        <f t="shared" si="23"/>
        <v>142027.28698603233</v>
      </c>
      <c r="G39" s="24" t="str">
        <f t="shared" si="24"/>
        <v>± 0.7%</v>
      </c>
      <c r="H39" s="1">
        <f t="shared" si="25"/>
        <v>0.17239819004524887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52783</v>
      </c>
      <c r="C41" s="35">
        <v>1337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2.5330125229714111E-2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183</v>
      </c>
      <c r="C42" s="35">
        <v>119</v>
      </c>
      <c r="D42" s="2">
        <f t="shared" ref="D42:D54" si="29">IF(B42&lt;&gt;0,B42/$B$41,0)</f>
        <v>3.4670253680162172E-3</v>
      </c>
      <c r="E42" s="4">
        <f t="shared" ref="E42:E54" si="30">IF(B42&lt;&gt;0,ROUND(((SQRT(POWER(C42,2)-(POWER((B42/$B$41),2)*POWER($C$41,2))))/$B$41),3),0)</f>
        <v>2E-3</v>
      </c>
      <c r="F42" s="4">
        <f t="shared" ref="F42:F54" si="31">IF(B42=0,0,POWER(C42,2)-(POWER((B42/$B$41),2)*POWER(C$41,2)))</f>
        <v>14139.51294708856</v>
      </c>
      <c r="G42" s="24" t="str">
        <f t="shared" ref="G42:G54" si="32">IF(F42&lt;0,"W",IF(A42=0,"± 0.6%",IF((E42*100)&lt;0.01,"± 0.1%","± "&amp; TEXT((E42*100),"#,##0.0")&amp;"%")))</f>
        <v>± 0.2%</v>
      </c>
      <c r="H42" s="1">
        <f t="shared" ref="H42:H54" si="33">IF(B42&lt;&gt;0,C42/B42,0)</f>
        <v>0.65027322404371579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1371</v>
      </c>
      <c r="C43" s="35">
        <v>286</v>
      </c>
      <c r="D43" s="2">
        <f t="shared" si="29"/>
        <v>2.5974272019400186E-2</v>
      </c>
      <c r="E43" s="4">
        <f t="shared" si="30"/>
        <v>5.0000000000000001E-3</v>
      </c>
      <c r="F43" s="4">
        <f t="shared" si="31"/>
        <v>80589.993680865009</v>
      </c>
      <c r="G43" s="24" t="str">
        <f t="shared" si="32"/>
        <v>± 0.5%</v>
      </c>
      <c r="H43" s="1">
        <f t="shared" si="33"/>
        <v>0.20860685630926332</v>
      </c>
      <c r="I43" s="10" t="str">
        <f t="shared" si="34"/>
        <v>Moderate</v>
      </c>
    </row>
    <row r="44" spans="1:9" x14ac:dyDescent="0.2">
      <c r="A44" s="37" t="s">
        <v>301</v>
      </c>
      <c r="B44" s="34">
        <v>3683</v>
      </c>
      <c r="C44" s="35">
        <v>465</v>
      </c>
      <c r="D44" s="2">
        <f t="shared" si="29"/>
        <v>6.9776253718053155E-2</v>
      </c>
      <c r="E44" s="4">
        <f t="shared" si="30"/>
        <v>8.9999999999999993E-3</v>
      </c>
      <c r="F44" s="4">
        <f t="shared" si="31"/>
        <v>207521.81707845433</v>
      </c>
      <c r="G44" s="24" t="str">
        <f t="shared" si="32"/>
        <v>± 0.9%</v>
      </c>
      <c r="H44" s="1">
        <f t="shared" si="33"/>
        <v>0.12625576975291883</v>
      </c>
      <c r="I44" s="10" t="str">
        <f t="shared" si="34"/>
        <v>High</v>
      </c>
    </row>
    <row r="45" spans="1:9" x14ac:dyDescent="0.2">
      <c r="A45" s="37" t="s">
        <v>302</v>
      </c>
      <c r="B45" s="34">
        <v>1307</v>
      </c>
      <c r="C45" s="35">
        <v>274</v>
      </c>
      <c r="D45" s="2">
        <f t="shared" si="29"/>
        <v>2.4761760415285224E-2</v>
      </c>
      <c r="E45" s="4">
        <f t="shared" si="30"/>
        <v>5.0000000000000001E-3</v>
      </c>
      <c r="F45" s="4">
        <f t="shared" si="31"/>
        <v>73979.961400790882</v>
      </c>
      <c r="G45" s="24" t="str">
        <f t="shared" si="32"/>
        <v>± 0.5%</v>
      </c>
      <c r="H45" s="1">
        <f t="shared" si="33"/>
        <v>0.20964039785768937</v>
      </c>
      <c r="I45" s="10" t="str">
        <f t="shared" si="34"/>
        <v>Moderate</v>
      </c>
    </row>
    <row r="46" spans="1:9" x14ac:dyDescent="0.2">
      <c r="A46" s="37" t="s">
        <v>303</v>
      </c>
      <c r="B46" s="34">
        <v>5706</v>
      </c>
      <c r="C46" s="35">
        <v>593</v>
      </c>
      <c r="D46" s="2">
        <f t="shared" si="29"/>
        <v>0.10810298770437451</v>
      </c>
      <c r="E46" s="4">
        <f t="shared" si="30"/>
        <v>1.0999999999999999E-2</v>
      </c>
      <c r="F46" s="4">
        <f t="shared" si="31"/>
        <v>330759.01113662019</v>
      </c>
      <c r="G46" s="24" t="str">
        <f t="shared" si="32"/>
        <v>± 1.1%</v>
      </c>
      <c r="H46" s="1">
        <f t="shared" si="33"/>
        <v>0.10392569225376797</v>
      </c>
      <c r="I46" s="10" t="str">
        <f t="shared" si="34"/>
        <v>High</v>
      </c>
    </row>
    <row r="47" spans="1:9" x14ac:dyDescent="0.2">
      <c r="A47" s="37" t="s">
        <v>304</v>
      </c>
      <c r="B47" s="34">
        <v>1521</v>
      </c>
      <c r="C47" s="35">
        <v>288</v>
      </c>
      <c r="D47" s="2">
        <f t="shared" si="29"/>
        <v>2.8816096091544625E-2</v>
      </c>
      <c r="E47" s="4">
        <f t="shared" si="30"/>
        <v>5.0000000000000001E-3</v>
      </c>
      <c r="F47" s="4">
        <f t="shared" si="31"/>
        <v>81459.660987951444</v>
      </c>
      <c r="G47" s="24" t="str">
        <f t="shared" si="32"/>
        <v>± 0.5%</v>
      </c>
      <c r="H47" s="1">
        <f t="shared" si="33"/>
        <v>0.1893491124260355</v>
      </c>
      <c r="I47" s="10" t="str">
        <f t="shared" si="34"/>
        <v>High</v>
      </c>
    </row>
    <row r="48" spans="1:9" x14ac:dyDescent="0.2">
      <c r="A48" s="37" t="s">
        <v>305</v>
      </c>
      <c r="B48" s="34">
        <v>2752</v>
      </c>
      <c r="C48" s="35">
        <v>407</v>
      </c>
      <c r="D48" s="2">
        <f t="shared" si="29"/>
        <v>5.2137998976943337E-2</v>
      </c>
      <c r="E48" s="4">
        <f t="shared" si="30"/>
        <v>8.0000000000000002E-3</v>
      </c>
      <c r="F48" s="4">
        <f t="shared" si="31"/>
        <v>160789.72438194629</v>
      </c>
      <c r="G48" s="24" t="str">
        <f t="shared" si="32"/>
        <v>± 0.8%</v>
      </c>
      <c r="H48" s="1">
        <f t="shared" si="33"/>
        <v>0.14789244186046513</v>
      </c>
      <c r="I48" s="10" t="str">
        <f t="shared" si="34"/>
        <v>High</v>
      </c>
    </row>
    <row r="49" spans="1:9" x14ac:dyDescent="0.2">
      <c r="A49" s="37" t="s">
        <v>306</v>
      </c>
      <c r="B49" s="34">
        <v>4765</v>
      </c>
      <c r="C49" s="35">
        <v>478</v>
      </c>
      <c r="D49" s="2">
        <f t="shared" si="29"/>
        <v>9.0275278025121725E-2</v>
      </c>
      <c r="E49" s="4">
        <f t="shared" si="30"/>
        <v>8.9999999999999993E-3</v>
      </c>
      <c r="F49" s="4">
        <f t="shared" si="31"/>
        <v>213915.98151807621</v>
      </c>
      <c r="G49" s="24" t="str">
        <f t="shared" si="32"/>
        <v>± 0.9%</v>
      </c>
      <c r="H49" s="1">
        <f t="shared" si="33"/>
        <v>0.10031479538300105</v>
      </c>
      <c r="I49" s="10" t="str">
        <f t="shared" si="34"/>
        <v>High</v>
      </c>
    </row>
    <row r="50" spans="1:9" ht="24" x14ac:dyDescent="0.2">
      <c r="A50" s="44" t="s">
        <v>307</v>
      </c>
      <c r="B50" s="34">
        <v>12274</v>
      </c>
      <c r="C50" s="35">
        <v>803</v>
      </c>
      <c r="D50" s="2">
        <f t="shared" si="29"/>
        <v>0.23253699107667242</v>
      </c>
      <c r="E50" s="4">
        <f t="shared" si="30"/>
        <v>1.4E-2</v>
      </c>
      <c r="F50" s="4">
        <f t="shared" si="31"/>
        <v>548148.97309034795</v>
      </c>
      <c r="G50" s="24" t="str">
        <f t="shared" si="32"/>
        <v>± 1.4%</v>
      </c>
      <c r="H50" s="1">
        <f t="shared" si="33"/>
        <v>6.5422845038292321E-2</v>
      </c>
      <c r="I50" s="10" t="str">
        <f t="shared" si="34"/>
        <v>High</v>
      </c>
    </row>
    <row r="51" spans="1:9" ht="24" x14ac:dyDescent="0.2">
      <c r="A51" s="44" t="s">
        <v>308</v>
      </c>
      <c r="B51" s="34">
        <v>9424</v>
      </c>
      <c r="C51" s="35">
        <v>706</v>
      </c>
      <c r="D51" s="2">
        <f t="shared" si="29"/>
        <v>0.17854233370592804</v>
      </c>
      <c r="E51" s="4">
        <f t="shared" si="30"/>
        <v>1.2999999999999999E-2</v>
      </c>
      <c r="F51" s="4">
        <f t="shared" si="31"/>
        <v>441453.0106580985</v>
      </c>
      <c r="G51" s="24" t="str">
        <f t="shared" si="32"/>
        <v>± 1.3%</v>
      </c>
      <c r="H51" s="1">
        <f t="shared" si="33"/>
        <v>7.4915110356536502E-2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5853</v>
      </c>
      <c r="C52" s="35">
        <v>654</v>
      </c>
      <c r="D52" s="2">
        <f t="shared" si="29"/>
        <v>0.11088797529507606</v>
      </c>
      <c r="E52" s="4">
        <f t="shared" si="30"/>
        <v>1.2E-2</v>
      </c>
      <c r="F52" s="4">
        <f t="shared" si="31"/>
        <v>405735.79583736701</v>
      </c>
      <c r="G52" s="24" t="str">
        <f t="shared" si="32"/>
        <v>± 1.2%</v>
      </c>
      <c r="H52" s="1">
        <f t="shared" si="33"/>
        <v>0.11173757047667862</v>
      </c>
      <c r="I52" s="10" t="str">
        <f t="shared" si="34"/>
        <v>High</v>
      </c>
    </row>
    <row r="53" spans="1:9" x14ac:dyDescent="0.2">
      <c r="A53" s="37" t="s">
        <v>310</v>
      </c>
      <c r="B53" s="34">
        <v>2257</v>
      </c>
      <c r="C53" s="35">
        <v>340</v>
      </c>
      <c r="D53" s="2">
        <f t="shared" si="29"/>
        <v>4.2759979538866684E-2</v>
      </c>
      <c r="E53" s="4">
        <f t="shared" si="30"/>
        <v>6.0000000000000001E-3</v>
      </c>
      <c r="F53" s="4">
        <f t="shared" si="31"/>
        <v>112331.58050713765</v>
      </c>
      <c r="G53" s="24" t="str">
        <f t="shared" si="32"/>
        <v>± 0.6%</v>
      </c>
      <c r="H53" s="1">
        <f t="shared" si="33"/>
        <v>0.15064244572441293</v>
      </c>
      <c r="I53" s="10" t="str">
        <f t="shared" si="34"/>
        <v>High</v>
      </c>
    </row>
    <row r="54" spans="1:9" x14ac:dyDescent="0.2">
      <c r="A54" s="37" t="s">
        <v>311</v>
      </c>
      <c r="B54" s="34">
        <v>1687</v>
      </c>
      <c r="C54" s="35">
        <v>301</v>
      </c>
      <c r="D54" s="2">
        <f t="shared" si="29"/>
        <v>3.1961048064717806E-2</v>
      </c>
      <c r="E54" s="4">
        <f t="shared" si="30"/>
        <v>6.0000000000000001E-3</v>
      </c>
      <c r="F54" s="4">
        <f t="shared" si="31"/>
        <v>88774.982905213139</v>
      </c>
      <c r="G54" s="24" t="str">
        <f t="shared" si="32"/>
        <v>± 0.6%</v>
      </c>
      <c r="H54" s="1">
        <f t="shared" si="33"/>
        <v>0.17842323651452283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52783</v>
      </c>
      <c r="C56" s="35">
        <v>1337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2.5330125229714111E-2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44240</v>
      </c>
      <c r="C57" s="35">
        <v>1331</v>
      </c>
      <c r="D57" s="2">
        <f t="shared" ref="D57:D60" si="37">IF(B57&lt;&gt;0,B57/$B$56,0)</f>
        <v>0.83814864634446695</v>
      </c>
      <c r="E57" s="4">
        <f t="shared" ref="E57:E60" si="38">IF(B57&lt;&gt;0,ROUND(((SQRT(POWER(C57,2)-(POWER((B57/$B$56),2)*POWER($C$56,2))))/$B$56),3),0)</f>
        <v>1.4E-2</v>
      </c>
      <c r="F57" s="4">
        <f t="shared" ref="F57:F60" si="39">IF(B57=0,0,POWER(C57,2)-(POWER((B57/$B$56),2)*POWER(C$56,2)))</f>
        <v>515806.0163252186</v>
      </c>
      <c r="G57" s="24" t="str">
        <f t="shared" ref="G57:G60" si="40">IF(F57&lt;0,"W",IF(A57=0,"± 0.6%",IF((E57*100)&lt;0.01,"± 0.1%","± "&amp; TEXT((E57*100),"#,##0.0")&amp;"%")))</f>
        <v>± 1.4%</v>
      </c>
      <c r="H57" s="1">
        <f t="shared" ref="H57:H60" si="41">IF(B57&lt;&gt;0,C57/B57,0)</f>
        <v>3.0085895117540687E-2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5314</v>
      </c>
      <c r="C58" s="35">
        <v>515</v>
      </c>
      <c r="D58" s="2">
        <f t="shared" si="37"/>
        <v>0.10067635412917038</v>
      </c>
      <c r="E58" s="4">
        <f t="shared" si="38"/>
        <v>8.9999999999999993E-3</v>
      </c>
      <c r="F58" s="4">
        <f t="shared" si="39"/>
        <v>247106.68633292208</v>
      </c>
      <c r="G58" s="24" t="str">
        <f t="shared" si="40"/>
        <v>± 0.9%</v>
      </c>
      <c r="H58" s="1">
        <f t="shared" si="41"/>
        <v>9.6913812570568317E-2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3168</v>
      </c>
      <c r="C59" s="35">
        <v>393</v>
      </c>
      <c r="D59" s="2">
        <f t="shared" si="37"/>
        <v>6.001932440369058E-2</v>
      </c>
      <c r="E59" s="4">
        <f t="shared" si="38"/>
        <v>7.0000000000000001E-3</v>
      </c>
      <c r="F59" s="4">
        <f t="shared" si="39"/>
        <v>148009.60568786581</v>
      </c>
      <c r="G59" s="24" t="str">
        <f t="shared" si="40"/>
        <v>± 0.7%</v>
      </c>
      <c r="H59" s="1">
        <f t="shared" si="41"/>
        <v>0.1240530303030303</v>
      </c>
      <c r="I59" s="10" t="str">
        <f t="shared" si="42"/>
        <v>High</v>
      </c>
    </row>
    <row r="60" spans="1:9" x14ac:dyDescent="0.2">
      <c r="A60" s="37" t="s">
        <v>315</v>
      </c>
      <c r="B60" s="34">
        <v>61</v>
      </c>
      <c r="C60" s="35">
        <v>46</v>
      </c>
      <c r="D60" s="2">
        <f t="shared" si="37"/>
        <v>1.1556751226720725E-3</v>
      </c>
      <c r="E60" s="4">
        <f t="shared" si="38"/>
        <v>1E-3</v>
      </c>
      <c r="F60" s="4">
        <f t="shared" si="39"/>
        <v>2113.6125496765067</v>
      </c>
      <c r="G60" s="24" t="str">
        <f t="shared" si="40"/>
        <v>± 0.1%</v>
      </c>
      <c r="H60" s="1">
        <f t="shared" si="41"/>
        <v>0.75409836065573765</v>
      </c>
      <c r="I60" s="10" t="str">
        <f t="shared" si="42"/>
        <v>Low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49282</v>
      </c>
      <c r="C62" s="35">
        <v>728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1.4772127754555416E-2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4463</v>
      </c>
      <c r="C63" s="35">
        <v>473</v>
      </c>
      <c r="D63" s="2">
        <f t="shared" ref="D63:D72" si="45">IF(B63&lt;&gt;0,B63/$B$62,0)</f>
        <v>9.0560448033764868E-2</v>
      </c>
      <c r="E63" s="4">
        <f t="shared" ref="E63:E72" si="46">IF(B63&lt;&gt;0,ROUND(((SQRT(POWER(C63,2)-(POWER((B63/$B$62),2)*POWER($C$62,2))))/$B$62),3),0)</f>
        <v>0.01</v>
      </c>
      <c r="F63" s="4">
        <f t="shared" ref="F63:F72" si="47">IF(B63=0,0,POWER(C63,2)-(POWER((B63/$B$62),2)*POWER(C$62,2)))</f>
        <v>219382.49800263558</v>
      </c>
      <c r="G63" s="24" t="str">
        <f t="shared" ref="G63:G72" si="48">IF(F63&lt;0,"W",IF(A63=0,"± 0.6%",IF((E63*100)&lt;0.01,"± 0.1%","± "&amp; TEXT((E63*100),"#,##0.0")&amp;"%")))</f>
        <v>± 1.0%</v>
      </c>
      <c r="H63" s="1">
        <f t="shared" ref="H63:H72" si="49">IF(B63&lt;&gt;0,C63/B63,0)</f>
        <v>0.10598252296661438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2367</v>
      </c>
      <c r="C64" s="35">
        <v>362</v>
      </c>
      <c r="D64" s="2">
        <f t="shared" si="45"/>
        <v>4.8029706586583336E-2</v>
      </c>
      <c r="E64" s="4">
        <f t="shared" si="46"/>
        <v>7.0000000000000001E-3</v>
      </c>
      <c r="F64" s="4">
        <f t="shared" si="47"/>
        <v>129821.40497080299</v>
      </c>
      <c r="G64" s="24" t="str">
        <f t="shared" si="48"/>
        <v>± 0.7%</v>
      </c>
      <c r="H64" s="1">
        <f t="shared" si="49"/>
        <v>0.15293620616814532</v>
      </c>
      <c r="I64" s="10" t="str">
        <f t="shared" si="50"/>
        <v>High</v>
      </c>
    </row>
    <row r="65" spans="1:10" x14ac:dyDescent="0.2">
      <c r="A65" s="37" t="s">
        <v>325</v>
      </c>
      <c r="B65" s="34">
        <v>3931</v>
      </c>
      <c r="C65" s="35">
        <v>447</v>
      </c>
      <c r="D65" s="2">
        <f t="shared" si="45"/>
        <v>7.9765431597743602E-2</v>
      </c>
      <c r="E65" s="4">
        <f t="shared" si="46"/>
        <v>8.9999999999999993E-3</v>
      </c>
      <c r="F65" s="4">
        <f t="shared" si="47"/>
        <v>196436.96403905886</v>
      </c>
      <c r="G65" s="24" t="str">
        <f t="shared" si="48"/>
        <v>± 0.9%</v>
      </c>
      <c r="H65" s="1">
        <f t="shared" si="49"/>
        <v>0.11371152378529636</v>
      </c>
      <c r="I65" s="10" t="str">
        <f t="shared" si="50"/>
        <v>High</v>
      </c>
    </row>
    <row r="66" spans="1:10" x14ac:dyDescent="0.2">
      <c r="A66" s="37" t="s">
        <v>326</v>
      </c>
      <c r="B66" s="34">
        <v>4578</v>
      </c>
      <c r="C66" s="35">
        <v>491</v>
      </c>
      <c r="D66" s="2">
        <f t="shared" si="45"/>
        <v>9.2893957225761936E-2</v>
      </c>
      <c r="E66" s="4">
        <f t="shared" si="46"/>
        <v>0.01</v>
      </c>
      <c r="F66" s="4">
        <f t="shared" si="47"/>
        <v>236507.61580539393</v>
      </c>
      <c r="G66" s="24" t="str">
        <f t="shared" si="48"/>
        <v>± 1.0%</v>
      </c>
      <c r="H66" s="1">
        <f t="shared" si="49"/>
        <v>0.1072520751419834</v>
      </c>
      <c r="I66" s="10" t="str">
        <f t="shared" si="50"/>
        <v>High</v>
      </c>
    </row>
    <row r="67" spans="1:10" x14ac:dyDescent="0.2">
      <c r="A67" s="37" t="s">
        <v>327</v>
      </c>
      <c r="B67" s="34">
        <v>5543</v>
      </c>
      <c r="C67" s="35">
        <v>506</v>
      </c>
      <c r="D67" s="2">
        <f t="shared" si="45"/>
        <v>0.11247514305425917</v>
      </c>
      <c r="E67" s="4">
        <f t="shared" si="46"/>
        <v>0.01</v>
      </c>
      <c r="F67" s="4">
        <f t="shared" si="47"/>
        <v>249331.35377383456</v>
      </c>
      <c r="G67" s="24" t="str">
        <f t="shared" si="48"/>
        <v>± 1.0%</v>
      </c>
      <c r="H67" s="1">
        <f t="shared" si="49"/>
        <v>9.1286307053941904E-2</v>
      </c>
      <c r="I67" s="10" t="str">
        <f t="shared" si="50"/>
        <v>High</v>
      </c>
    </row>
    <row r="68" spans="1:10" x14ac:dyDescent="0.2">
      <c r="A68" s="37" t="s">
        <v>328</v>
      </c>
      <c r="B68" s="34">
        <v>8051</v>
      </c>
      <c r="C68" s="35">
        <v>650</v>
      </c>
      <c r="D68" s="2">
        <f t="shared" si="45"/>
        <v>0.16336593482407369</v>
      </c>
      <c r="E68" s="4">
        <f t="shared" si="46"/>
        <v>1.2999999999999999E-2</v>
      </c>
      <c r="F68" s="4">
        <f t="shared" si="47"/>
        <v>408355.5598245585</v>
      </c>
      <c r="G68" s="24" t="str">
        <f t="shared" si="48"/>
        <v>± 1.3%</v>
      </c>
      <c r="H68" s="1">
        <f t="shared" si="49"/>
        <v>8.0735312383554844E-2</v>
      </c>
      <c r="I68" s="10" t="str">
        <f t="shared" si="50"/>
        <v>High</v>
      </c>
    </row>
    <row r="69" spans="1:10" x14ac:dyDescent="0.2">
      <c r="A69" s="37" t="s">
        <v>329</v>
      </c>
      <c r="B69" s="34">
        <v>6293</v>
      </c>
      <c r="C69" s="35">
        <v>565</v>
      </c>
      <c r="D69" s="2">
        <f t="shared" si="45"/>
        <v>0.12769368126293576</v>
      </c>
      <c r="E69" s="4">
        <f t="shared" si="46"/>
        <v>1.0999999999999999E-2</v>
      </c>
      <c r="F69" s="4">
        <f t="shared" si="47"/>
        <v>310583.25248654524</v>
      </c>
      <c r="G69" s="24" t="str">
        <f t="shared" si="48"/>
        <v>± 1.1%</v>
      </c>
      <c r="H69" s="1">
        <f t="shared" si="49"/>
        <v>8.9782297791196564E-2</v>
      </c>
      <c r="I69" s="10" t="str">
        <f t="shared" si="50"/>
        <v>High</v>
      </c>
    </row>
    <row r="70" spans="1:10" x14ac:dyDescent="0.2">
      <c r="A70" s="37" t="s">
        <v>330</v>
      </c>
      <c r="B70" s="34">
        <v>6762</v>
      </c>
      <c r="C70" s="35">
        <v>530</v>
      </c>
      <c r="D70" s="2">
        <f t="shared" si="45"/>
        <v>0.13721034048942818</v>
      </c>
      <c r="E70" s="4">
        <f t="shared" si="46"/>
        <v>1.0999999999999999E-2</v>
      </c>
      <c r="F70" s="4">
        <f t="shared" si="47"/>
        <v>270922.16213211144</v>
      </c>
      <c r="G70" s="24" t="str">
        <f t="shared" si="48"/>
        <v>± 1.1%</v>
      </c>
      <c r="H70" s="1">
        <f t="shared" si="49"/>
        <v>7.8379177758059748E-2</v>
      </c>
      <c r="I70" s="10" t="str">
        <f t="shared" si="50"/>
        <v>High</v>
      </c>
    </row>
    <row r="71" spans="1:10" x14ac:dyDescent="0.2">
      <c r="A71" s="37" t="s">
        <v>331</v>
      </c>
      <c r="B71" s="34">
        <v>2875</v>
      </c>
      <c r="C71" s="35">
        <v>376</v>
      </c>
      <c r="D71" s="2">
        <f t="shared" si="45"/>
        <v>5.8337729799926949E-2</v>
      </c>
      <c r="E71" s="4">
        <f t="shared" si="46"/>
        <v>8.0000000000000002E-3</v>
      </c>
      <c r="F71" s="4">
        <f t="shared" si="47"/>
        <v>139572.31037200056</v>
      </c>
      <c r="G71" s="24" t="str">
        <f t="shared" si="48"/>
        <v>± 0.8%</v>
      </c>
      <c r="H71" s="1">
        <f t="shared" si="49"/>
        <v>0.13078260869565217</v>
      </c>
      <c r="I71" s="10" t="str">
        <f t="shared" si="50"/>
        <v>High</v>
      </c>
    </row>
    <row r="72" spans="1:10" x14ac:dyDescent="0.2">
      <c r="A72" s="37" t="s">
        <v>332</v>
      </c>
      <c r="B72" s="34">
        <v>4419</v>
      </c>
      <c r="C72" s="35">
        <v>445</v>
      </c>
      <c r="D72" s="2">
        <f t="shared" si="45"/>
        <v>8.9667627125522509E-2</v>
      </c>
      <c r="E72" s="4">
        <f t="shared" si="46"/>
        <v>8.9999999999999993E-3</v>
      </c>
      <c r="F72" s="4">
        <f t="shared" si="47"/>
        <v>193763.77846674316</v>
      </c>
      <c r="G72" s="24" t="str">
        <f t="shared" si="48"/>
        <v>± 0.9%</v>
      </c>
      <c r="H72" s="1">
        <f t="shared" si="49"/>
        <v>0.10070151618013125</v>
      </c>
      <c r="I72" s="10" t="str">
        <f t="shared" si="50"/>
        <v>High</v>
      </c>
      <c r="J72" s="36"/>
    </row>
    <row r="73" spans="1:10" x14ac:dyDescent="0.2">
      <c r="A73" s="37" t="s">
        <v>237</v>
      </c>
      <c r="B73" s="34">
        <v>60765.052631578947</v>
      </c>
      <c r="C73" s="35">
        <v>2489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4.0961044090439797E-2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90528</v>
      </c>
      <c r="C74" s="35">
        <v>3724</v>
      </c>
      <c r="D74" s="38" t="s">
        <v>17</v>
      </c>
      <c r="E74" s="1"/>
      <c r="F74" s="1"/>
      <c r="G74" s="38" t="s">
        <v>17</v>
      </c>
      <c r="H74" s="1">
        <f t="shared" si="51"/>
        <v>4.1136443973135386E-2</v>
      </c>
      <c r="I74" s="10" t="str">
        <f t="shared" si="52"/>
        <v>High</v>
      </c>
    </row>
    <row r="75" spans="1:10" x14ac:dyDescent="0.2">
      <c r="A75" s="37" t="s">
        <v>333</v>
      </c>
      <c r="B75" s="34">
        <v>41232</v>
      </c>
      <c r="C75" s="35">
        <v>787</v>
      </c>
      <c r="D75" s="2">
        <f t="shared" ref="D75" si="53">IF(B75&lt;&gt;0,B75/$B$62,0)</f>
        <v>0.83665435656020448</v>
      </c>
      <c r="E75" s="4">
        <f t="shared" ref="E75" si="54">IF(B75&lt;&gt;0,ROUND(((SQRT(POWER(C75,2)-(POWER((B75/$B$62),2)*POWER($C$62,2))))/$B$62),3),0)</f>
        <v>0.01</v>
      </c>
      <c r="F75" s="4">
        <f t="shared" ref="F75" si="55">IF(B75=0,0,POWER(C75,2)-(POWER((B75/$B$62),2)*POWER(C$62,2)))</f>
        <v>248385.22830207762</v>
      </c>
      <c r="G75" s="24" t="str">
        <f t="shared" ref="G75" si="56">IF(F75&lt;0,"W",IF(A75=0,"± 0.6%",IF((E75*100)&lt;0.01,"± 0.1%","± "&amp; TEXT((E75*100),"#,##0.0")&amp;"%")))</f>
        <v>± 1.0%</v>
      </c>
      <c r="H75" s="1">
        <f t="shared" si="51"/>
        <v>1.9087116802483508E-2</v>
      </c>
      <c r="I75" s="10" t="str">
        <f t="shared" si="52"/>
        <v>High</v>
      </c>
    </row>
    <row r="76" spans="1:10" x14ac:dyDescent="0.2">
      <c r="A76" s="37" t="s">
        <v>334</v>
      </c>
      <c r="B76" s="34">
        <v>91206</v>
      </c>
      <c r="C76" s="35">
        <v>3781</v>
      </c>
      <c r="D76" s="23" t="s">
        <v>17</v>
      </c>
      <c r="E76" s="4">
        <f t="shared" ref="E76:E85" si="57">IF(B76&lt;&gt;0,ROUND(((SQRT(POWER(C76,2)-(POWER((B76/$B$62),2)*POWER($C$62,2))))/$B$62),3),0)</f>
        <v>7.1999999999999995E-2</v>
      </c>
      <c r="F76" s="4">
        <f t="shared" ref="F76:F85" si="58">IF(B76=0,0,POWER(C76,2)-(POWER((B76/$B$62),2)*POWER(C$62,2)))</f>
        <v>12480725.699297478</v>
      </c>
      <c r="G76" s="24" t="s">
        <v>17</v>
      </c>
      <c r="H76" s="1">
        <f t="shared" si="51"/>
        <v>4.1455605990833935E-2</v>
      </c>
      <c r="I76" s="10" t="str">
        <f t="shared" si="52"/>
        <v>High</v>
      </c>
    </row>
    <row r="77" spans="1:10" x14ac:dyDescent="0.2">
      <c r="A77" s="37" t="s">
        <v>335</v>
      </c>
      <c r="B77" s="34">
        <v>8101</v>
      </c>
      <c r="C77" s="35">
        <v>466</v>
      </c>
      <c r="D77" s="2">
        <f t="shared" ref="D77:D85" si="59">IF(B77&lt;&gt;0,B77/$B$62,0)</f>
        <v>0.16438050403798546</v>
      </c>
      <c r="E77" s="4">
        <f t="shared" si="57"/>
        <v>8.9999999999999993E-3</v>
      </c>
      <c r="F77" s="4">
        <f t="shared" si="58"/>
        <v>202835.32877807718</v>
      </c>
      <c r="G77" s="24" t="str">
        <f t="shared" ref="G77:G85" si="60">IF(F77&lt;0,"W",IF(A77=0,"± 0.6%",IF((E77*100)&lt;0.01,"± 0.1%","± "&amp; TEXT((E77*100),"#,##0.0")&amp;"%")))</f>
        <v>± 0.9%</v>
      </c>
      <c r="H77" s="1">
        <f t="shared" si="51"/>
        <v>5.7523762498456983E-2</v>
      </c>
      <c r="I77" s="10" t="str">
        <f t="shared" si="52"/>
        <v>High</v>
      </c>
    </row>
    <row r="78" spans="1:10" x14ac:dyDescent="0.2">
      <c r="A78" s="37" t="s">
        <v>336</v>
      </c>
      <c r="B78" s="34">
        <v>15137</v>
      </c>
      <c r="C78" s="35">
        <v>603</v>
      </c>
      <c r="D78" s="23" t="s">
        <v>17</v>
      </c>
      <c r="E78" s="4">
        <f t="shared" si="57"/>
        <v>1.0999999999999999E-2</v>
      </c>
      <c r="F78" s="4">
        <f t="shared" si="58"/>
        <v>313609.49190211541</v>
      </c>
      <c r="G78" s="24" t="s">
        <v>17</v>
      </c>
      <c r="H78" s="1">
        <f t="shared" si="51"/>
        <v>3.9836163044196342E-2</v>
      </c>
      <c r="I78" s="10" t="str">
        <f t="shared" si="52"/>
        <v>High</v>
      </c>
    </row>
    <row r="79" spans="1:10" x14ac:dyDescent="0.2">
      <c r="A79" s="37" t="s">
        <v>337</v>
      </c>
      <c r="B79" s="34">
        <v>4858</v>
      </c>
      <c r="C79" s="35">
        <v>416</v>
      </c>
      <c r="D79" s="2">
        <f t="shared" si="59"/>
        <v>9.8575544823667871E-2</v>
      </c>
      <c r="E79" s="4">
        <f t="shared" si="57"/>
        <v>8.0000000000000002E-3</v>
      </c>
      <c r="F79" s="4">
        <f t="shared" si="58"/>
        <v>167906.07231444863</v>
      </c>
      <c r="G79" s="24" t="str">
        <f t="shared" si="60"/>
        <v>± 0.8%</v>
      </c>
      <c r="H79" s="1">
        <f t="shared" si="51"/>
        <v>8.5631947303417041E-2</v>
      </c>
      <c r="I79" s="10" t="str">
        <f t="shared" si="52"/>
        <v>High</v>
      </c>
    </row>
    <row r="80" spans="1:10" x14ac:dyDescent="0.2">
      <c r="A80" s="37" t="s">
        <v>338</v>
      </c>
      <c r="B80" s="34">
        <v>20635</v>
      </c>
      <c r="C80" s="35">
        <v>2231</v>
      </c>
      <c r="D80" s="23" t="s">
        <v>17</v>
      </c>
      <c r="E80" s="4">
        <f t="shared" si="57"/>
        <v>4.4999999999999998E-2</v>
      </c>
      <c r="F80" s="4">
        <f t="shared" si="58"/>
        <v>4884444.026328776</v>
      </c>
      <c r="G80" s="24" t="s">
        <v>17</v>
      </c>
      <c r="H80" s="1">
        <f t="shared" si="51"/>
        <v>0.10811727647201357</v>
      </c>
      <c r="I80" s="10" t="str">
        <f t="shared" si="52"/>
        <v>High</v>
      </c>
    </row>
    <row r="81" spans="1:9" x14ac:dyDescent="0.2">
      <c r="A81" s="37" t="s">
        <v>339</v>
      </c>
      <c r="B81" s="34">
        <v>1959</v>
      </c>
      <c r="C81" s="35">
        <v>304</v>
      </c>
      <c r="D81" s="2">
        <f t="shared" si="59"/>
        <v>3.975082180106327E-2</v>
      </c>
      <c r="E81" s="4">
        <f t="shared" si="57"/>
        <v>6.0000000000000001E-3</v>
      </c>
      <c r="F81" s="4">
        <f t="shared" si="58"/>
        <v>91578.557530099599</v>
      </c>
      <c r="G81" s="24" t="str">
        <f t="shared" si="60"/>
        <v>± 0.6%</v>
      </c>
      <c r="H81" s="1">
        <f t="shared" si="51"/>
        <v>0.15518121490556405</v>
      </c>
      <c r="I81" s="10" t="str">
        <f t="shared" si="52"/>
        <v>High</v>
      </c>
    </row>
    <row r="82" spans="1:9" x14ac:dyDescent="0.2">
      <c r="A82" s="37" t="s">
        <v>340</v>
      </c>
      <c r="B82" s="34">
        <v>8028</v>
      </c>
      <c r="C82" s="35">
        <v>581</v>
      </c>
      <c r="D82" s="23" t="s">
        <v>17</v>
      </c>
      <c r="E82" s="4">
        <f t="shared" si="57"/>
        <v>1.2E-2</v>
      </c>
      <c r="F82" s="4">
        <f t="shared" si="58"/>
        <v>323497.25972168159</v>
      </c>
      <c r="G82" s="24" t="s">
        <v>17</v>
      </c>
      <c r="H82" s="1">
        <f t="shared" si="51"/>
        <v>7.2371699053313407E-2</v>
      </c>
      <c r="I82" s="10" t="str">
        <f t="shared" si="52"/>
        <v>High</v>
      </c>
    </row>
    <row r="83" spans="1:9" x14ac:dyDescent="0.2">
      <c r="A83" s="37" t="s">
        <v>341</v>
      </c>
      <c r="B83" s="34">
        <v>1123</v>
      </c>
      <c r="C83" s="35">
        <v>229</v>
      </c>
      <c r="D83" s="2">
        <f t="shared" si="59"/>
        <v>2.2787224544458425E-2</v>
      </c>
      <c r="E83" s="4">
        <f t="shared" si="57"/>
        <v>5.0000000000000001E-3</v>
      </c>
      <c r="F83" s="4">
        <f t="shared" si="58"/>
        <v>52165.801778828667</v>
      </c>
      <c r="G83" s="24" t="str">
        <f t="shared" si="60"/>
        <v>± 0.5%</v>
      </c>
      <c r="H83" s="1">
        <f t="shared" si="51"/>
        <v>0.20391807658058772</v>
      </c>
      <c r="I83" s="10" t="str">
        <f t="shared" si="52"/>
        <v>Moderate</v>
      </c>
    </row>
    <row r="84" spans="1:9" x14ac:dyDescent="0.2">
      <c r="A84" s="37" t="s">
        <v>342</v>
      </c>
      <c r="B84" s="34">
        <v>3274</v>
      </c>
      <c r="C84" s="35">
        <v>805</v>
      </c>
      <c r="D84" s="23" t="s">
        <v>17</v>
      </c>
      <c r="E84" s="4">
        <f t="shared" si="57"/>
        <v>1.6E-2</v>
      </c>
      <c r="F84" s="4">
        <f t="shared" si="58"/>
        <v>645685.92870134593</v>
      </c>
      <c r="G84" s="24" t="s">
        <v>17</v>
      </c>
      <c r="H84" s="1">
        <f t="shared" si="51"/>
        <v>0.24587660354306659</v>
      </c>
      <c r="I84" s="10" t="str">
        <f t="shared" si="52"/>
        <v>Moderate</v>
      </c>
    </row>
    <row r="85" spans="1:9" x14ac:dyDescent="0.2">
      <c r="A85" s="37" t="s">
        <v>343</v>
      </c>
      <c r="B85" s="34">
        <v>3391</v>
      </c>
      <c r="C85" s="35">
        <v>356</v>
      </c>
      <c r="D85" s="2">
        <f t="shared" si="59"/>
        <v>6.8808084087496446E-2</v>
      </c>
      <c r="E85" s="4">
        <f t="shared" si="57"/>
        <v>7.0000000000000001E-3</v>
      </c>
      <c r="F85" s="4">
        <f t="shared" si="58"/>
        <v>124226.76296186922</v>
      </c>
      <c r="G85" s="24" t="str">
        <f t="shared" si="60"/>
        <v>± 0.7%</v>
      </c>
      <c r="H85" s="1">
        <f t="shared" si="51"/>
        <v>0.10498378059569448</v>
      </c>
      <c r="I85" s="10" t="str">
        <f t="shared" si="52"/>
        <v>High</v>
      </c>
    </row>
    <row r="86" spans="1:9" x14ac:dyDescent="0.2">
      <c r="A86" s="37" t="s">
        <v>247</v>
      </c>
      <c r="B86" s="34">
        <v>14433</v>
      </c>
      <c r="C86" s="35">
        <v>616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333999.15044507617</v>
      </c>
      <c r="G86" s="24" t="s">
        <v>17</v>
      </c>
      <c r="H86" s="1">
        <f t="shared" si="51"/>
        <v>4.2679969514307491E-2</v>
      </c>
      <c r="I86" s="10" t="str">
        <f t="shared" si="52"/>
        <v>High</v>
      </c>
    </row>
    <row r="87" spans="1:9" x14ac:dyDescent="0.2">
      <c r="A87" s="37" t="s">
        <v>323</v>
      </c>
      <c r="B87" s="34">
        <v>297</v>
      </c>
      <c r="C87" s="35">
        <v>126</v>
      </c>
      <c r="D87" s="2">
        <f t="shared" ref="D87:D96" si="62">IF(B87&lt;&gt;0,B87/$B$86,0)</f>
        <v>2.0577842444398253E-2</v>
      </c>
      <c r="E87" s="4">
        <f t="shared" ref="E87:E96" si="63">IF(B87&lt;&gt;0,ROUND(((SQRT(POWER(C87,2)-(POWER((B87/$B$86),2)*POWER($C$86,2))))/$B$86),3),0)</f>
        <v>8.9999999999999993E-3</v>
      </c>
      <c r="F87" s="4">
        <f t="shared" ref="F87:F96" si="64">IF(B87=0,0,POWER(C87,2)-(POWER((B87/$B$62),2)*POWER(C$62,2)))</f>
        <v>15856.751406167567</v>
      </c>
      <c r="G87" s="24" t="str">
        <f t="shared" ref="G87:G96" si="65">IF(F87&lt;0,"W",IF(A87=0,"± 0.6%",IF((E87*100)&lt;0.01,"± 0.1%","± "&amp; TEXT((E87*100),"#,##0.0")&amp;"%")))</f>
        <v>± 0.9%</v>
      </c>
      <c r="H87" s="1">
        <f t="shared" si="51"/>
        <v>0.42424242424242425</v>
      </c>
      <c r="I87" s="10" t="str">
        <f t="shared" si="52"/>
        <v>Moderate</v>
      </c>
    </row>
    <row r="88" spans="1:9" x14ac:dyDescent="0.2">
      <c r="A88" s="37" t="s">
        <v>324</v>
      </c>
      <c r="B88" s="34">
        <v>285</v>
      </c>
      <c r="C88" s="35">
        <v>116</v>
      </c>
      <c r="D88" s="2">
        <f t="shared" si="62"/>
        <v>1.9746414466846808E-2</v>
      </c>
      <c r="E88" s="4">
        <f t="shared" si="63"/>
        <v>8.0000000000000002E-3</v>
      </c>
      <c r="F88" s="4">
        <f t="shared" si="64"/>
        <v>13438.275425024211</v>
      </c>
      <c r="G88" s="24" t="str">
        <f t="shared" si="65"/>
        <v>± 0.8%</v>
      </c>
      <c r="H88" s="1">
        <f t="shared" si="51"/>
        <v>0.40701754385964911</v>
      </c>
      <c r="I88" s="10" t="str">
        <f t="shared" si="52"/>
        <v>Moderate</v>
      </c>
    </row>
    <row r="89" spans="1:9" x14ac:dyDescent="0.2">
      <c r="A89" s="37" t="s">
        <v>325</v>
      </c>
      <c r="B89" s="34">
        <v>434</v>
      </c>
      <c r="C89" s="35">
        <v>115</v>
      </c>
      <c r="D89" s="2">
        <f t="shared" si="62"/>
        <v>3.0069978521443913E-2</v>
      </c>
      <c r="E89" s="4">
        <f t="shared" si="63"/>
        <v>8.0000000000000002E-3</v>
      </c>
      <c r="F89" s="4">
        <f t="shared" si="64"/>
        <v>13183.897752611392</v>
      </c>
      <c r="G89" s="24" t="str">
        <f t="shared" si="65"/>
        <v>± 0.8%</v>
      </c>
      <c r="H89" s="1">
        <f t="shared" si="51"/>
        <v>0.26497695852534564</v>
      </c>
      <c r="I89" s="10" t="str">
        <f t="shared" si="52"/>
        <v>Moderate</v>
      </c>
    </row>
    <row r="90" spans="1:9" x14ac:dyDescent="0.2">
      <c r="A90" s="37" t="s">
        <v>326</v>
      </c>
      <c r="B90" s="34">
        <v>555</v>
      </c>
      <c r="C90" s="35">
        <v>163</v>
      </c>
      <c r="D90" s="2">
        <f t="shared" si="62"/>
        <v>3.8453543961754315E-2</v>
      </c>
      <c r="E90" s="4">
        <f t="shared" si="63"/>
        <v>1.0999999999999999E-2</v>
      </c>
      <c r="F90" s="4">
        <f t="shared" si="64"/>
        <v>26501.784091019792</v>
      </c>
      <c r="G90" s="24" t="str">
        <f t="shared" si="65"/>
        <v>± 1.1%</v>
      </c>
      <c r="H90" s="1">
        <f t="shared" si="51"/>
        <v>0.29369369369369369</v>
      </c>
      <c r="I90" s="10" t="str">
        <f t="shared" si="52"/>
        <v>Moderate</v>
      </c>
    </row>
    <row r="91" spans="1:9" x14ac:dyDescent="0.2">
      <c r="A91" s="37" t="s">
        <v>327</v>
      </c>
      <c r="B91" s="34">
        <v>1214</v>
      </c>
      <c r="C91" s="35">
        <v>262</v>
      </c>
      <c r="D91" s="2">
        <f t="shared" si="62"/>
        <v>8.4112797062287817E-2</v>
      </c>
      <c r="E91" s="4">
        <f t="shared" si="63"/>
        <v>1.7999999999999999E-2</v>
      </c>
      <c r="F91" s="4">
        <f t="shared" si="64"/>
        <v>68322.394488137666</v>
      </c>
      <c r="G91" s="24" t="str">
        <f t="shared" si="65"/>
        <v>± 1.8%</v>
      </c>
      <c r="H91" s="1">
        <f t="shared" si="51"/>
        <v>0.21581548599670511</v>
      </c>
      <c r="I91" s="10" t="str">
        <f t="shared" si="52"/>
        <v>Moderate</v>
      </c>
    </row>
    <row r="92" spans="1:9" x14ac:dyDescent="0.2">
      <c r="A92" s="37" t="s">
        <v>328</v>
      </c>
      <c r="B92" s="34">
        <v>1919</v>
      </c>
      <c r="C92" s="35">
        <v>324</v>
      </c>
      <c r="D92" s="2">
        <f t="shared" si="62"/>
        <v>0.13295919074343518</v>
      </c>
      <c r="E92" s="4">
        <f t="shared" si="63"/>
        <v>2.1999999999999999E-2</v>
      </c>
      <c r="F92" s="4">
        <f t="shared" si="64"/>
        <v>104172.40715854213</v>
      </c>
      <c r="G92" s="24" t="str">
        <f t="shared" si="65"/>
        <v>± 2.2%</v>
      </c>
      <c r="H92" s="1">
        <f t="shared" si="51"/>
        <v>0.16883793642522146</v>
      </c>
      <c r="I92" s="10" t="str">
        <f t="shared" si="52"/>
        <v>High</v>
      </c>
    </row>
    <row r="93" spans="1:9" x14ac:dyDescent="0.2">
      <c r="A93" s="37" t="s">
        <v>329</v>
      </c>
      <c r="B93" s="34">
        <v>1691</v>
      </c>
      <c r="C93" s="35">
        <v>274</v>
      </c>
      <c r="D93" s="2">
        <f t="shared" si="62"/>
        <v>0.11716205916995774</v>
      </c>
      <c r="E93" s="4">
        <f t="shared" si="63"/>
        <v>1.7999999999999999E-2</v>
      </c>
      <c r="F93" s="4">
        <f t="shared" si="64"/>
        <v>74452.016184963461</v>
      </c>
      <c r="G93" s="24" t="str">
        <f t="shared" si="65"/>
        <v>± 1.8%</v>
      </c>
      <c r="H93" s="1">
        <f t="shared" si="51"/>
        <v>0.16203429923122412</v>
      </c>
      <c r="I93" s="10" t="str">
        <f t="shared" si="52"/>
        <v>High</v>
      </c>
    </row>
    <row r="94" spans="1:9" x14ac:dyDescent="0.2">
      <c r="A94" s="37" t="s">
        <v>330</v>
      </c>
      <c r="B94" s="34">
        <v>3290</v>
      </c>
      <c r="C94" s="35">
        <v>360</v>
      </c>
      <c r="D94" s="2">
        <f t="shared" si="62"/>
        <v>0.22794983717868772</v>
      </c>
      <c r="E94" s="4">
        <f t="shared" si="63"/>
        <v>2.3E-2</v>
      </c>
      <c r="F94" s="4">
        <f t="shared" si="64"/>
        <v>127238.01080953605</v>
      </c>
      <c r="G94" s="24" t="str">
        <f t="shared" si="65"/>
        <v>± 2.3%</v>
      </c>
      <c r="H94" s="1">
        <f t="shared" si="51"/>
        <v>0.10942249240121581</v>
      </c>
      <c r="I94" s="10" t="str">
        <f t="shared" si="52"/>
        <v>High</v>
      </c>
    </row>
    <row r="95" spans="1:9" x14ac:dyDescent="0.2">
      <c r="A95" s="37" t="s">
        <v>331</v>
      </c>
      <c r="B95" s="34">
        <v>1774</v>
      </c>
      <c r="C95" s="35">
        <v>299</v>
      </c>
      <c r="D95" s="2">
        <f t="shared" si="62"/>
        <v>0.12291276934802189</v>
      </c>
      <c r="E95" s="4">
        <f t="shared" si="63"/>
        <v>0.02</v>
      </c>
      <c r="F95" s="4">
        <f t="shared" si="64"/>
        <v>88714.258423927298</v>
      </c>
      <c r="G95" s="24" t="str">
        <f t="shared" si="65"/>
        <v>± 2.0%</v>
      </c>
      <c r="H95" s="1">
        <f t="shared" si="51"/>
        <v>0.16854565952649381</v>
      </c>
      <c r="I95" s="10" t="str">
        <f t="shared" si="52"/>
        <v>High</v>
      </c>
    </row>
    <row r="96" spans="1:9" x14ac:dyDescent="0.2">
      <c r="A96" s="37" t="s">
        <v>332</v>
      </c>
      <c r="B96" s="34">
        <v>2974</v>
      </c>
      <c r="C96" s="35">
        <v>353</v>
      </c>
      <c r="D96" s="2">
        <f t="shared" si="62"/>
        <v>0.20605556710316636</v>
      </c>
      <c r="E96" s="4">
        <f t="shared" si="63"/>
        <v>2.3E-2</v>
      </c>
      <c r="F96" s="4">
        <f t="shared" si="64"/>
        <v>122678.95231888509</v>
      </c>
      <c r="G96" s="24" t="str">
        <f t="shared" si="65"/>
        <v>± 2.3%</v>
      </c>
      <c r="H96" s="1">
        <f t="shared" si="51"/>
        <v>0.11869535978480161</v>
      </c>
      <c r="I96" s="10" t="str">
        <f t="shared" si="52"/>
        <v>High</v>
      </c>
    </row>
    <row r="97" spans="1:9" x14ac:dyDescent="0.2">
      <c r="A97" s="37" t="s">
        <v>248</v>
      </c>
      <c r="B97" s="34">
        <v>104786.31578947368</v>
      </c>
      <c r="C97" s="35">
        <v>11285</v>
      </c>
      <c r="D97" s="38" t="s">
        <v>17</v>
      </c>
      <c r="E97" s="38"/>
      <c r="F97" s="38"/>
      <c r="G97" s="38" t="s">
        <v>17</v>
      </c>
      <c r="H97" s="1">
        <f t="shared" si="51"/>
        <v>0.10769535998071263</v>
      </c>
      <c r="I97" s="10" t="str">
        <f t="shared" si="52"/>
        <v>High</v>
      </c>
    </row>
    <row r="98" spans="1:9" x14ac:dyDescent="0.2">
      <c r="A98" s="37" t="s">
        <v>249</v>
      </c>
      <c r="B98" s="34">
        <v>153761</v>
      </c>
      <c r="C98" s="35">
        <v>13493</v>
      </c>
      <c r="D98" s="38" t="s">
        <v>17</v>
      </c>
      <c r="E98" s="38"/>
      <c r="F98" s="38"/>
      <c r="G98" s="38" t="s">
        <v>17</v>
      </c>
      <c r="H98" s="1">
        <f t="shared" si="51"/>
        <v>8.7753071324978379E-2</v>
      </c>
      <c r="I98" s="10" t="str">
        <f t="shared" si="52"/>
        <v>High</v>
      </c>
    </row>
    <row r="99" spans="1:9" x14ac:dyDescent="0.2">
      <c r="A99" s="37" t="s">
        <v>250</v>
      </c>
      <c r="B99" s="34">
        <v>54101</v>
      </c>
      <c r="C99" s="35">
        <v>2429</v>
      </c>
      <c r="D99" s="38" t="s">
        <v>17</v>
      </c>
      <c r="E99" s="38"/>
      <c r="F99" s="38"/>
      <c r="G99" s="38" t="s">
        <v>17</v>
      </c>
      <c r="H99" s="1">
        <f t="shared" si="51"/>
        <v>4.4897506515591212E-2</v>
      </c>
      <c r="I99" s="10" t="str">
        <f t="shared" si="52"/>
        <v>High</v>
      </c>
    </row>
    <row r="100" spans="1:9" x14ac:dyDescent="0.2">
      <c r="A100" s="37" t="s">
        <v>251</v>
      </c>
      <c r="B100" s="34">
        <v>34849</v>
      </c>
      <c r="C100" s="35">
        <v>871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2.4993543573703692E-2</v>
      </c>
      <c r="I100" s="10" t="str">
        <f t="shared" si="52"/>
        <v>High</v>
      </c>
    </row>
    <row r="101" spans="1:9" x14ac:dyDescent="0.2">
      <c r="A101" s="37" t="s">
        <v>252</v>
      </c>
      <c r="B101" s="34">
        <v>46405.210526315786</v>
      </c>
      <c r="C101" s="35">
        <v>2520</v>
      </c>
      <c r="D101" s="38" t="s">
        <v>17</v>
      </c>
      <c r="E101" s="38"/>
      <c r="F101" s="38"/>
      <c r="G101" s="38" t="s">
        <v>17</v>
      </c>
      <c r="H101" s="1">
        <f t="shared" si="51"/>
        <v>5.4304246687361564E-2</v>
      </c>
      <c r="I101" s="10" t="str">
        <f t="shared" si="52"/>
        <v>High</v>
      </c>
    </row>
    <row r="102" spans="1:9" x14ac:dyDescent="0.2">
      <c r="A102" s="37" t="s">
        <v>253</v>
      </c>
      <c r="B102" s="34">
        <v>63863</v>
      </c>
      <c r="C102" s="35">
        <v>3279</v>
      </c>
      <c r="D102" s="38" t="s">
        <v>17</v>
      </c>
      <c r="E102" s="38"/>
      <c r="F102" s="38"/>
      <c r="G102" s="38" t="s">
        <v>17</v>
      </c>
      <c r="H102" s="1">
        <f t="shared" si="51"/>
        <v>5.1344283857632747E-2</v>
      </c>
      <c r="I102" s="10" t="str">
        <f t="shared" si="52"/>
        <v>High</v>
      </c>
    </row>
    <row r="103" spans="1:9" x14ac:dyDescent="0.2">
      <c r="A103" s="37" t="s">
        <v>254</v>
      </c>
      <c r="B103" s="34">
        <v>44318.84210526316</v>
      </c>
      <c r="C103" s="35">
        <v>45371</v>
      </c>
      <c r="D103" s="38" t="s">
        <v>17</v>
      </c>
      <c r="E103" s="38"/>
      <c r="F103" s="38"/>
      <c r="G103" s="38" t="s">
        <v>17</v>
      </c>
      <c r="H103" s="1">
        <f t="shared" si="51"/>
        <v>1.0237406449436974</v>
      </c>
      <c r="I103" s="10" t="str">
        <f t="shared" si="52"/>
        <v>Low</v>
      </c>
    </row>
    <row r="104" spans="1:9" x14ac:dyDescent="0.2">
      <c r="A104" s="37" t="s">
        <v>255</v>
      </c>
      <c r="B104" s="34">
        <v>74764.263157894733</v>
      </c>
      <c r="C104" s="35">
        <v>4062</v>
      </c>
      <c r="D104" s="38" t="s">
        <v>17</v>
      </c>
      <c r="E104" s="38"/>
      <c r="F104" s="38"/>
      <c r="G104" s="38" t="s">
        <v>17</v>
      </c>
      <c r="H104" s="1">
        <f t="shared" si="51"/>
        <v>5.4330770189247472E-2</v>
      </c>
      <c r="I104" s="10" t="str">
        <f t="shared" si="52"/>
        <v>High</v>
      </c>
    </row>
    <row r="105" spans="1:9" x14ac:dyDescent="0.2">
      <c r="A105" s="37" t="s">
        <v>256</v>
      </c>
      <c r="B105" s="34">
        <v>53518.947368421053</v>
      </c>
      <c r="C105" s="35">
        <v>3515</v>
      </c>
      <c r="D105" s="38" t="s">
        <v>17</v>
      </c>
      <c r="E105" s="38"/>
      <c r="F105" s="38"/>
      <c r="G105" s="38" t="s">
        <v>17</v>
      </c>
      <c r="H105" s="1">
        <f t="shared" si="51"/>
        <v>6.5677674409456557E-2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4</v>
      </c>
      <c r="E107" s="1">
        <v>2.1</v>
      </c>
      <c r="F107" s="1">
        <v>4</v>
      </c>
      <c r="G107" s="39">
        <v>2.1</v>
      </c>
      <c r="H107" s="1">
        <f>IF(D107&lt;&gt;0,G107/D107,0)</f>
        <v>0.52500000000000002</v>
      </c>
      <c r="I107" s="10" t="str">
        <f t="shared" ref="I107" si="66">IF(AND(H107&gt;0,H107&lt;=0.2),"High",IF(H107&gt;=0.667,"Low",IF(AND(H107&gt;0.2,H107&lt;0.667),"Moderate","NC")))</f>
        <v>Moderate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3.2</v>
      </c>
      <c r="E108" s="1">
        <v>6.7</v>
      </c>
      <c r="F108" s="1">
        <v>3.2</v>
      </c>
      <c r="G108" s="39">
        <v>6.7</v>
      </c>
      <c r="H108" s="1">
        <f t="shared" ref="H108:H125" si="67">IF(D108&lt;&gt;0,G108/D108,0)</f>
        <v>2.09375</v>
      </c>
      <c r="I108" s="10" t="str">
        <f t="shared" ref="I108:I125" si="68">IF(AND(H108&gt;0,H108&lt;=0.2),"High",IF(H108&gt;=0.667,"Low",IF(AND(H108&gt;0.2,H108&lt;0.667),"Moderate","NC")))</f>
        <v>Low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5.9</v>
      </c>
      <c r="E109" s="1">
        <v>10.4</v>
      </c>
      <c r="F109" s="1">
        <v>5.9</v>
      </c>
      <c r="G109" s="39">
        <v>10.4</v>
      </c>
      <c r="H109" s="1">
        <f t="shared" si="67"/>
        <v>1.7627118644067796</v>
      </c>
      <c r="I109" s="10" t="str">
        <f t="shared" si="68"/>
        <v>Low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2.8</v>
      </c>
      <c r="E110" s="1">
        <v>2.4</v>
      </c>
      <c r="F110" s="1">
        <v>2.8</v>
      </c>
      <c r="G110" s="39">
        <v>2.4</v>
      </c>
      <c r="H110" s="1">
        <f t="shared" si="67"/>
        <v>0.85714285714285721</v>
      </c>
      <c r="I110" s="10" t="str">
        <f t="shared" si="68"/>
        <v>Low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2.5</v>
      </c>
      <c r="E111" s="1">
        <v>8.6999999999999993</v>
      </c>
      <c r="F111" s="1">
        <v>2.5</v>
      </c>
      <c r="G111" s="39">
        <v>8.6999999999999993</v>
      </c>
      <c r="H111" s="1">
        <f t="shared" si="67"/>
        <v>3.4799999999999995</v>
      </c>
      <c r="I111" s="10" t="str">
        <f t="shared" si="68"/>
        <v>Low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3.8</v>
      </c>
      <c r="E112" s="1">
        <v>9.8000000000000007</v>
      </c>
      <c r="F112" s="1">
        <v>3.8</v>
      </c>
      <c r="G112" s="39">
        <v>9.8000000000000007</v>
      </c>
      <c r="H112" s="1">
        <f t="shared" si="67"/>
        <v>2.5789473684210531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11.1</v>
      </c>
      <c r="E113" s="1">
        <v>9.6</v>
      </c>
      <c r="F113" s="1">
        <v>11.1</v>
      </c>
      <c r="G113" s="39">
        <v>9.6</v>
      </c>
      <c r="H113" s="1">
        <f t="shared" si="67"/>
        <v>0.86486486486486491</v>
      </c>
      <c r="I113" s="10" t="str">
        <f t="shared" si="68"/>
        <v>Low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7.1</v>
      </c>
      <c r="E114" s="1">
        <v>8.8000000000000007</v>
      </c>
      <c r="F114" s="1">
        <v>7.1</v>
      </c>
      <c r="G114" s="39">
        <v>8.8000000000000007</v>
      </c>
      <c r="H114" s="1">
        <f t="shared" si="67"/>
        <v>1.23943661971831</v>
      </c>
      <c r="I114" s="10" t="str">
        <f t="shared" si="68"/>
        <v>Low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20.8</v>
      </c>
      <c r="E115" s="1">
        <v>9.1999999999999993</v>
      </c>
      <c r="F115" s="1">
        <v>20.8</v>
      </c>
      <c r="G115" s="39">
        <v>9.1999999999999993</v>
      </c>
      <c r="H115" s="1">
        <f t="shared" si="67"/>
        <v>0.44230769230769224</v>
      </c>
      <c r="I115" s="10" t="str">
        <f t="shared" si="68"/>
        <v>Moderate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12.5</v>
      </c>
      <c r="E116" s="1">
        <v>1.4</v>
      </c>
      <c r="F116" s="1">
        <v>12.5</v>
      </c>
      <c r="G116" s="39">
        <v>1.4</v>
      </c>
      <c r="H116" s="1">
        <f t="shared" si="67"/>
        <v>0.11199999999999999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3.7</v>
      </c>
      <c r="E117" s="1">
        <v>6.6</v>
      </c>
      <c r="F117" s="1">
        <v>3.7</v>
      </c>
      <c r="G117" s="39">
        <v>6.6</v>
      </c>
      <c r="H117" s="1">
        <f t="shared" si="67"/>
        <v>1.7837837837837835</v>
      </c>
      <c r="I117" s="10" t="str">
        <f t="shared" si="68"/>
        <v>Low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3.6</v>
      </c>
      <c r="E118" s="1">
        <v>6.6</v>
      </c>
      <c r="F118" s="1">
        <v>3.6</v>
      </c>
      <c r="G118" s="39">
        <v>6.6</v>
      </c>
      <c r="H118" s="1">
        <f t="shared" si="67"/>
        <v>1.8333333333333333</v>
      </c>
      <c r="I118" s="10" t="str">
        <f t="shared" si="68"/>
        <v>Low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5.3</v>
      </c>
      <c r="E119" s="1">
        <v>9.8000000000000007</v>
      </c>
      <c r="F119" s="1">
        <v>5.3</v>
      </c>
      <c r="G119" s="39">
        <v>9.8000000000000007</v>
      </c>
      <c r="H119" s="1">
        <f t="shared" si="67"/>
        <v>1.8490566037735852</v>
      </c>
      <c r="I119" s="10" t="str">
        <f t="shared" si="68"/>
        <v>Low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2.6</v>
      </c>
      <c r="E120" s="1">
        <v>6.6</v>
      </c>
      <c r="F120" s="1">
        <v>2.6</v>
      </c>
      <c r="G120" s="39">
        <v>6.6</v>
      </c>
      <c r="H120" s="1">
        <f t="shared" si="67"/>
        <v>2.5384615384615383</v>
      </c>
      <c r="I120" s="10" t="str">
        <f t="shared" si="68"/>
        <v>Low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13.4</v>
      </c>
      <c r="E121" s="1">
        <v>1.4</v>
      </c>
      <c r="F121" s="1">
        <v>13.4</v>
      </c>
      <c r="G121" s="39">
        <v>1.4</v>
      </c>
      <c r="H121" s="1">
        <f t="shared" si="67"/>
        <v>0.1044776119402985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13.2</v>
      </c>
      <c r="E122" s="1">
        <v>1.5</v>
      </c>
      <c r="F122" s="1">
        <v>13.2</v>
      </c>
      <c r="G122" s="39">
        <v>1.5</v>
      </c>
      <c r="H122" s="1">
        <f t="shared" si="67"/>
        <v>0.11363636363636365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14.8</v>
      </c>
      <c r="E123" s="1">
        <v>3</v>
      </c>
      <c r="F123" s="1">
        <v>14.8</v>
      </c>
      <c r="G123" s="39">
        <v>3</v>
      </c>
      <c r="H123" s="1">
        <f t="shared" si="67"/>
        <v>0.20270270270270269</v>
      </c>
      <c r="I123" s="10" t="str">
        <f t="shared" si="68"/>
        <v>Moderate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3.9</v>
      </c>
      <c r="E124" s="1">
        <v>2.1</v>
      </c>
      <c r="F124" s="1">
        <v>3.9</v>
      </c>
      <c r="G124" s="39">
        <v>2.1</v>
      </c>
      <c r="H124" s="1">
        <f t="shared" si="67"/>
        <v>0.53846153846153855</v>
      </c>
      <c r="I124" s="10" t="str">
        <f t="shared" si="68"/>
        <v>Moderate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19.7</v>
      </c>
      <c r="E125" s="1">
        <v>1.9</v>
      </c>
      <c r="F125" s="1">
        <v>19.7</v>
      </c>
      <c r="G125" s="39">
        <v>1.9</v>
      </c>
      <c r="H125" s="1">
        <f t="shared" si="67"/>
        <v>9.6446700507614211E-2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81470</v>
      </c>
      <c r="C127" s="35">
        <v>1923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2.3603780532711428E-2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4839</v>
      </c>
      <c r="C128" s="35">
        <v>1099</v>
      </c>
      <c r="D128" s="2">
        <f t="shared" ref="D128:D134" si="71">IF(B128&lt;&gt;0,B128/$B$127,0)</f>
        <v>5.9396096722720018E-2</v>
      </c>
      <c r="E128" s="4">
        <f t="shared" ref="E128:E134" si="72">IF(B128&lt;&gt;0,ROUND(((SQRT(POWER(C128,2)-(POWER((B128/$B$127),2)*POWER($C$127,2))))/$B$127),3),0)</f>
        <v>1.2999999999999999E-2</v>
      </c>
      <c r="F128" s="4">
        <f t="shared" ref="F128:F134" si="73">IF(B128=0,0,POWER(C128,2)-(POWER((B128/$B$127),2)*POWER(C$127,2)))</f>
        <v>1194755.089941439</v>
      </c>
      <c r="G128" s="24" t="str">
        <f t="shared" ref="G128:G134" si="74">IF(F128&lt;0,"W",IF(A128=0,"± 0.6%",IF((E128*100)&lt;0.01,"± 0.1%","± "&amp; TEXT((E128*100),"#,##0.0")&amp;"%")))</f>
        <v>± 1.3%</v>
      </c>
      <c r="H128" s="1">
        <f t="shared" ref="H128:H134" si="75">IF(B128&lt;&gt;0,C128/B128,0)</f>
        <v>0.22711303988427362</v>
      </c>
      <c r="I128" s="10" t="str">
        <f t="shared" ref="I128:I134" si="76">IF(AND(H128&gt;0,H128&lt;=0.2),"High",IF(H128&gt;=0.667,"Low",IF(AND(H128&gt;0.2,H128&lt;0.667),"Moderate","NC")))</f>
        <v>Moderate</v>
      </c>
    </row>
    <row r="129" spans="1:9" x14ac:dyDescent="0.2">
      <c r="A129" s="37" t="s">
        <v>317</v>
      </c>
      <c r="B129" s="34">
        <v>5313</v>
      </c>
      <c r="C129" s="35">
        <v>660</v>
      </c>
      <c r="D129" s="2">
        <f t="shared" si="71"/>
        <v>6.5214189272124704E-2</v>
      </c>
      <c r="E129" s="4">
        <f t="shared" si="72"/>
        <v>8.0000000000000002E-3</v>
      </c>
      <c r="F129" s="4">
        <f t="shared" si="73"/>
        <v>419873.11295123323</v>
      </c>
      <c r="G129" s="24" t="str">
        <f t="shared" si="74"/>
        <v>± 0.8%</v>
      </c>
      <c r="H129" s="1">
        <f t="shared" si="75"/>
        <v>0.12422360248447205</v>
      </c>
      <c r="I129" s="10" t="str">
        <f t="shared" si="76"/>
        <v>High</v>
      </c>
    </row>
    <row r="130" spans="1:9" x14ac:dyDescent="0.2">
      <c r="A130" s="37" t="s">
        <v>318</v>
      </c>
      <c r="B130" s="34">
        <v>2153</v>
      </c>
      <c r="C130" s="35">
        <v>387</v>
      </c>
      <c r="D130" s="2">
        <f t="shared" si="71"/>
        <v>2.6426905609426784E-2</v>
      </c>
      <c r="E130" s="4">
        <f t="shared" si="72"/>
        <v>5.0000000000000001E-3</v>
      </c>
      <c r="F130" s="4">
        <f t="shared" si="73"/>
        <v>147186.43538942398</v>
      </c>
      <c r="G130" s="24" t="str">
        <f t="shared" si="74"/>
        <v>± 0.5%</v>
      </c>
      <c r="H130" s="1">
        <f t="shared" si="75"/>
        <v>0.17974918718067812</v>
      </c>
      <c r="I130" s="10" t="str">
        <f t="shared" si="76"/>
        <v>High</v>
      </c>
    </row>
    <row r="131" spans="1:9" x14ac:dyDescent="0.2">
      <c r="A131" s="37" t="s">
        <v>319</v>
      </c>
      <c r="B131" s="34">
        <v>2299</v>
      </c>
      <c r="C131" s="35">
        <v>404</v>
      </c>
      <c r="D131" s="2">
        <f t="shared" si="71"/>
        <v>2.8218976310298269E-2</v>
      </c>
      <c r="E131" s="4">
        <f t="shared" si="72"/>
        <v>5.0000000000000001E-3</v>
      </c>
      <c r="F131" s="4">
        <f t="shared" si="73"/>
        <v>160271.29985049795</v>
      </c>
      <c r="G131" s="24" t="str">
        <f t="shared" si="74"/>
        <v>± 0.5%</v>
      </c>
      <c r="H131" s="1">
        <f t="shared" si="75"/>
        <v>0.17572857764245325</v>
      </c>
      <c r="I131" s="10" t="str">
        <f t="shared" si="76"/>
        <v>High</v>
      </c>
    </row>
    <row r="132" spans="1:9" x14ac:dyDescent="0.2">
      <c r="A132" s="37" t="s">
        <v>320</v>
      </c>
      <c r="B132" s="34">
        <v>2776</v>
      </c>
      <c r="C132" s="35">
        <v>481</v>
      </c>
      <c r="D132" s="2">
        <f t="shared" si="71"/>
        <v>3.4073892230268812E-2</v>
      </c>
      <c r="E132" s="4">
        <f t="shared" si="72"/>
        <v>6.0000000000000001E-3</v>
      </c>
      <c r="F132" s="4">
        <f t="shared" si="73"/>
        <v>227067.59300603889</v>
      </c>
      <c r="G132" s="24" t="str">
        <f t="shared" si="74"/>
        <v>± 0.6%</v>
      </c>
      <c r="H132" s="1">
        <f t="shared" si="75"/>
        <v>0.17327089337175791</v>
      </c>
      <c r="I132" s="10" t="str">
        <f t="shared" si="76"/>
        <v>High</v>
      </c>
    </row>
    <row r="133" spans="1:9" x14ac:dyDescent="0.2">
      <c r="A133" s="37" t="s">
        <v>321</v>
      </c>
      <c r="B133" s="34">
        <v>1460</v>
      </c>
      <c r="C133" s="35">
        <v>453</v>
      </c>
      <c r="D133" s="2">
        <f t="shared" si="71"/>
        <v>1.7920707008714863E-2</v>
      </c>
      <c r="E133" s="4">
        <f t="shared" si="72"/>
        <v>6.0000000000000001E-3</v>
      </c>
      <c r="F133" s="4">
        <f t="shared" si="73"/>
        <v>204021.40366839175</v>
      </c>
      <c r="G133" s="24" t="str">
        <f t="shared" si="74"/>
        <v>± 0.6%</v>
      </c>
      <c r="H133" s="1">
        <f t="shared" si="75"/>
        <v>0.3102739726027397</v>
      </c>
      <c r="I133" s="10" t="str">
        <f t="shared" si="76"/>
        <v>Moderate</v>
      </c>
    </row>
    <row r="134" spans="1:9" x14ac:dyDescent="0.2">
      <c r="A134" s="37" t="s">
        <v>322</v>
      </c>
      <c r="B134" s="34">
        <v>62630</v>
      </c>
      <c r="C134" s="35">
        <v>1507</v>
      </c>
      <c r="D134" s="2">
        <f t="shared" si="71"/>
        <v>0.76874923284644658</v>
      </c>
      <c r="E134" s="4">
        <f t="shared" si="72"/>
        <v>4.0000000000000001E-3</v>
      </c>
      <c r="F134" s="4">
        <f t="shared" si="73"/>
        <v>85663.992910796776</v>
      </c>
      <c r="G134" s="24" t="str">
        <f t="shared" si="74"/>
        <v>± 0.4%</v>
      </c>
      <c r="H134" s="1">
        <f t="shared" si="75"/>
        <v>2.4061951141625418E-2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A4" sqref="A4:I4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54745</v>
      </c>
      <c r="C7" s="47">
        <v>425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7.7632660516942188E-3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49282</v>
      </c>
      <c r="C8" s="47">
        <v>728</v>
      </c>
      <c r="D8" s="2">
        <f t="shared" ref="D8:D9" si="2">IF(B8&lt;&gt;0,B8/$B$7,0)</f>
        <v>0.90021006484610466</v>
      </c>
      <c r="E8" s="4">
        <f t="shared" ref="E8:E11" si="3">IF(B8&lt;&gt;0,ROUND(((SQRT(POWER(C8,2)-(POWER((B8/$B$7),2)*POWER($C$7,2))))/$B$7),3),0)</f>
        <v>1.0999999999999999E-2</v>
      </c>
      <c r="F8" s="4">
        <f t="shared" ref="F8:F11" si="4">IF(B8=0,0,POWER(C8,2)-(POWER((B8/$B$7),2)*POWER(C$7,2)))</f>
        <v>383609.44469642756</v>
      </c>
      <c r="G8" s="24" t="str">
        <f>IF(F8&lt;0,"W",IF(B8=0,"± 0.6%",IF((E8*100)&lt;0.01,"± 0.1%","± "&amp; TEXT((E8*100),"#,##0.0")&amp;"%")))</f>
        <v>± 1.1%</v>
      </c>
      <c r="H8" s="1">
        <f t="shared" ref="H8:H11" si="5">IF(B8&lt;&gt;0,C8/B8,0)</f>
        <v>1.4772127754555416E-2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5463</v>
      </c>
      <c r="C9" s="47">
        <v>654</v>
      </c>
      <c r="D9" s="2">
        <f t="shared" si="2"/>
        <v>9.9789935153895337E-2</v>
      </c>
      <c r="E9" s="4">
        <f t="shared" si="3"/>
        <v>1.2E-2</v>
      </c>
      <c r="F9" s="4">
        <f t="shared" si="4"/>
        <v>425917.33062208287</v>
      </c>
      <c r="G9" s="24" t="str">
        <f t="shared" ref="G9" si="7">IF(F9&lt;0,"W",IF(B9=0,"± 0.6%",IF((E9*100)&lt;0.01,"± 0.1%","± "&amp; TEXT((E9*100),"#,##0.0")&amp;"%")))</f>
        <v>± 1.2%</v>
      </c>
      <c r="H9" s="1">
        <f t="shared" si="5"/>
        <v>0.11971444261394838</v>
      </c>
      <c r="I9" s="10" t="str">
        <f t="shared" si="6"/>
        <v>High</v>
      </c>
    </row>
    <row r="10" spans="1:9" x14ac:dyDescent="0.2">
      <c r="A10" s="37" t="s">
        <v>346</v>
      </c>
      <c r="B10" s="48">
        <v>4.2</v>
      </c>
      <c r="C10" s="49">
        <v>3.2</v>
      </c>
      <c r="D10" s="23" t="s">
        <v>17</v>
      </c>
      <c r="E10" s="4">
        <f t="shared" si="3"/>
        <v>0</v>
      </c>
      <c r="F10" s="4">
        <f t="shared" si="4"/>
        <v>10.238936867191716</v>
      </c>
      <c r="G10" s="24" t="s">
        <v>17</v>
      </c>
      <c r="H10" s="1">
        <f t="shared" si="5"/>
        <v>0.76190476190476186</v>
      </c>
      <c r="I10" s="10" t="str">
        <f t="shared" si="6"/>
        <v>Low</v>
      </c>
    </row>
    <row r="11" spans="1:9" x14ac:dyDescent="0.2">
      <c r="A11" s="37" t="s">
        <v>347</v>
      </c>
      <c r="B11" s="48">
        <v>4.9000000000000004</v>
      </c>
      <c r="C11" s="49">
        <v>1.5</v>
      </c>
      <c r="D11" s="23" t="s">
        <v>17</v>
      </c>
      <c r="E11" s="4">
        <f t="shared" si="3"/>
        <v>0</v>
      </c>
      <c r="F11" s="4">
        <f t="shared" si="4"/>
        <v>2.2485529581220569</v>
      </c>
      <c r="G11" s="24" t="s">
        <v>17</v>
      </c>
      <c r="H11" s="1">
        <f t="shared" si="5"/>
        <v>0.30612244897959179</v>
      </c>
      <c r="I11" s="10" t="str">
        <f t="shared" si="6"/>
        <v>Moderate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54745</v>
      </c>
      <c r="C13" s="47">
        <v>425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7.7632660516942188E-3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12083</v>
      </c>
      <c r="C14" s="47">
        <v>455</v>
      </c>
      <c r="D14" s="2">
        <f t="shared" ref="D14" si="13">IF(B14&lt;&gt;0,B14/$B$7,0)</f>
        <v>0.22071422047675587</v>
      </c>
      <c r="E14" s="4">
        <f t="shared" ref="E14" si="14">IF(B14&lt;&gt;0,ROUND(((SQRT(POWER(C14,2)-(POWER((B14/$B$7),2)*POWER($C$7,2))))/$B$7),3),0)</f>
        <v>8.0000000000000002E-3</v>
      </c>
      <c r="F14" s="4">
        <f t="shared" ref="F14" si="15">IF(B14=0,0,POWER(C14,2)-(POWER((B14/$B$7),2)*POWER(C$7,2)))</f>
        <v>198225.89518883041</v>
      </c>
      <c r="G14" s="24" t="str">
        <f>IF(F14&lt;0,"W",IF(B14=0,"± 0.6%",IF((E14*100)&lt;0.01,"± 0.1%","± "&amp; TEXT((E14*100),"#,##0.0")&amp;"%")))</f>
        <v>± 0.8%</v>
      </c>
      <c r="H14" s="1">
        <f t="shared" ref="H14" si="16">IF(B14&lt;&gt;0,C14/B14,0)</f>
        <v>3.7656211205826365E-2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1132</v>
      </c>
      <c r="C15" s="47">
        <v>248</v>
      </c>
      <c r="D15" s="2">
        <f t="shared" ref="D15:D23" si="18">IF(B15&lt;&gt;0,B15/$B$7,0)</f>
        <v>2.0677687460042012E-2</v>
      </c>
      <c r="E15" s="4">
        <f t="shared" ref="E15:E23" si="19">IF(B15&lt;&gt;0,ROUND(((SQRT(POWER(C15,2)-(POWER((B15/$B$7),2)*POWER($C$7,2))))/$B$7),3),0)</f>
        <v>5.0000000000000001E-3</v>
      </c>
      <c r="F15" s="4">
        <f t="shared" ref="F15:F23" si="20">IF(B15=0,0,POWER(C15,2)-(POWER((B15/$B$7),2)*POWER(C$7,2)))</f>
        <v>61426.77075421068</v>
      </c>
      <c r="G15" s="24" t="str">
        <f t="shared" ref="G15:G23" si="21">IF(F15&lt;0,"W",IF(B15=0,"± 0.6%",IF((E15*100)&lt;0.01,"± 0.1%","± "&amp; TEXT((E15*100),"#,##0.0")&amp;"%")))</f>
        <v>± 0.5%</v>
      </c>
      <c r="H15" s="1">
        <f t="shared" ref="H15:H23" si="22">IF(B15&lt;&gt;0,C15/B15,0)</f>
        <v>0.21908127208480566</v>
      </c>
      <c r="I15" s="10" t="str">
        <f t="shared" ref="I15:I23" si="23">IF(AND(H15&gt;0,H15&lt;=0.2),"High",IF(H15&gt;=0.667,"Low",IF(AND(H15&gt;0.2,H15&lt;0.667),"Moderate","NC")))</f>
        <v>Moderate</v>
      </c>
    </row>
    <row r="16" spans="1:9" x14ac:dyDescent="0.2">
      <c r="A16" s="37" t="s">
        <v>368</v>
      </c>
      <c r="B16" s="46">
        <v>1384</v>
      </c>
      <c r="C16" s="47">
        <v>314</v>
      </c>
      <c r="D16" s="2">
        <f t="shared" si="18"/>
        <v>2.5280847565987762E-2</v>
      </c>
      <c r="E16" s="4">
        <f t="shared" si="19"/>
        <v>6.0000000000000001E-3</v>
      </c>
      <c r="F16" s="4">
        <f t="shared" si="20"/>
        <v>98480.558723558614</v>
      </c>
      <c r="G16" s="24" t="str">
        <f t="shared" si="21"/>
        <v>± 0.6%</v>
      </c>
      <c r="H16" s="1">
        <f t="shared" si="22"/>
        <v>0.22687861271676302</v>
      </c>
      <c r="I16" s="10" t="str">
        <f t="shared" si="23"/>
        <v>Moderate</v>
      </c>
    </row>
    <row r="17" spans="1:9" x14ac:dyDescent="0.2">
      <c r="A17" s="37" t="s">
        <v>369</v>
      </c>
      <c r="B17" s="46">
        <v>1729</v>
      </c>
      <c r="C17" s="47">
        <v>294</v>
      </c>
      <c r="D17" s="2">
        <f t="shared" si="18"/>
        <v>3.1582792949127775E-2</v>
      </c>
      <c r="E17" s="4">
        <f t="shared" si="19"/>
        <v>5.0000000000000001E-3</v>
      </c>
      <c r="F17" s="4">
        <f t="shared" si="20"/>
        <v>86255.831473609316</v>
      </c>
      <c r="G17" s="24" t="str">
        <f t="shared" si="21"/>
        <v>± 0.5%</v>
      </c>
      <c r="H17" s="1">
        <f t="shared" si="22"/>
        <v>0.17004048582995951</v>
      </c>
      <c r="I17" s="10" t="str">
        <f t="shared" si="23"/>
        <v>High</v>
      </c>
    </row>
    <row r="18" spans="1:9" x14ac:dyDescent="0.2">
      <c r="A18" s="37" t="s">
        <v>370</v>
      </c>
      <c r="B18" s="46">
        <v>2796</v>
      </c>
      <c r="C18" s="47">
        <v>347</v>
      </c>
      <c r="D18" s="2">
        <f t="shared" si="18"/>
        <v>5.1073157365969492E-2</v>
      </c>
      <c r="E18" s="4">
        <f t="shared" si="19"/>
        <v>6.0000000000000001E-3</v>
      </c>
      <c r="F18" s="4">
        <f t="shared" si="20"/>
        <v>119937.84557527368</v>
      </c>
      <c r="G18" s="24" t="str">
        <f t="shared" si="21"/>
        <v>± 0.6%</v>
      </c>
      <c r="H18" s="1">
        <f t="shared" si="22"/>
        <v>0.12410586552217454</v>
      </c>
      <c r="I18" s="10" t="str">
        <f t="shared" si="23"/>
        <v>High</v>
      </c>
    </row>
    <row r="19" spans="1:9" x14ac:dyDescent="0.2">
      <c r="A19" s="37" t="s">
        <v>371</v>
      </c>
      <c r="B19" s="46">
        <v>4654</v>
      </c>
      <c r="C19" s="47">
        <v>460</v>
      </c>
      <c r="D19" s="2">
        <f t="shared" si="18"/>
        <v>8.501232989314092E-2</v>
      </c>
      <c r="E19" s="4">
        <f t="shared" si="19"/>
        <v>8.0000000000000002E-3</v>
      </c>
      <c r="F19" s="4">
        <f t="shared" si="20"/>
        <v>210294.60574275898</v>
      </c>
      <c r="G19" s="24" t="str">
        <f t="shared" si="21"/>
        <v>± 0.8%</v>
      </c>
      <c r="H19" s="1">
        <f t="shared" si="22"/>
        <v>9.8839707778255265E-2</v>
      </c>
      <c r="I19" s="10" t="str">
        <f t="shared" si="23"/>
        <v>High</v>
      </c>
    </row>
    <row r="20" spans="1:9" x14ac:dyDescent="0.2">
      <c r="A20" s="37" t="s">
        <v>372</v>
      </c>
      <c r="B20" s="46">
        <v>9916</v>
      </c>
      <c r="C20" s="47">
        <v>607</v>
      </c>
      <c r="D20" s="2">
        <f t="shared" si="18"/>
        <v>0.18113069686729383</v>
      </c>
      <c r="E20" s="4">
        <f t="shared" si="19"/>
        <v>1.0999999999999999E-2</v>
      </c>
      <c r="F20" s="4">
        <f t="shared" si="20"/>
        <v>362522.99551158404</v>
      </c>
      <c r="G20" s="24" t="str">
        <f t="shared" si="21"/>
        <v>± 1.1%</v>
      </c>
      <c r="H20" s="1">
        <f t="shared" si="22"/>
        <v>6.1214199273900767E-2</v>
      </c>
      <c r="I20" s="10" t="str">
        <f t="shared" si="23"/>
        <v>High</v>
      </c>
    </row>
    <row r="21" spans="1:9" x14ac:dyDescent="0.2">
      <c r="A21" s="37" t="s">
        <v>373</v>
      </c>
      <c r="B21" s="46">
        <v>20917</v>
      </c>
      <c r="C21" s="47">
        <v>623</v>
      </c>
      <c r="D21" s="2">
        <f t="shared" si="18"/>
        <v>0.38208055530185403</v>
      </c>
      <c r="E21" s="4">
        <f t="shared" si="19"/>
        <v>1.0999999999999999E-2</v>
      </c>
      <c r="F21" s="4">
        <f t="shared" si="20"/>
        <v>361760.35989762848</v>
      </c>
      <c r="G21" s="24" t="str">
        <f t="shared" si="21"/>
        <v>± 1.1%</v>
      </c>
      <c r="H21" s="1">
        <f t="shared" si="22"/>
        <v>2.9784385906200698E-2</v>
      </c>
      <c r="I21" s="10" t="str">
        <f t="shared" si="23"/>
        <v>High</v>
      </c>
    </row>
    <row r="22" spans="1:9" x14ac:dyDescent="0.2">
      <c r="A22" s="37" t="s">
        <v>374</v>
      </c>
      <c r="B22" s="46">
        <v>115</v>
      </c>
      <c r="C22" s="47">
        <v>83</v>
      </c>
      <c r="D22" s="2">
        <f t="shared" si="18"/>
        <v>2.100648461046671E-3</v>
      </c>
      <c r="E22" s="4">
        <f t="shared" si="19"/>
        <v>2E-3</v>
      </c>
      <c r="F22" s="4">
        <f t="shared" si="20"/>
        <v>6888.2029517352858</v>
      </c>
      <c r="G22" s="24" t="str">
        <f t="shared" si="21"/>
        <v>± 0.2%</v>
      </c>
      <c r="H22" s="1">
        <f t="shared" si="22"/>
        <v>0.72173913043478266</v>
      </c>
      <c r="I22" s="10" t="str">
        <f t="shared" si="23"/>
        <v>Low</v>
      </c>
    </row>
    <row r="23" spans="1:9" x14ac:dyDescent="0.2">
      <c r="A23" s="37" t="s">
        <v>375</v>
      </c>
      <c r="B23" s="46">
        <v>19</v>
      </c>
      <c r="C23" s="47">
        <v>30</v>
      </c>
      <c r="D23" s="2">
        <f t="shared" si="18"/>
        <v>3.4706365878162392E-4</v>
      </c>
      <c r="E23" s="4">
        <f t="shared" si="19"/>
        <v>1E-3</v>
      </c>
      <c r="F23" s="4">
        <f t="shared" si="20"/>
        <v>899.97824314377601</v>
      </c>
      <c r="G23" s="24" t="str">
        <f t="shared" si="21"/>
        <v>± 0.1%</v>
      </c>
      <c r="H23" s="1">
        <f t="shared" si="22"/>
        <v>1.5789473684210527</v>
      </c>
      <c r="I23" s="10" t="str">
        <f t="shared" si="23"/>
        <v>Low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54745</v>
      </c>
      <c r="C25" s="47">
        <v>425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7.7632660516942188E-3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2560</v>
      </c>
      <c r="C26" s="47">
        <v>317</v>
      </c>
      <c r="D26" s="2">
        <f t="shared" si="24"/>
        <v>4.6762261393734586E-2</v>
      </c>
      <c r="E26" s="4">
        <f t="shared" si="25"/>
        <v>6.0000000000000001E-3</v>
      </c>
      <c r="F26" s="4">
        <f t="shared" si="26"/>
        <v>100094.02567050027</v>
      </c>
      <c r="G26" s="24" t="str">
        <f t="shared" ref="G26:G68" si="29">IF(F26&lt;0,"W",IF(B26=0,"± 0.6%",IF((E26*100)&lt;0.01,"± 0.1%","± "&amp; TEXT((E26*100),"#,##0.0")&amp;"%")))</f>
        <v>± 0.6%</v>
      </c>
      <c r="H26" s="1">
        <f t="shared" si="27"/>
        <v>0.123828125</v>
      </c>
      <c r="I26" s="10" t="str">
        <f t="shared" si="28"/>
        <v>High</v>
      </c>
    </row>
    <row r="27" spans="1:9" x14ac:dyDescent="0.2">
      <c r="A27" s="37" t="s">
        <v>377</v>
      </c>
      <c r="B27" s="46">
        <v>6372</v>
      </c>
      <c r="C27" s="47">
        <v>520</v>
      </c>
      <c r="D27" s="2">
        <f t="shared" si="24"/>
        <v>0.11639419125034249</v>
      </c>
      <c r="E27" s="4">
        <f t="shared" si="25"/>
        <v>8.9999999999999993E-3</v>
      </c>
      <c r="F27" s="4">
        <f t="shared" si="26"/>
        <v>267952.96334892412</v>
      </c>
      <c r="G27" s="24" t="str">
        <f t="shared" si="29"/>
        <v>± 0.9%</v>
      </c>
      <c r="H27" s="1">
        <f t="shared" si="27"/>
        <v>8.1607030759573138E-2</v>
      </c>
      <c r="I27" s="10" t="str">
        <f t="shared" si="28"/>
        <v>High</v>
      </c>
    </row>
    <row r="28" spans="1:9" x14ac:dyDescent="0.2">
      <c r="A28" s="37" t="s">
        <v>378</v>
      </c>
      <c r="B28" s="46">
        <v>6638</v>
      </c>
      <c r="C28" s="47">
        <v>531</v>
      </c>
      <c r="D28" s="2">
        <f t="shared" si="24"/>
        <v>0.12125308247328523</v>
      </c>
      <c r="E28" s="4">
        <f t="shared" si="25"/>
        <v>0.01</v>
      </c>
      <c r="F28" s="4">
        <f t="shared" si="26"/>
        <v>279305.39525457501</v>
      </c>
      <c r="G28" s="24" t="str">
        <f t="shared" si="29"/>
        <v>± 1.0%</v>
      </c>
      <c r="H28" s="1">
        <f t="shared" si="27"/>
        <v>7.9993974088580902E-2</v>
      </c>
      <c r="I28" s="10" t="str">
        <f t="shared" si="28"/>
        <v>High</v>
      </c>
    </row>
    <row r="29" spans="1:9" x14ac:dyDescent="0.2">
      <c r="A29" s="37" t="s">
        <v>379</v>
      </c>
      <c r="B29" s="46">
        <v>5024</v>
      </c>
      <c r="C29" s="47">
        <v>479</v>
      </c>
      <c r="D29" s="2">
        <f t="shared" si="24"/>
        <v>9.1770937985204123E-2</v>
      </c>
      <c r="E29" s="4">
        <f t="shared" si="25"/>
        <v>8.9999999999999993E-3</v>
      </c>
      <c r="F29" s="4">
        <f t="shared" si="26"/>
        <v>227919.79339877516</v>
      </c>
      <c r="G29" s="24" t="str">
        <f t="shared" si="29"/>
        <v>± 0.9%</v>
      </c>
      <c r="H29" s="1">
        <f t="shared" si="27"/>
        <v>9.5342356687898089E-2</v>
      </c>
      <c r="I29" s="10" t="str">
        <f t="shared" si="28"/>
        <v>High</v>
      </c>
    </row>
    <row r="30" spans="1:9" x14ac:dyDescent="0.2">
      <c r="A30" s="37" t="s">
        <v>380</v>
      </c>
      <c r="B30" s="46">
        <v>5314</v>
      </c>
      <c r="C30" s="47">
        <v>505</v>
      </c>
      <c r="D30" s="2">
        <f t="shared" si="24"/>
        <v>9.7068225408713127E-2</v>
      </c>
      <c r="E30" s="4">
        <f t="shared" si="25"/>
        <v>8.9999999999999993E-3</v>
      </c>
      <c r="F30" s="4">
        <f t="shared" si="26"/>
        <v>253323.1078306406</v>
      </c>
      <c r="G30" s="24" t="str">
        <f t="shared" si="29"/>
        <v>± 0.9%</v>
      </c>
      <c r="H30" s="1">
        <f t="shared" si="27"/>
        <v>9.50319909672563E-2</v>
      </c>
      <c r="I30" s="10" t="str">
        <f t="shared" si="28"/>
        <v>High</v>
      </c>
    </row>
    <row r="31" spans="1:9" x14ac:dyDescent="0.2">
      <c r="A31" s="37" t="s">
        <v>381</v>
      </c>
      <c r="B31" s="46">
        <v>4513</v>
      </c>
      <c r="C31" s="47">
        <v>438</v>
      </c>
      <c r="D31" s="2">
        <f t="shared" si="24"/>
        <v>8.2436752214814141E-2</v>
      </c>
      <c r="E31" s="4">
        <f t="shared" si="25"/>
        <v>8.0000000000000002E-3</v>
      </c>
      <c r="F31" s="4">
        <f t="shared" si="26"/>
        <v>190616.50535284687</v>
      </c>
      <c r="G31" s="24" t="str">
        <f t="shared" si="29"/>
        <v>± 0.8%</v>
      </c>
      <c r="H31" s="1">
        <f t="shared" si="27"/>
        <v>9.7052958120983829E-2</v>
      </c>
      <c r="I31" s="10" t="str">
        <f t="shared" si="28"/>
        <v>High</v>
      </c>
    </row>
    <row r="32" spans="1:9" x14ac:dyDescent="0.2">
      <c r="A32" s="37" t="s">
        <v>382</v>
      </c>
      <c r="B32" s="46">
        <v>4228</v>
      </c>
      <c r="C32" s="47">
        <v>422</v>
      </c>
      <c r="D32" s="2">
        <f t="shared" si="24"/>
        <v>7.7230797333089782E-2</v>
      </c>
      <c r="E32" s="4">
        <f t="shared" si="25"/>
        <v>8.0000000000000002E-3</v>
      </c>
      <c r="F32" s="4">
        <f t="shared" si="26"/>
        <v>177006.64483725769</v>
      </c>
      <c r="G32" s="24" t="str">
        <f t="shared" si="29"/>
        <v>± 0.8%</v>
      </c>
      <c r="H32" s="1">
        <f t="shared" si="27"/>
        <v>9.9810785241248812E-2</v>
      </c>
      <c r="I32" s="10" t="str">
        <f t="shared" si="28"/>
        <v>High</v>
      </c>
    </row>
    <row r="33" spans="1:9" x14ac:dyDescent="0.2">
      <c r="A33" s="37" t="s">
        <v>383</v>
      </c>
      <c r="B33" s="46">
        <v>4343</v>
      </c>
      <c r="C33" s="47">
        <v>446</v>
      </c>
      <c r="D33" s="2">
        <f t="shared" si="24"/>
        <v>7.9331445794136451E-2</v>
      </c>
      <c r="E33" s="4">
        <f t="shared" si="25"/>
        <v>8.0000000000000002E-3</v>
      </c>
      <c r="F33" s="4">
        <f t="shared" si="26"/>
        <v>197779.24048354579</v>
      </c>
      <c r="G33" s="24" t="str">
        <f t="shared" si="29"/>
        <v>± 0.8%</v>
      </c>
      <c r="H33" s="1">
        <f t="shared" si="27"/>
        <v>0.10269399032926549</v>
      </c>
      <c r="I33" s="10" t="str">
        <f t="shared" si="28"/>
        <v>High</v>
      </c>
    </row>
    <row r="34" spans="1:9" x14ac:dyDescent="0.2">
      <c r="A34" s="37" t="s">
        <v>384</v>
      </c>
      <c r="B34" s="46">
        <v>15753</v>
      </c>
      <c r="C34" s="47">
        <v>704</v>
      </c>
      <c r="D34" s="2">
        <f t="shared" si="24"/>
        <v>0.28775230614668007</v>
      </c>
      <c r="E34" s="4">
        <f t="shared" si="25"/>
        <v>1.2999999999999999E-2</v>
      </c>
      <c r="F34" s="4">
        <f t="shared" si="26"/>
        <v>480659.99898675014</v>
      </c>
      <c r="G34" s="24" t="str">
        <f t="shared" si="29"/>
        <v>± 1.3%</v>
      </c>
      <c r="H34" s="1">
        <f t="shared" si="27"/>
        <v>4.468990033644385E-2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54745</v>
      </c>
      <c r="C36" s="47">
        <v>425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7.7632660516942188E-3</v>
      </c>
      <c r="I36" s="10" t="str">
        <f t="shared" si="28"/>
        <v>High</v>
      </c>
    </row>
    <row r="37" spans="1:9" x14ac:dyDescent="0.2">
      <c r="A37" s="37" t="s">
        <v>385</v>
      </c>
      <c r="B37" s="46">
        <v>7979</v>
      </c>
      <c r="C37" s="47">
        <v>639</v>
      </c>
      <c r="D37" s="2">
        <f t="shared" si="24"/>
        <v>0.14574847017992509</v>
      </c>
      <c r="E37" s="4">
        <f t="shared" si="25"/>
        <v>1.2E-2</v>
      </c>
      <c r="F37" s="4">
        <f t="shared" si="26"/>
        <v>404484.05238388822</v>
      </c>
      <c r="G37" s="24" t="str">
        <f t="shared" si="29"/>
        <v>± 1.2%</v>
      </c>
      <c r="H37" s="1">
        <f t="shared" si="27"/>
        <v>8.0085223712244635E-2</v>
      </c>
      <c r="I37" s="10" t="str">
        <f t="shared" si="28"/>
        <v>High</v>
      </c>
    </row>
    <row r="38" spans="1:9" x14ac:dyDescent="0.2">
      <c r="A38" s="37" t="s">
        <v>386</v>
      </c>
      <c r="B38" s="46">
        <v>8678</v>
      </c>
      <c r="C38" s="47">
        <v>637</v>
      </c>
      <c r="D38" s="2">
        <f t="shared" si="24"/>
        <v>0.15851675952141747</v>
      </c>
      <c r="E38" s="4">
        <f t="shared" si="25"/>
        <v>1.2E-2</v>
      </c>
      <c r="F38" s="4">
        <f t="shared" si="26"/>
        <v>401230.33392424352</v>
      </c>
      <c r="G38" s="24" t="str">
        <f t="shared" si="29"/>
        <v>± 1.2%</v>
      </c>
      <c r="H38" s="1">
        <f t="shared" si="27"/>
        <v>7.3404010140585382E-2</v>
      </c>
      <c r="I38" s="10" t="str">
        <f t="shared" si="28"/>
        <v>High</v>
      </c>
    </row>
    <row r="39" spans="1:9" x14ac:dyDescent="0.2">
      <c r="A39" s="37" t="s">
        <v>387</v>
      </c>
      <c r="B39" s="46">
        <v>12293</v>
      </c>
      <c r="C39" s="47">
        <v>740</v>
      </c>
      <c r="D39" s="2">
        <f t="shared" si="24"/>
        <v>0.22455018723171066</v>
      </c>
      <c r="E39" s="4">
        <f t="shared" si="25"/>
        <v>1.2999999999999999E-2</v>
      </c>
      <c r="F39" s="4">
        <f t="shared" si="26"/>
        <v>538492.38417294051</v>
      </c>
      <c r="G39" s="24" t="str">
        <f t="shared" si="29"/>
        <v>± 1.3%</v>
      </c>
      <c r="H39" s="1">
        <f t="shared" si="27"/>
        <v>6.019686000162694E-2</v>
      </c>
      <c r="I39" s="10" t="str">
        <f t="shared" si="28"/>
        <v>High</v>
      </c>
    </row>
    <row r="40" spans="1:9" x14ac:dyDescent="0.2">
      <c r="A40" s="37" t="s">
        <v>388</v>
      </c>
      <c r="B40" s="46">
        <v>9854</v>
      </c>
      <c r="C40" s="47">
        <v>689</v>
      </c>
      <c r="D40" s="2">
        <f t="shared" si="24"/>
        <v>0.17999817334916432</v>
      </c>
      <c r="E40" s="4">
        <f t="shared" si="25"/>
        <v>1.2999999999999999E-2</v>
      </c>
      <c r="F40" s="4">
        <f t="shared" si="26"/>
        <v>468868.86877736793</v>
      </c>
      <c r="G40" s="24" t="str">
        <f t="shared" si="29"/>
        <v>± 1.3%</v>
      </c>
      <c r="H40" s="1">
        <f t="shared" si="27"/>
        <v>6.9920844327176782E-2</v>
      </c>
      <c r="I40" s="10" t="str">
        <f t="shared" si="28"/>
        <v>High</v>
      </c>
    </row>
    <row r="41" spans="1:9" x14ac:dyDescent="0.2">
      <c r="A41" s="37" t="s">
        <v>389</v>
      </c>
      <c r="B41" s="46">
        <v>4395</v>
      </c>
      <c r="C41" s="47">
        <v>474</v>
      </c>
      <c r="D41" s="2">
        <f t="shared" si="24"/>
        <v>8.0281304228696684E-2</v>
      </c>
      <c r="E41" s="4">
        <f t="shared" si="25"/>
        <v>8.9999999999999993E-3</v>
      </c>
      <c r="F41" s="4">
        <f t="shared" si="26"/>
        <v>223511.85601456068</v>
      </c>
      <c r="G41" s="24" t="str">
        <f t="shared" si="29"/>
        <v>± 0.9%</v>
      </c>
      <c r="H41" s="1">
        <f t="shared" si="27"/>
        <v>0.10784982935153584</v>
      </c>
      <c r="I41" s="10" t="str">
        <f t="shared" si="28"/>
        <v>High</v>
      </c>
    </row>
    <row r="42" spans="1:9" x14ac:dyDescent="0.2">
      <c r="A42" s="37" t="s">
        <v>390</v>
      </c>
      <c r="B42" s="46">
        <v>3245</v>
      </c>
      <c r="C42" s="47">
        <v>383</v>
      </c>
      <c r="D42" s="2">
        <f t="shared" si="24"/>
        <v>5.9274819618229974E-2</v>
      </c>
      <c r="E42" s="4">
        <f t="shared" si="25"/>
        <v>7.0000000000000001E-3</v>
      </c>
      <c r="F42" s="4">
        <f t="shared" si="26"/>
        <v>146054.37329651025</v>
      </c>
      <c r="G42" s="24" t="str">
        <f t="shared" si="29"/>
        <v>± 0.7%</v>
      </c>
      <c r="H42" s="1">
        <f t="shared" si="27"/>
        <v>0.11802773497688752</v>
      </c>
      <c r="I42" s="10" t="str">
        <f t="shared" si="28"/>
        <v>High</v>
      </c>
    </row>
    <row r="43" spans="1:9" x14ac:dyDescent="0.2">
      <c r="A43" s="37" t="s">
        <v>391</v>
      </c>
      <c r="B43" s="46">
        <v>2774</v>
      </c>
      <c r="C43" s="47">
        <v>336</v>
      </c>
      <c r="D43" s="2">
        <f t="shared" si="24"/>
        <v>5.0671294182117091E-2</v>
      </c>
      <c r="E43" s="4">
        <f t="shared" si="25"/>
        <v>6.0000000000000001E-3</v>
      </c>
      <c r="F43" s="4">
        <f t="shared" si="26"/>
        <v>112432.23085272987</v>
      </c>
      <c r="G43" s="24" t="str">
        <f t="shared" si="29"/>
        <v>± 0.6%</v>
      </c>
      <c r="H43" s="1">
        <f t="shared" si="27"/>
        <v>0.12112472963229992</v>
      </c>
      <c r="I43" s="10" t="str">
        <f t="shared" si="28"/>
        <v>High</v>
      </c>
    </row>
    <row r="44" spans="1:9" x14ac:dyDescent="0.2">
      <c r="A44" s="37" t="s">
        <v>392</v>
      </c>
      <c r="B44" s="46">
        <v>2051</v>
      </c>
      <c r="C44" s="47">
        <v>299</v>
      </c>
      <c r="D44" s="2">
        <f t="shared" si="24"/>
        <v>3.7464608640058454E-2</v>
      </c>
      <c r="E44" s="4">
        <f t="shared" si="25"/>
        <v>5.0000000000000001E-3</v>
      </c>
      <c r="F44" s="4">
        <f t="shared" si="26"/>
        <v>89147.475309837668</v>
      </c>
      <c r="G44" s="24" t="str">
        <f t="shared" si="29"/>
        <v>± 0.5%</v>
      </c>
      <c r="H44" s="1">
        <f t="shared" si="27"/>
        <v>0.14578254509995126</v>
      </c>
      <c r="I44" s="10" t="str">
        <f t="shared" si="28"/>
        <v>High</v>
      </c>
    </row>
    <row r="45" spans="1:9" x14ac:dyDescent="0.2">
      <c r="A45" s="37" t="s">
        <v>393</v>
      </c>
      <c r="B45" s="46">
        <v>3476</v>
      </c>
      <c r="C45" s="47">
        <v>354</v>
      </c>
      <c r="D45" s="2">
        <f t="shared" si="24"/>
        <v>6.3494383048680242E-2</v>
      </c>
      <c r="E45" s="4">
        <f t="shared" si="25"/>
        <v>6.0000000000000001E-3</v>
      </c>
      <c r="F45" s="4">
        <f t="shared" si="26"/>
        <v>124587.80368740394</v>
      </c>
      <c r="G45" s="24" t="str">
        <f t="shared" si="29"/>
        <v>± 0.6%</v>
      </c>
      <c r="H45" s="1">
        <f t="shared" si="27"/>
        <v>0.10184119677790564</v>
      </c>
      <c r="I45" s="10" t="str">
        <f t="shared" si="28"/>
        <v>High</v>
      </c>
    </row>
    <row r="46" spans="1:9" x14ac:dyDescent="0.2">
      <c r="A46" s="37" t="s">
        <v>348</v>
      </c>
      <c r="B46" s="48">
        <v>3.736842105263158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9.1584141295337849E-3</v>
      </c>
      <c r="G46" s="24" t="s">
        <v>17</v>
      </c>
      <c r="H46" s="1">
        <f t="shared" si="27"/>
        <v>2.6760563380281693E-2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54745</v>
      </c>
      <c r="C48" s="47">
        <v>425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7.7632660516942188E-3</v>
      </c>
      <c r="I48" s="10" t="str">
        <f t="shared" si="28"/>
        <v>High</v>
      </c>
    </row>
    <row r="49" spans="1:9" x14ac:dyDescent="0.2">
      <c r="A49" s="37" t="s">
        <v>394</v>
      </c>
      <c r="B49" s="46">
        <v>9461</v>
      </c>
      <c r="C49" s="47">
        <v>634</v>
      </c>
      <c r="D49" s="2">
        <f t="shared" si="24"/>
        <v>0.17281943556489177</v>
      </c>
      <c r="E49" s="4">
        <f t="shared" si="25"/>
        <v>1.2E-2</v>
      </c>
      <c r="F49" s="4">
        <f t="shared" si="26"/>
        <v>396561.35308606771</v>
      </c>
      <c r="G49" s="24" t="str">
        <f t="shared" si="29"/>
        <v>± 1.2%</v>
      </c>
      <c r="H49" s="1">
        <f t="shared" si="27"/>
        <v>6.7011943769157589E-2</v>
      </c>
      <c r="I49" s="10" t="str">
        <f t="shared" si="28"/>
        <v>High</v>
      </c>
    </row>
    <row r="50" spans="1:9" x14ac:dyDescent="0.2">
      <c r="A50" s="37" t="s">
        <v>395</v>
      </c>
      <c r="B50" s="46">
        <v>20549</v>
      </c>
      <c r="C50" s="47">
        <v>841</v>
      </c>
      <c r="D50" s="2">
        <f t="shared" si="24"/>
        <v>0.3753584802265047</v>
      </c>
      <c r="E50" s="4">
        <f t="shared" si="25"/>
        <v>1.4999999999999999E-2</v>
      </c>
      <c r="F50" s="4">
        <f t="shared" si="26"/>
        <v>681832.02329504502</v>
      </c>
      <c r="G50" s="24" t="str">
        <f t="shared" si="29"/>
        <v>± 1.5%</v>
      </c>
      <c r="H50" s="1">
        <f t="shared" si="27"/>
        <v>4.0926565769623828E-2</v>
      </c>
      <c r="I50" s="10" t="str">
        <f t="shared" si="28"/>
        <v>High</v>
      </c>
    </row>
    <row r="51" spans="1:9" x14ac:dyDescent="0.2">
      <c r="A51" s="37" t="s">
        <v>397</v>
      </c>
      <c r="B51" s="46">
        <v>14064</v>
      </c>
      <c r="C51" s="47">
        <v>762</v>
      </c>
      <c r="D51" s="2">
        <f t="shared" si="24"/>
        <v>0.25690017353182937</v>
      </c>
      <c r="E51" s="4">
        <f t="shared" si="25"/>
        <v>1.4E-2</v>
      </c>
      <c r="F51" s="4">
        <f t="shared" si="26"/>
        <v>568723.1655891015</v>
      </c>
      <c r="G51" s="24" t="str">
        <f t="shared" si="29"/>
        <v>± 1.4%</v>
      </c>
      <c r="H51" s="1">
        <f t="shared" si="27"/>
        <v>5.4180887372013653E-2</v>
      </c>
      <c r="I51" s="10" t="str">
        <f t="shared" si="28"/>
        <v>High</v>
      </c>
    </row>
    <row r="52" spans="1:9" x14ac:dyDescent="0.2">
      <c r="A52" s="37" t="s">
        <v>396</v>
      </c>
      <c r="B52" s="46">
        <v>6806</v>
      </c>
      <c r="C52" s="47">
        <v>495</v>
      </c>
      <c r="D52" s="2">
        <f t="shared" si="24"/>
        <v>0.12432185587724906</v>
      </c>
      <c r="E52" s="4">
        <f t="shared" si="25"/>
        <v>8.9999999999999993E-3</v>
      </c>
      <c r="F52" s="4">
        <f t="shared" si="26"/>
        <v>242233.27375481708</v>
      </c>
      <c r="G52" s="24" t="str">
        <f t="shared" si="29"/>
        <v>± 0.9%</v>
      </c>
      <c r="H52" s="1">
        <f t="shared" si="27"/>
        <v>7.2729944166911545E-2</v>
      </c>
      <c r="I52" s="10" t="str">
        <f t="shared" si="28"/>
        <v>High</v>
      </c>
    </row>
    <row r="53" spans="1:9" x14ac:dyDescent="0.2">
      <c r="A53" s="37" t="s">
        <v>398</v>
      </c>
      <c r="B53" s="46">
        <v>2796</v>
      </c>
      <c r="C53" s="47">
        <v>318</v>
      </c>
      <c r="D53" s="2">
        <f t="shared" si="24"/>
        <v>5.1073157365969492E-2</v>
      </c>
      <c r="E53" s="4">
        <f t="shared" si="25"/>
        <v>6.0000000000000001E-3</v>
      </c>
      <c r="F53" s="4">
        <f t="shared" si="26"/>
        <v>100652.84557527368</v>
      </c>
      <c r="G53" s="24" t="str">
        <f t="shared" si="29"/>
        <v>± 0.6%</v>
      </c>
      <c r="H53" s="1">
        <f t="shared" si="27"/>
        <v>0.11373390557939914</v>
      </c>
      <c r="I53" s="10" t="str">
        <f t="shared" si="28"/>
        <v>High</v>
      </c>
    </row>
    <row r="54" spans="1:9" x14ac:dyDescent="0.2">
      <c r="A54" s="37" t="s">
        <v>399</v>
      </c>
      <c r="B54" s="46">
        <v>1069</v>
      </c>
      <c r="C54" s="47">
        <v>206</v>
      </c>
      <c r="D54" s="2">
        <f t="shared" si="24"/>
        <v>1.9526897433555575E-2</v>
      </c>
      <c r="E54" s="4">
        <f t="shared" si="25"/>
        <v>4.0000000000000001E-3</v>
      </c>
      <c r="F54" s="4">
        <f t="shared" si="26"/>
        <v>42367.127737464376</v>
      </c>
      <c r="G54" s="24" t="str">
        <f t="shared" si="29"/>
        <v>± 0.4%</v>
      </c>
      <c r="H54" s="1">
        <f t="shared" si="27"/>
        <v>0.19270346117867165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49282</v>
      </c>
      <c r="C56" s="47">
        <v>728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1.4772127754555416E-2</v>
      </c>
      <c r="I56" s="10" t="str">
        <f t="shared" si="28"/>
        <v>High</v>
      </c>
    </row>
    <row r="57" spans="1:9" x14ac:dyDescent="0.2">
      <c r="A57" s="37" t="s">
        <v>400</v>
      </c>
      <c r="B57" s="46">
        <v>17744</v>
      </c>
      <c r="C57" s="47">
        <v>553</v>
      </c>
      <c r="D57" s="2">
        <f t="shared" ref="D57:D58" si="30">IF(B57&lt;&gt;0,B57/$B$56,0)</f>
        <v>0.36005032263301001</v>
      </c>
      <c r="E57" s="4">
        <f t="shared" ref="E57:E58" si="31">IF(B57&lt;&gt;0,ROUND(((SQRT(POWER(C57,2)-(POWER((B57/$B$56),2)*POWER($C$56,2))))/$B$56),3),0)</f>
        <v>0.01</v>
      </c>
      <c r="F57" s="4">
        <f t="shared" ref="F57:F58" si="32">IF(B57=0,0,POWER(C57,2)-(POWER((B57/$B$56),2)*POWER(C$56,2)))</f>
        <v>237103.86972084589</v>
      </c>
      <c r="G57" s="24" t="str">
        <f t="shared" si="29"/>
        <v>± 1.0%</v>
      </c>
      <c r="H57" s="1">
        <f t="shared" si="27"/>
        <v>3.1165464382326421E-2</v>
      </c>
      <c r="I57" s="10" t="str">
        <f t="shared" si="28"/>
        <v>High</v>
      </c>
    </row>
    <row r="58" spans="1:9" x14ac:dyDescent="0.2">
      <c r="A58" s="37" t="s">
        <v>401</v>
      </c>
      <c r="B58" s="46">
        <v>31538</v>
      </c>
      <c r="C58" s="47">
        <v>802</v>
      </c>
      <c r="D58" s="2">
        <f t="shared" si="30"/>
        <v>0.63994967736698993</v>
      </c>
      <c r="E58" s="4">
        <f t="shared" si="31"/>
        <v>1.2999999999999999E-2</v>
      </c>
      <c r="F58" s="4">
        <f t="shared" si="32"/>
        <v>426156.6901015123</v>
      </c>
      <c r="G58" s="24" t="str">
        <f t="shared" si="29"/>
        <v>± 1.3%</v>
      </c>
      <c r="H58" s="1">
        <f t="shared" si="27"/>
        <v>2.5429640433762446E-2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1.97</v>
      </c>
      <c r="C59" s="50">
        <v>0.04</v>
      </c>
      <c r="D59" s="23" t="s">
        <v>17</v>
      </c>
      <c r="E59" s="4">
        <f t="shared" si="25"/>
        <v>0</v>
      </c>
      <c r="F59" s="4">
        <f t="shared" si="26"/>
        <v>1.3661047553473644E-3</v>
      </c>
      <c r="G59" s="24" t="s">
        <v>17</v>
      </c>
      <c r="H59" s="1">
        <f t="shared" si="27"/>
        <v>2.0304568527918784E-2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1.42</v>
      </c>
      <c r="C60" s="50">
        <v>0.05</v>
      </c>
      <c r="D60" s="23" t="s">
        <v>17</v>
      </c>
      <c r="E60" s="4">
        <f t="shared" si="25"/>
        <v>0</v>
      </c>
      <c r="F60" s="4">
        <f t="shared" si="26"/>
        <v>2.3784750003046787E-3</v>
      </c>
      <c r="G60" s="24" t="s">
        <v>17</v>
      </c>
      <c r="H60" s="1">
        <f t="shared" si="27"/>
        <v>3.5211267605633804E-2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49282</v>
      </c>
      <c r="C62" s="47">
        <v>728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1.4772127754555416E-2</v>
      </c>
      <c r="I62" s="10" t="str">
        <f t="shared" si="28"/>
        <v>High</v>
      </c>
    </row>
    <row r="63" spans="1:9" x14ac:dyDescent="0.2">
      <c r="A63" s="37" t="s">
        <v>402</v>
      </c>
      <c r="B63" s="46">
        <v>28209</v>
      </c>
      <c r="C63" s="47">
        <v>863</v>
      </c>
      <c r="D63" s="2">
        <f t="shared" ref="D63:D68" si="33">IF(B63&lt;&gt;0,B63/$B$56,0)</f>
        <v>0.57239965910474411</v>
      </c>
      <c r="E63" s="4">
        <f t="shared" ref="E63:E68" si="34">IF(B63&lt;&gt;0,ROUND(((SQRT(POWER(C63,2)-(POWER((B63/$B$56),2)*POWER($C$56,2))))/$B$56),3),0)</f>
        <v>1.4999999999999999E-2</v>
      </c>
      <c r="F63" s="4">
        <f t="shared" ref="F63:F68" si="35">IF(B63=0,0,POWER(C63,2)-(POWER((B63/$B$56),2)*POWER(C$56,2)))</f>
        <v>571124.3162980054</v>
      </c>
      <c r="G63" s="24" t="str">
        <f t="shared" si="29"/>
        <v>± 1.5%</v>
      </c>
      <c r="H63" s="1">
        <f t="shared" si="27"/>
        <v>3.0593073132688151E-2</v>
      </c>
      <c r="I63" s="10" t="str">
        <f t="shared" si="28"/>
        <v>High</v>
      </c>
    </row>
    <row r="64" spans="1:9" x14ac:dyDescent="0.2">
      <c r="A64" s="37" t="s">
        <v>403</v>
      </c>
      <c r="B64" s="46">
        <v>10778</v>
      </c>
      <c r="C64" s="47">
        <v>666</v>
      </c>
      <c r="D64" s="2">
        <f t="shared" si="33"/>
        <v>0.21870053975082179</v>
      </c>
      <c r="E64" s="4">
        <f t="shared" si="34"/>
        <v>1.2999999999999999E-2</v>
      </c>
      <c r="F64" s="4">
        <f t="shared" si="35"/>
        <v>418206.90445254795</v>
      </c>
      <c r="G64" s="24" t="str">
        <f t="shared" si="29"/>
        <v>± 1.3%</v>
      </c>
      <c r="H64" s="1">
        <f t="shared" si="27"/>
        <v>6.1792540359992577E-2</v>
      </c>
      <c r="I64" s="10" t="str">
        <f t="shared" si="28"/>
        <v>High</v>
      </c>
    </row>
    <row r="65" spans="1:9" x14ac:dyDescent="0.2">
      <c r="A65" s="37" t="s">
        <v>404</v>
      </c>
      <c r="B65" s="46">
        <v>6172</v>
      </c>
      <c r="C65" s="47">
        <v>466</v>
      </c>
      <c r="D65" s="2">
        <f t="shared" si="33"/>
        <v>0.12523842376526928</v>
      </c>
      <c r="E65" s="4">
        <f t="shared" si="34"/>
        <v>8.9999999999999993E-3</v>
      </c>
      <c r="F65" s="4">
        <f t="shared" si="35"/>
        <v>208843.37967738375</v>
      </c>
      <c r="G65" s="24" t="str">
        <f t="shared" si="29"/>
        <v>± 0.9%</v>
      </c>
      <c r="H65" s="1">
        <f t="shared" si="27"/>
        <v>7.5502268308489953E-2</v>
      </c>
      <c r="I65" s="10" t="str">
        <f t="shared" si="28"/>
        <v>High</v>
      </c>
    </row>
    <row r="66" spans="1:9" x14ac:dyDescent="0.2">
      <c r="A66" s="37" t="s">
        <v>405</v>
      </c>
      <c r="B66" s="46">
        <v>2309</v>
      </c>
      <c r="C66" s="47">
        <v>289</v>
      </c>
      <c r="D66" s="2">
        <f t="shared" si="33"/>
        <v>4.6852806298445682E-2</v>
      </c>
      <c r="E66" s="4">
        <f t="shared" si="34"/>
        <v>6.0000000000000001E-3</v>
      </c>
      <c r="F66" s="4">
        <f t="shared" si="35"/>
        <v>82357.586830206303</v>
      </c>
      <c r="G66" s="24" t="str">
        <f t="shared" si="29"/>
        <v>± 0.6%</v>
      </c>
      <c r="H66" s="1">
        <f t="shared" si="27"/>
        <v>0.12516240796881767</v>
      </c>
      <c r="I66" s="10" t="str">
        <f t="shared" si="28"/>
        <v>High</v>
      </c>
    </row>
    <row r="67" spans="1:9" x14ac:dyDescent="0.2">
      <c r="A67" s="37" t="s">
        <v>406</v>
      </c>
      <c r="B67" s="46">
        <v>916</v>
      </c>
      <c r="C67" s="47">
        <v>177</v>
      </c>
      <c r="D67" s="2">
        <f t="shared" si="33"/>
        <v>1.8586907998863682E-2</v>
      </c>
      <c r="E67" s="4">
        <f t="shared" si="34"/>
        <v>4.0000000000000001E-3</v>
      </c>
      <c r="F67" s="4">
        <f t="shared" si="35"/>
        <v>31145.904758622524</v>
      </c>
      <c r="G67" s="24" t="str">
        <f t="shared" si="29"/>
        <v>± 0.4%</v>
      </c>
      <c r="H67" s="1">
        <f t="shared" si="27"/>
        <v>0.19323144104803494</v>
      </c>
      <c r="I67" s="10" t="str">
        <f t="shared" si="28"/>
        <v>High</v>
      </c>
    </row>
    <row r="68" spans="1:9" x14ac:dyDescent="0.2">
      <c r="A68" s="37" t="s">
        <v>407</v>
      </c>
      <c r="B68" s="46">
        <v>898</v>
      </c>
      <c r="C68" s="47">
        <v>173</v>
      </c>
      <c r="D68" s="2">
        <f t="shared" si="33"/>
        <v>1.8221663081855445E-2</v>
      </c>
      <c r="E68" s="4">
        <f t="shared" si="34"/>
        <v>4.0000000000000001E-3</v>
      </c>
      <c r="F68" s="4">
        <f t="shared" si="35"/>
        <v>29753.029939565702</v>
      </c>
      <c r="G68" s="24" t="str">
        <f t="shared" si="29"/>
        <v>± 0.4%</v>
      </c>
      <c r="H68" s="1">
        <f t="shared" si="27"/>
        <v>0.19265033407572382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49282</v>
      </c>
      <c r="C70" s="47">
        <v>728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1.4772127754555416E-2</v>
      </c>
      <c r="I70" s="10" t="str">
        <f t="shared" si="28"/>
        <v>High</v>
      </c>
    </row>
    <row r="71" spans="1:9" x14ac:dyDescent="0.2">
      <c r="A71" s="37" t="s">
        <v>408</v>
      </c>
      <c r="B71" s="46">
        <v>12047</v>
      </c>
      <c r="C71" s="47">
        <v>658</v>
      </c>
      <c r="D71" s="2">
        <f t="shared" si="36"/>
        <v>0.24445030639990259</v>
      </c>
      <c r="E71" s="4">
        <f t="shared" si="37"/>
        <v>1.2999999999999999E-2</v>
      </c>
      <c r="F71" s="4">
        <f t="shared" si="38"/>
        <v>401294.30137676344</v>
      </c>
      <c r="G71" s="24" t="str">
        <f t="shared" ref="G71:G95" si="39">IF(F71&lt;0,"W",IF(B71=0,"± 0.6%",IF((E71*100)&lt;0.01,"± 0.1%","± "&amp; TEXT((E71*100),"#,##0.0")&amp;"%")))</f>
        <v>± 1.3%</v>
      </c>
      <c r="H71" s="1">
        <f t="shared" si="27"/>
        <v>5.4619407321324809E-2</v>
      </c>
      <c r="I71" s="10" t="str">
        <f t="shared" si="28"/>
        <v>High</v>
      </c>
    </row>
    <row r="72" spans="1:9" x14ac:dyDescent="0.2">
      <c r="A72" s="37" t="s">
        <v>409</v>
      </c>
      <c r="B72" s="46">
        <v>23983</v>
      </c>
      <c r="C72" s="47">
        <v>900</v>
      </c>
      <c r="D72" s="2">
        <f t="shared" si="36"/>
        <v>0.48664826914492104</v>
      </c>
      <c r="E72" s="4">
        <f t="shared" si="37"/>
        <v>1.7000000000000001E-2</v>
      </c>
      <c r="F72" s="4">
        <f t="shared" si="38"/>
        <v>684485.72415787959</v>
      </c>
      <c r="G72" s="24" t="str">
        <f t="shared" si="39"/>
        <v>± 1.7%</v>
      </c>
      <c r="H72" s="1">
        <f t="shared" si="27"/>
        <v>3.7526581328440979E-2</v>
      </c>
      <c r="I72" s="10" t="str">
        <f t="shared" si="28"/>
        <v>High</v>
      </c>
    </row>
    <row r="73" spans="1:9" x14ac:dyDescent="0.2">
      <c r="A73" s="37" t="s">
        <v>410</v>
      </c>
      <c r="B73" s="46">
        <v>10781</v>
      </c>
      <c r="C73" s="47">
        <v>630</v>
      </c>
      <c r="D73" s="2">
        <f t="shared" si="36"/>
        <v>0.2187614139036565</v>
      </c>
      <c r="E73" s="4">
        <f t="shared" si="37"/>
        <v>1.2E-2</v>
      </c>
      <c r="F73" s="4">
        <f t="shared" si="38"/>
        <v>371536.79091194214</v>
      </c>
      <c r="G73" s="24" t="str">
        <f t="shared" si="39"/>
        <v>± 1.2%</v>
      </c>
      <c r="H73" s="1">
        <f t="shared" si="27"/>
        <v>5.8436137649568683E-2</v>
      </c>
      <c r="I73" s="10" t="str">
        <f t="shared" si="28"/>
        <v>High</v>
      </c>
    </row>
    <row r="74" spans="1:9" x14ac:dyDescent="0.2">
      <c r="A74" s="37" t="s">
        <v>411</v>
      </c>
      <c r="B74" s="46">
        <v>2471</v>
      </c>
      <c r="C74" s="47">
        <v>296</v>
      </c>
      <c r="D74" s="2">
        <f t="shared" si="36"/>
        <v>5.0140010551519822E-2</v>
      </c>
      <c r="E74" s="4">
        <f t="shared" si="37"/>
        <v>6.0000000000000001E-3</v>
      </c>
      <c r="F74" s="4">
        <f t="shared" si="38"/>
        <v>86283.60927553408</v>
      </c>
      <c r="G74" s="24" t="str">
        <f t="shared" si="39"/>
        <v>± 0.6%</v>
      </c>
      <c r="H74" s="1">
        <f t="shared" si="27"/>
        <v>0.1197895588830433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49282</v>
      </c>
      <c r="C76" s="47">
        <v>728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1.4772127754555416E-2</v>
      </c>
      <c r="I76" s="10" t="str">
        <f t="shared" si="28"/>
        <v>High</v>
      </c>
    </row>
    <row r="77" spans="1:9" x14ac:dyDescent="0.2">
      <c r="A77" s="37" t="s">
        <v>412</v>
      </c>
      <c r="B77" s="46">
        <v>14060</v>
      </c>
      <c r="C77" s="47">
        <v>627</v>
      </c>
      <c r="D77" s="2">
        <f t="shared" si="36"/>
        <v>0.28529686295199058</v>
      </c>
      <c r="E77" s="4">
        <f t="shared" si="37"/>
        <v>1.2E-2</v>
      </c>
      <c r="F77" s="4">
        <f t="shared" si="38"/>
        <v>349991.32330336934</v>
      </c>
      <c r="G77" s="24" t="str">
        <f t="shared" si="39"/>
        <v>± 1.2%</v>
      </c>
      <c r="H77" s="1">
        <f t="shared" si="27"/>
        <v>4.4594594594594597E-2</v>
      </c>
      <c r="I77" s="10" t="str">
        <f t="shared" si="28"/>
        <v>High</v>
      </c>
    </row>
    <row r="78" spans="1:9" x14ac:dyDescent="0.2">
      <c r="A78" s="37" t="s">
        <v>413</v>
      </c>
      <c r="B78" s="46">
        <v>366</v>
      </c>
      <c r="C78" s="47">
        <v>117</v>
      </c>
      <c r="D78" s="2">
        <f t="shared" si="36"/>
        <v>7.426646645834179E-3</v>
      </c>
      <c r="E78" s="4">
        <f t="shared" si="37"/>
        <v>2E-3</v>
      </c>
      <c r="F78" s="4">
        <f t="shared" si="38"/>
        <v>13659.768689868184</v>
      </c>
      <c r="G78" s="24" t="str">
        <f t="shared" si="39"/>
        <v>± 0.2%</v>
      </c>
      <c r="H78" s="1">
        <f t="shared" si="27"/>
        <v>0.31967213114754101</v>
      </c>
      <c r="I78" s="10" t="str">
        <f t="shared" si="28"/>
        <v>Moderate</v>
      </c>
    </row>
    <row r="79" spans="1:9" x14ac:dyDescent="0.2">
      <c r="A79" s="37" t="s">
        <v>414</v>
      </c>
      <c r="B79" s="46">
        <v>30949</v>
      </c>
      <c r="C79" s="47">
        <v>836</v>
      </c>
      <c r="D79" s="2">
        <f t="shared" si="36"/>
        <v>0.62799805202710934</v>
      </c>
      <c r="E79" s="4">
        <f t="shared" si="37"/>
        <v>1.4E-2</v>
      </c>
      <c r="F79" s="4">
        <f t="shared" si="38"/>
        <v>489880.0868294363</v>
      </c>
      <c r="G79" s="24" t="str">
        <f t="shared" si="39"/>
        <v>± 1.4%</v>
      </c>
      <c r="H79" s="1">
        <f t="shared" si="27"/>
        <v>2.7012181330576108E-2</v>
      </c>
      <c r="I79" s="10" t="str">
        <f t="shared" si="28"/>
        <v>High</v>
      </c>
    </row>
    <row r="80" spans="1:9" x14ac:dyDescent="0.2">
      <c r="A80" s="37" t="s">
        <v>415</v>
      </c>
      <c r="B80" s="46">
        <v>2321</v>
      </c>
      <c r="C80" s="47">
        <v>338</v>
      </c>
      <c r="D80" s="2">
        <f t="shared" si="36"/>
        <v>4.7096302909784504E-2</v>
      </c>
      <c r="E80" s="4">
        <f t="shared" si="37"/>
        <v>7.0000000000000001E-3</v>
      </c>
      <c r="F80" s="4">
        <f t="shared" si="38"/>
        <v>113068.46276266978</v>
      </c>
      <c r="G80" s="24" t="str">
        <f t="shared" si="39"/>
        <v>± 0.7%</v>
      </c>
      <c r="H80" s="1">
        <f t="shared" si="27"/>
        <v>0.14562688496337786</v>
      </c>
      <c r="I80" s="10" t="str">
        <f t="shared" si="28"/>
        <v>High</v>
      </c>
    </row>
    <row r="81" spans="1:9" x14ac:dyDescent="0.2">
      <c r="A81" s="37" t="s">
        <v>416</v>
      </c>
      <c r="B81" s="46">
        <v>101</v>
      </c>
      <c r="C81" s="47">
        <v>104</v>
      </c>
      <c r="D81" s="2">
        <f t="shared" si="36"/>
        <v>2.0494298121017814E-3</v>
      </c>
      <c r="E81" s="4">
        <f t="shared" si="37"/>
        <v>2E-3</v>
      </c>
      <c r="F81" s="4">
        <f t="shared" si="38"/>
        <v>10813.773981048593</v>
      </c>
      <c r="G81" s="24" t="str">
        <f t="shared" si="39"/>
        <v>± 0.2%</v>
      </c>
      <c r="H81" s="1">
        <f t="shared" si="27"/>
        <v>1.0297029702970297</v>
      </c>
      <c r="I81" s="10" t="str">
        <f t="shared" si="28"/>
        <v>Low</v>
      </c>
    </row>
    <row r="82" spans="1:9" x14ac:dyDescent="0.2">
      <c r="A82" s="37" t="s">
        <v>417</v>
      </c>
      <c r="B82" s="46">
        <v>104</v>
      </c>
      <c r="C82" s="47">
        <v>72</v>
      </c>
      <c r="D82" s="2">
        <f t="shared" si="36"/>
        <v>2.1103039649364879E-3</v>
      </c>
      <c r="E82" s="4">
        <f t="shared" si="37"/>
        <v>1E-3</v>
      </c>
      <c r="F82" s="4">
        <f t="shared" si="38"/>
        <v>5181.6397783571792</v>
      </c>
      <c r="G82" s="24" t="str">
        <f t="shared" si="39"/>
        <v>± 0.1%</v>
      </c>
      <c r="H82" s="1">
        <f t="shared" si="27"/>
        <v>0.69230769230769229</v>
      </c>
      <c r="I82" s="10" t="str">
        <f t="shared" si="28"/>
        <v>Low</v>
      </c>
    </row>
    <row r="83" spans="1:9" x14ac:dyDescent="0.2">
      <c r="A83" s="37" t="s">
        <v>418</v>
      </c>
      <c r="B83" s="46">
        <v>0</v>
      </c>
      <c r="C83" s="47">
        <v>0</v>
      </c>
      <c r="D83" s="2">
        <f t="shared" si="36"/>
        <v>0</v>
      </c>
      <c r="E83" s="4">
        <f t="shared" si="37"/>
        <v>0</v>
      </c>
      <c r="F83" s="4">
        <f t="shared" si="38"/>
        <v>0</v>
      </c>
      <c r="G83" s="24" t="str">
        <f t="shared" si="39"/>
        <v>± 0.6%</v>
      </c>
      <c r="H83" s="1">
        <f t="shared" si="27"/>
        <v>0</v>
      </c>
      <c r="I83" s="10" t="str">
        <f t="shared" si="28"/>
        <v>NC</v>
      </c>
    </row>
    <row r="84" spans="1:9" x14ac:dyDescent="0.2">
      <c r="A84" s="37" t="s">
        <v>420</v>
      </c>
      <c r="B84" s="46">
        <v>690</v>
      </c>
      <c r="C84" s="47">
        <v>169</v>
      </c>
      <c r="D84" s="2">
        <f t="shared" si="36"/>
        <v>1.4001055151982468E-2</v>
      </c>
      <c r="E84" s="4">
        <f t="shared" si="37"/>
        <v>3.0000000000000001E-3</v>
      </c>
      <c r="F84" s="4">
        <f t="shared" si="38"/>
        <v>28457.107477427231</v>
      </c>
      <c r="G84" s="24" t="str">
        <f t="shared" si="39"/>
        <v>± 0.3%</v>
      </c>
      <c r="H84" s="1">
        <f t="shared" si="27"/>
        <v>0.24492753623188407</v>
      </c>
      <c r="I84" s="10" t="str">
        <f t="shared" si="28"/>
        <v>Moderate</v>
      </c>
    </row>
    <row r="85" spans="1:9" x14ac:dyDescent="0.2">
      <c r="A85" s="37" t="s">
        <v>419</v>
      </c>
      <c r="B85" s="46">
        <v>691</v>
      </c>
      <c r="C85" s="47">
        <v>193</v>
      </c>
      <c r="D85" s="2">
        <f t="shared" si="36"/>
        <v>1.4021346536260703E-2</v>
      </c>
      <c r="E85" s="4">
        <f t="shared" si="37"/>
        <v>4.0000000000000001E-3</v>
      </c>
      <c r="F85" s="4">
        <f t="shared" si="38"/>
        <v>37144.806121464884</v>
      </c>
      <c r="G85" s="24" t="str">
        <f t="shared" si="39"/>
        <v>± 0.4%</v>
      </c>
      <c r="H85" s="1">
        <f t="shared" si="27"/>
        <v>0.27930535455861072</v>
      </c>
      <c r="I85" s="10" t="str">
        <f t="shared" si="28"/>
        <v>Moderate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49282</v>
      </c>
      <c r="C87" s="47">
        <v>728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1.4772127754555416E-2</v>
      </c>
      <c r="I87" s="10" t="str">
        <f t="shared" si="28"/>
        <v>High</v>
      </c>
    </row>
    <row r="88" spans="1:9" x14ac:dyDescent="0.2">
      <c r="A88" s="37" t="s">
        <v>421</v>
      </c>
      <c r="B88" s="46">
        <v>595</v>
      </c>
      <c r="C88" s="47">
        <v>214</v>
      </c>
      <c r="D88" s="2">
        <f t="shared" si="36"/>
        <v>1.20733736455501E-2</v>
      </c>
      <c r="E88" s="4">
        <f t="shared" si="37"/>
        <v>4.0000000000000001E-3</v>
      </c>
      <c r="F88" s="4">
        <f t="shared" si="38"/>
        <v>45718.746166133533</v>
      </c>
      <c r="G88" s="24" t="str">
        <f t="shared" si="39"/>
        <v>± 0.4%</v>
      </c>
      <c r="H88" s="1">
        <f t="shared" ref="H88:H151" si="40">IF(B88&lt;&gt;0,C88/B88,0)</f>
        <v>0.35966386554621849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705</v>
      </c>
      <c r="C89" s="47">
        <v>204</v>
      </c>
      <c r="D89" s="2">
        <f t="shared" si="36"/>
        <v>1.4305425916156E-2</v>
      </c>
      <c r="E89" s="4">
        <f t="shared" si="37"/>
        <v>4.0000000000000001E-3</v>
      </c>
      <c r="F89" s="4">
        <f t="shared" si="38"/>
        <v>41507.541312682777</v>
      </c>
      <c r="G89" s="24" t="str">
        <f t="shared" si="39"/>
        <v>± 0.4%</v>
      </c>
      <c r="H89" s="1">
        <f t="shared" si="40"/>
        <v>0.28936170212765955</v>
      </c>
      <c r="I89" s="10" t="str">
        <f t="shared" si="41"/>
        <v>Moderate</v>
      </c>
    </row>
    <row r="90" spans="1:9" x14ac:dyDescent="0.2">
      <c r="A90" s="37" t="s">
        <v>423</v>
      </c>
      <c r="B90" s="46">
        <v>2296</v>
      </c>
      <c r="C90" s="47">
        <v>349</v>
      </c>
      <c r="D90" s="2">
        <f t="shared" si="36"/>
        <v>4.6589018302828619E-2</v>
      </c>
      <c r="E90" s="4">
        <f t="shared" si="37"/>
        <v>7.0000000000000001E-3</v>
      </c>
      <c r="F90" s="4">
        <f t="shared" si="38"/>
        <v>120650.65031658273</v>
      </c>
      <c r="G90" s="24" t="str">
        <f t="shared" si="39"/>
        <v>± 0.7%</v>
      </c>
      <c r="H90" s="1">
        <f t="shared" si="40"/>
        <v>0.15200348432055749</v>
      </c>
      <c r="I90" s="10" t="str">
        <f t="shared" si="41"/>
        <v>High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49282</v>
      </c>
      <c r="C92" s="47">
        <v>728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1.4772127754555416E-2</v>
      </c>
      <c r="I92" s="10" t="str">
        <f t="shared" si="41"/>
        <v>High</v>
      </c>
    </row>
    <row r="93" spans="1:9" x14ac:dyDescent="0.2">
      <c r="A93" s="37" t="s">
        <v>424</v>
      </c>
      <c r="B93" s="46">
        <v>48392</v>
      </c>
      <c r="C93" s="47">
        <v>754</v>
      </c>
      <c r="D93" s="2">
        <f t="shared" si="36"/>
        <v>0.98194066799237045</v>
      </c>
      <c r="E93" s="4">
        <f t="shared" si="37"/>
        <v>5.0000000000000001E-3</v>
      </c>
      <c r="F93" s="4">
        <f t="shared" si="38"/>
        <v>57501.465327236918</v>
      </c>
      <c r="G93" s="24" t="str">
        <f t="shared" si="39"/>
        <v>± 0.5%</v>
      </c>
      <c r="H93" s="1">
        <f t="shared" si="40"/>
        <v>1.5581087783104646E-2</v>
      </c>
      <c r="I93" s="10" t="str">
        <f t="shared" si="41"/>
        <v>High</v>
      </c>
    </row>
    <row r="94" spans="1:9" x14ac:dyDescent="0.2">
      <c r="A94" s="37" t="s">
        <v>425</v>
      </c>
      <c r="B94" s="46">
        <v>141</v>
      </c>
      <c r="C94" s="47">
        <v>77</v>
      </c>
      <c r="D94" s="2">
        <f t="shared" si="36"/>
        <v>2.8610851832311999E-3</v>
      </c>
      <c r="E94" s="4">
        <f t="shared" si="37"/>
        <v>2E-3</v>
      </c>
      <c r="F94" s="4">
        <f t="shared" si="38"/>
        <v>5924.6616525073114</v>
      </c>
      <c r="G94" s="24" t="str">
        <f t="shared" si="39"/>
        <v>± 0.2%</v>
      </c>
      <c r="H94" s="1">
        <f t="shared" si="40"/>
        <v>0.54609929078014185</v>
      </c>
      <c r="I94" s="10" t="str">
        <f t="shared" si="41"/>
        <v>Moderate</v>
      </c>
    </row>
    <row r="95" spans="1:9" x14ac:dyDescent="0.2">
      <c r="A95" s="37" t="s">
        <v>426</v>
      </c>
      <c r="B95" s="46">
        <v>749</v>
      </c>
      <c r="C95" s="47">
        <v>227</v>
      </c>
      <c r="D95" s="2">
        <f t="shared" si="36"/>
        <v>1.5198246824398361E-2</v>
      </c>
      <c r="E95" s="4">
        <f t="shared" si="37"/>
        <v>5.0000000000000001E-3</v>
      </c>
      <c r="F95" s="4">
        <f t="shared" si="38"/>
        <v>51406.580741323574</v>
      </c>
      <c r="G95" s="24" t="str">
        <f t="shared" si="39"/>
        <v>± 0.5%</v>
      </c>
      <c r="H95" s="1">
        <f t="shared" si="40"/>
        <v>0.30307076101468627</v>
      </c>
      <c r="I95" s="10" t="str">
        <f t="shared" si="41"/>
        <v>Moderate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17744</v>
      </c>
      <c r="C97" s="47">
        <v>553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3.1165464382326421E-2</v>
      </c>
      <c r="I97" s="10" t="str">
        <f t="shared" si="41"/>
        <v>High</v>
      </c>
    </row>
    <row r="98" spans="1:9" x14ac:dyDescent="0.2">
      <c r="A98" s="37" t="s">
        <v>427</v>
      </c>
      <c r="B98" s="46">
        <v>145</v>
      </c>
      <c r="C98" s="47">
        <v>79</v>
      </c>
      <c r="D98" s="2">
        <f t="shared" ref="D98:D105" si="42">IF(B98&lt;&gt;0,B98/$B$97,0)</f>
        <v>8.1717763751127138E-3</v>
      </c>
      <c r="E98" s="4">
        <f t="shared" ref="E98:E105" si="43">IF(B98&lt;&gt;0,ROUND(((SQRT(POWER(C98,2)-(POWER((B98/$B$97),2)*POWER($C$97,2))))/$B$97),3),0)</f>
        <v>4.0000000000000001E-3</v>
      </c>
      <c r="F98" s="4">
        <f t="shared" ref="F98:F105" si="44">IF(B98=0,0,POWER(C98,2)-(POWER((B98/$B$97),2)*POWER(C$97,2)))</f>
        <v>6220.5787082722591</v>
      </c>
      <c r="G98" s="24" t="str">
        <f t="shared" ref="G98:G151" si="45">IF(F98&lt;0,"W",IF(B98=0,"± 0.6%",IF((E98*100)&lt;0.01,"± 0.1%","± "&amp; TEXT((E98*100),"#,##0.0")&amp;"%")))</f>
        <v>± 0.4%</v>
      </c>
      <c r="H98" s="1">
        <f t="shared" si="40"/>
        <v>0.54482758620689653</v>
      </c>
      <c r="I98" s="10" t="str">
        <f t="shared" si="41"/>
        <v>Moderate</v>
      </c>
    </row>
    <row r="99" spans="1:9" x14ac:dyDescent="0.2">
      <c r="A99" s="37" t="s">
        <v>428</v>
      </c>
      <c r="B99" s="46">
        <v>50</v>
      </c>
      <c r="C99" s="47">
        <v>40</v>
      </c>
      <c r="D99" s="2">
        <f t="shared" si="42"/>
        <v>2.8178539224526602E-3</v>
      </c>
      <c r="E99" s="4">
        <f t="shared" si="43"/>
        <v>2E-3</v>
      </c>
      <c r="F99" s="4">
        <f t="shared" si="44"/>
        <v>1597.5717845745849</v>
      </c>
      <c r="G99" s="24" t="str">
        <f t="shared" si="45"/>
        <v>± 0.2%</v>
      </c>
      <c r="H99" s="1">
        <f t="shared" si="40"/>
        <v>0.8</v>
      </c>
      <c r="I99" s="10" t="str">
        <f t="shared" si="41"/>
        <v>Low</v>
      </c>
    </row>
    <row r="100" spans="1:9" x14ac:dyDescent="0.2">
      <c r="A100" s="37" t="s">
        <v>330</v>
      </c>
      <c r="B100" s="46">
        <v>88</v>
      </c>
      <c r="C100" s="47">
        <v>55</v>
      </c>
      <c r="D100" s="2">
        <f t="shared" si="42"/>
        <v>4.9594229035166814E-3</v>
      </c>
      <c r="E100" s="4">
        <f t="shared" si="43"/>
        <v>3.0000000000000001E-3</v>
      </c>
      <c r="F100" s="4">
        <f t="shared" si="44"/>
        <v>3017.478359898234</v>
      </c>
      <c r="G100" s="24" t="str">
        <f t="shared" si="45"/>
        <v>± 0.3%</v>
      </c>
      <c r="H100" s="1">
        <f t="shared" si="40"/>
        <v>0.625</v>
      </c>
      <c r="I100" s="10" t="str">
        <f t="shared" si="41"/>
        <v>Moderate</v>
      </c>
    </row>
    <row r="101" spans="1:9" x14ac:dyDescent="0.2">
      <c r="A101" s="37" t="s">
        <v>331</v>
      </c>
      <c r="B101" s="46">
        <v>302</v>
      </c>
      <c r="C101" s="47">
        <v>99</v>
      </c>
      <c r="D101" s="2">
        <f t="shared" si="42"/>
        <v>1.7019837691614068E-2</v>
      </c>
      <c r="E101" s="4">
        <f t="shared" si="43"/>
        <v>6.0000000000000001E-3</v>
      </c>
      <c r="F101" s="4">
        <f t="shared" si="44"/>
        <v>9712.4148161361754</v>
      </c>
      <c r="G101" s="24" t="str">
        <f t="shared" si="45"/>
        <v>± 0.6%</v>
      </c>
      <c r="H101" s="1">
        <f t="shared" si="40"/>
        <v>0.32781456953642385</v>
      </c>
      <c r="I101" s="10" t="str">
        <f t="shared" si="41"/>
        <v>Moderate</v>
      </c>
    </row>
    <row r="102" spans="1:9" x14ac:dyDescent="0.2">
      <c r="A102" s="37" t="s">
        <v>429</v>
      </c>
      <c r="B102" s="46">
        <v>2111</v>
      </c>
      <c r="C102" s="47">
        <v>299</v>
      </c>
      <c r="D102" s="2">
        <f t="shared" si="42"/>
        <v>0.11896979260595131</v>
      </c>
      <c r="E102" s="4">
        <f t="shared" si="43"/>
        <v>1.6E-2</v>
      </c>
      <c r="F102" s="4">
        <f t="shared" si="44"/>
        <v>85072.637042879433</v>
      </c>
      <c r="G102" s="24" t="str">
        <f t="shared" si="45"/>
        <v>± 1.6%</v>
      </c>
      <c r="H102" s="1">
        <f t="shared" si="40"/>
        <v>0.14163903363334912</v>
      </c>
      <c r="I102" s="10" t="str">
        <f t="shared" si="41"/>
        <v>High</v>
      </c>
    </row>
    <row r="103" spans="1:9" x14ac:dyDescent="0.2">
      <c r="A103" s="37" t="s">
        <v>430</v>
      </c>
      <c r="B103" s="46">
        <v>5065</v>
      </c>
      <c r="C103" s="47">
        <v>441</v>
      </c>
      <c r="D103" s="2">
        <f t="shared" si="42"/>
        <v>0.28544860234445446</v>
      </c>
      <c r="E103" s="4">
        <f t="shared" si="43"/>
        <v>2.3E-2</v>
      </c>
      <c r="F103" s="4">
        <f t="shared" si="44"/>
        <v>169563.40605117168</v>
      </c>
      <c r="G103" s="24" t="str">
        <f t="shared" si="45"/>
        <v>± 2.3%</v>
      </c>
      <c r="H103" s="1">
        <f t="shared" si="40"/>
        <v>8.7068114511352421E-2</v>
      </c>
      <c r="I103" s="10" t="str">
        <f t="shared" si="41"/>
        <v>High</v>
      </c>
    </row>
    <row r="104" spans="1:9" x14ac:dyDescent="0.2">
      <c r="A104" s="37" t="s">
        <v>431</v>
      </c>
      <c r="B104" s="46">
        <v>7571</v>
      </c>
      <c r="C104" s="47">
        <v>454</v>
      </c>
      <c r="D104" s="2">
        <f t="shared" si="42"/>
        <v>0.42667944093778176</v>
      </c>
      <c r="E104" s="4">
        <f t="shared" si="43"/>
        <v>2.1999999999999999E-2</v>
      </c>
      <c r="F104" s="4">
        <f t="shared" si="44"/>
        <v>150441.83690334865</v>
      </c>
      <c r="G104" s="24" t="str">
        <f t="shared" si="45"/>
        <v>± 2.2%</v>
      </c>
      <c r="H104" s="1">
        <f t="shared" si="40"/>
        <v>5.9965658433496237E-2</v>
      </c>
      <c r="I104" s="10" t="str">
        <f t="shared" si="41"/>
        <v>High</v>
      </c>
    </row>
    <row r="105" spans="1:9" x14ac:dyDescent="0.2">
      <c r="A105" s="37" t="s">
        <v>432</v>
      </c>
      <c r="B105" s="46">
        <v>2412</v>
      </c>
      <c r="C105" s="47">
        <v>289</v>
      </c>
      <c r="D105" s="2">
        <f t="shared" si="42"/>
        <v>0.13593327321911633</v>
      </c>
      <c r="E105" s="4">
        <f t="shared" si="43"/>
        <v>1.6E-2</v>
      </c>
      <c r="F105" s="4">
        <f t="shared" si="44"/>
        <v>77870.30571123345</v>
      </c>
      <c r="G105" s="24" t="str">
        <f t="shared" si="45"/>
        <v>± 1.6%</v>
      </c>
      <c r="H105" s="1">
        <f t="shared" si="40"/>
        <v>0.11981757877280265</v>
      </c>
      <c r="I105" s="10" t="str">
        <f t="shared" si="41"/>
        <v>High</v>
      </c>
    </row>
    <row r="106" spans="1:9" x14ac:dyDescent="0.2">
      <c r="A106" s="37" t="s">
        <v>353</v>
      </c>
      <c r="B106" s="46">
        <v>501347.36842105264</v>
      </c>
      <c r="C106" s="47">
        <v>42353</v>
      </c>
      <c r="D106" s="23" t="s">
        <v>17</v>
      </c>
      <c r="E106" s="4">
        <f t="shared" ref="E106:E127" si="46">IF(B106&lt;&gt;0,ROUND(((SQRT(POWER(C106,2)-(POWER((B106/$B$7),2)*POWER($C$7,2))))/$B$7),3),0)</f>
        <v>0.77</v>
      </c>
      <c r="F106" s="4">
        <f t="shared" ref="F106:F127" si="47">IF(B106=0,0,POWER(C106,2)-(POWER((B106/$B$7),2)*POWER(C$7,2)))</f>
        <v>1778628221.0375547</v>
      </c>
      <c r="G106" s="24" t="s">
        <v>17</v>
      </c>
      <c r="H106" s="1">
        <f t="shared" si="40"/>
        <v>8.4478353069622911E-2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17744</v>
      </c>
      <c r="C108" s="47">
        <v>553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3.1165464382326421E-2</v>
      </c>
      <c r="I108" s="10" t="str">
        <f t="shared" si="41"/>
        <v>High</v>
      </c>
    </row>
    <row r="109" spans="1:9" x14ac:dyDescent="0.2">
      <c r="A109" s="37" t="s">
        <v>433</v>
      </c>
      <c r="B109" s="46">
        <v>13751</v>
      </c>
      <c r="C109" s="47">
        <v>577</v>
      </c>
      <c r="D109" s="2">
        <f t="shared" ref="D109:D110" si="48">IF(B109&lt;&gt;0,B109/$B$97,0)</f>
        <v>0.77496618575293053</v>
      </c>
      <c r="E109" s="4">
        <f t="shared" ref="E109:E110" si="49">IF(B109&lt;&gt;0,ROUND(((SQRT(POWER(C109,2)-(POWER((B109/$B$97),2)*POWER($C$97,2))))/$B$97),3),0)</f>
        <v>2.1999999999999999E-2</v>
      </c>
      <c r="F109" s="4">
        <f t="shared" ref="F109:F110" si="50">IF(B109=0,0,POWER(C109,2)-(POWER((B109/$B$97),2)*POWER(C$97,2)))</f>
        <v>149268.49711201419</v>
      </c>
      <c r="G109" s="24" t="str">
        <f t="shared" si="45"/>
        <v>± 2.2%</v>
      </c>
      <c r="H109" s="1">
        <f t="shared" si="40"/>
        <v>4.1960584684750203E-2</v>
      </c>
      <c r="I109" s="10" t="str">
        <f t="shared" si="41"/>
        <v>High</v>
      </c>
    </row>
    <row r="110" spans="1:9" x14ac:dyDescent="0.2">
      <c r="A110" s="37" t="s">
        <v>434</v>
      </c>
      <c r="B110" s="46">
        <v>3993</v>
      </c>
      <c r="C110" s="47">
        <v>357</v>
      </c>
      <c r="D110" s="2">
        <f t="shared" si="48"/>
        <v>0.22503381424706942</v>
      </c>
      <c r="E110" s="4">
        <f t="shared" si="49"/>
        <v>1.9E-2</v>
      </c>
      <c r="F110" s="4">
        <f t="shared" si="50"/>
        <v>111962.76570985005</v>
      </c>
      <c r="G110" s="24" t="str">
        <f t="shared" si="45"/>
        <v>± 1.9%</v>
      </c>
      <c r="H110" s="1">
        <f t="shared" si="40"/>
        <v>8.9406461307287757E-2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13751</v>
      </c>
      <c r="C112" s="47">
        <v>577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4.1960584684750203E-2</v>
      </c>
      <c r="I112" s="10" t="str">
        <f t="shared" si="41"/>
        <v>High</v>
      </c>
    </row>
    <row r="113" spans="1:9" x14ac:dyDescent="0.2">
      <c r="A113" s="37" t="s">
        <v>435</v>
      </c>
      <c r="B113" s="46">
        <v>0</v>
      </c>
      <c r="C113" s="47">
        <v>0</v>
      </c>
      <c r="D113" s="2">
        <f t="shared" ref="D113:D119" si="51">IF(B113&lt;&gt;0,B113/$B$112,0)</f>
        <v>0</v>
      </c>
      <c r="E113" s="4">
        <f t="shared" ref="E113:E119" si="52">IF(B113&lt;&gt;0,ROUND(((SQRT(POWER(C113,2)-(POWER((B113/$B$112),2)*POWER($C$112,2))))/$B$112),3),0)</f>
        <v>0</v>
      </c>
      <c r="F113" s="4">
        <f t="shared" ref="F113:F119" si="53">IF(B113=0,0,POWER(C113,2)-(POWER((B113/$B$112),2)*POWER(C$112,2)))</f>
        <v>0</v>
      </c>
      <c r="G113" s="24" t="str">
        <f t="shared" si="45"/>
        <v>± 0.6%</v>
      </c>
      <c r="H113" s="1">
        <f t="shared" si="40"/>
        <v>0</v>
      </c>
      <c r="I113" s="10" t="str">
        <f t="shared" si="41"/>
        <v>NC</v>
      </c>
    </row>
    <row r="114" spans="1:9" x14ac:dyDescent="0.2">
      <c r="A114" s="37" t="s">
        <v>436</v>
      </c>
      <c r="B114" s="46">
        <v>3</v>
      </c>
      <c r="C114" s="47">
        <v>8</v>
      </c>
      <c r="D114" s="2">
        <f t="shared" si="51"/>
        <v>2.1816595156715876E-4</v>
      </c>
      <c r="E114" s="4">
        <f t="shared" si="52"/>
        <v>1E-3</v>
      </c>
      <c r="F114" s="4">
        <f t="shared" si="53"/>
        <v>63.984153783996227</v>
      </c>
      <c r="G114" s="24" t="str">
        <f t="shared" si="45"/>
        <v>± 0.1%</v>
      </c>
      <c r="H114" s="1">
        <f t="shared" si="40"/>
        <v>2.6666666666666665</v>
      </c>
      <c r="I114" s="10" t="str">
        <f t="shared" si="41"/>
        <v>Low</v>
      </c>
    </row>
    <row r="115" spans="1:9" x14ac:dyDescent="0.2">
      <c r="A115" s="37" t="s">
        <v>437</v>
      </c>
      <c r="B115" s="46">
        <v>120</v>
      </c>
      <c r="C115" s="47">
        <v>66</v>
      </c>
      <c r="D115" s="2">
        <f t="shared" si="51"/>
        <v>8.7266380626863493E-3</v>
      </c>
      <c r="E115" s="4">
        <f t="shared" si="52"/>
        <v>5.0000000000000001E-3</v>
      </c>
      <c r="F115" s="4">
        <f t="shared" si="53"/>
        <v>4330.6460543939602</v>
      </c>
      <c r="G115" s="24" t="str">
        <f t="shared" si="45"/>
        <v>± 0.5%</v>
      </c>
      <c r="H115" s="1">
        <f t="shared" si="40"/>
        <v>0.55000000000000004</v>
      </c>
      <c r="I115" s="10" t="str">
        <f t="shared" si="41"/>
        <v>Moderate</v>
      </c>
    </row>
    <row r="116" spans="1:9" x14ac:dyDescent="0.2">
      <c r="A116" s="37" t="s">
        <v>438</v>
      </c>
      <c r="B116" s="46">
        <v>275</v>
      </c>
      <c r="C116" s="47">
        <v>100</v>
      </c>
      <c r="D116" s="2">
        <f t="shared" si="51"/>
        <v>1.9998545560322885E-2</v>
      </c>
      <c r="E116" s="4">
        <f t="shared" si="52"/>
        <v>7.0000000000000001E-3</v>
      </c>
      <c r="F116" s="4">
        <f t="shared" si="53"/>
        <v>9866.8477683016135</v>
      </c>
      <c r="G116" s="24" t="str">
        <f t="shared" si="45"/>
        <v>± 0.7%</v>
      </c>
      <c r="H116" s="1">
        <f t="shared" si="40"/>
        <v>0.36363636363636365</v>
      </c>
      <c r="I116" s="10" t="str">
        <f t="shared" si="41"/>
        <v>Moderate</v>
      </c>
    </row>
    <row r="117" spans="1:9" x14ac:dyDescent="0.2">
      <c r="A117" s="37" t="s">
        <v>439</v>
      </c>
      <c r="B117" s="46">
        <v>1392</v>
      </c>
      <c r="C117" s="47">
        <v>256</v>
      </c>
      <c r="D117" s="2">
        <f t="shared" si="51"/>
        <v>0.10122900152716166</v>
      </c>
      <c r="E117" s="4">
        <f t="shared" si="52"/>
        <v>1.7999999999999999E-2</v>
      </c>
      <c r="F117" s="4">
        <f t="shared" si="53"/>
        <v>62124.373079251294</v>
      </c>
      <c r="G117" s="24" t="str">
        <f t="shared" si="45"/>
        <v>± 1.8%</v>
      </c>
      <c r="H117" s="1">
        <f t="shared" si="40"/>
        <v>0.18390804597701149</v>
      </c>
      <c r="I117" s="10" t="str">
        <f t="shared" si="41"/>
        <v>High</v>
      </c>
    </row>
    <row r="118" spans="1:9" x14ac:dyDescent="0.2">
      <c r="A118" s="37" t="s">
        <v>440</v>
      </c>
      <c r="B118" s="46">
        <v>2389</v>
      </c>
      <c r="C118" s="47">
        <v>331</v>
      </c>
      <c r="D118" s="2">
        <f t="shared" si="51"/>
        <v>0.17373281943131408</v>
      </c>
      <c r="E118" s="4">
        <f t="shared" si="52"/>
        <v>2.3E-2</v>
      </c>
      <c r="F118" s="4">
        <f t="shared" si="53"/>
        <v>99512.173181235528</v>
      </c>
      <c r="G118" s="24" t="str">
        <f t="shared" si="45"/>
        <v>± 2.3%</v>
      </c>
      <c r="H118" s="1">
        <f t="shared" si="40"/>
        <v>0.13855169526998745</v>
      </c>
      <c r="I118" s="10" t="str">
        <f t="shared" si="41"/>
        <v>High</v>
      </c>
    </row>
    <row r="119" spans="1:9" x14ac:dyDescent="0.2">
      <c r="A119" s="37" t="s">
        <v>441</v>
      </c>
      <c r="B119" s="46">
        <v>9572</v>
      </c>
      <c r="C119" s="47">
        <v>516</v>
      </c>
      <c r="D119" s="2">
        <f t="shared" si="51"/>
        <v>0.6960948294669479</v>
      </c>
      <c r="E119" s="4">
        <f t="shared" si="52"/>
        <v>2.4E-2</v>
      </c>
      <c r="F119" s="4">
        <f t="shared" si="53"/>
        <v>104935.91504248814</v>
      </c>
      <c r="G119" s="24" t="str">
        <f t="shared" si="45"/>
        <v>± 2.4%</v>
      </c>
      <c r="H119" s="1">
        <f t="shared" si="40"/>
        <v>5.3907229419139155E-2</v>
      </c>
      <c r="I119" s="10" t="str">
        <f t="shared" si="41"/>
        <v>High</v>
      </c>
    </row>
    <row r="120" spans="1:9" x14ac:dyDescent="0.2">
      <c r="A120" s="37" t="s">
        <v>355</v>
      </c>
      <c r="B120" s="46">
        <v>2461.1578947368421</v>
      </c>
      <c r="C120" s="47">
        <v>128</v>
      </c>
      <c r="D120" s="23" t="s">
        <v>17</v>
      </c>
      <c r="E120" s="4">
        <f t="shared" si="46"/>
        <v>2E-3</v>
      </c>
      <c r="F120" s="4">
        <f t="shared" si="47"/>
        <v>16018.936937203758</v>
      </c>
      <c r="G120" s="24" t="s">
        <v>17</v>
      </c>
      <c r="H120" s="1">
        <f t="shared" si="40"/>
        <v>5.2008040716821351E-2</v>
      </c>
      <c r="I120" s="10" t="str">
        <f t="shared" si="41"/>
        <v>High</v>
      </c>
    </row>
    <row r="121" spans="1:9" x14ac:dyDescent="0.2">
      <c r="A121" s="37" t="s">
        <v>356</v>
      </c>
      <c r="B121" s="46">
        <v>3993</v>
      </c>
      <c r="C121" s="47">
        <v>357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8.9406461307287757E-2</v>
      </c>
      <c r="I121" s="10" t="str">
        <f t="shared" si="41"/>
        <v>High</v>
      </c>
    </row>
    <row r="122" spans="1:9" x14ac:dyDescent="0.2">
      <c r="A122" s="37" t="s">
        <v>442</v>
      </c>
      <c r="B122" s="46">
        <v>26</v>
      </c>
      <c r="C122" s="47">
        <v>32</v>
      </c>
      <c r="D122" s="2">
        <f t="shared" ref="D122:D126" si="54">IF(B122&lt;&gt;0,B122/$B$121,0)</f>
        <v>6.5113949411470069E-3</v>
      </c>
      <c r="E122" s="4">
        <f t="shared" ref="E122:E126" si="55">IF(B122&lt;&gt;0,ROUND(((SQRT(POWER(C122,2)-(POWER((B122/$B$121),2)*POWER($C$121,2))))/$B$121),3),0)</f>
        <v>8.0000000000000002E-3</v>
      </c>
      <c r="F122" s="4">
        <f t="shared" ref="F122:F126" si="56">IF(B122=0,0,POWER(C122,2)-(POWER((B122/$B$121),2)*POWER(C$121,2)))</f>
        <v>1018.5963836413197</v>
      </c>
      <c r="G122" s="24" t="str">
        <f t="shared" si="45"/>
        <v>± 0.8%</v>
      </c>
      <c r="H122" s="1">
        <f t="shared" si="40"/>
        <v>1.2307692307692308</v>
      </c>
      <c r="I122" s="10" t="str">
        <f t="shared" si="41"/>
        <v>Low</v>
      </c>
    </row>
    <row r="123" spans="1:9" x14ac:dyDescent="0.2">
      <c r="A123" s="37" t="s">
        <v>443</v>
      </c>
      <c r="B123" s="46">
        <v>58</v>
      </c>
      <c r="C123" s="47">
        <v>48</v>
      </c>
      <c r="D123" s="2">
        <f t="shared" si="54"/>
        <v>1.452541948409717E-2</v>
      </c>
      <c r="E123" s="4">
        <f t="shared" si="55"/>
        <v>1.2E-2</v>
      </c>
      <c r="F123" s="4">
        <f t="shared" si="56"/>
        <v>2277.1098144517746</v>
      </c>
      <c r="G123" s="24" t="str">
        <f t="shared" si="45"/>
        <v>± 1.2%</v>
      </c>
      <c r="H123" s="1">
        <f t="shared" si="40"/>
        <v>0.82758620689655171</v>
      </c>
      <c r="I123" s="10" t="str">
        <f t="shared" si="41"/>
        <v>Low</v>
      </c>
    </row>
    <row r="124" spans="1:9" x14ac:dyDescent="0.2">
      <c r="A124" s="37" t="s">
        <v>444</v>
      </c>
      <c r="B124" s="46">
        <v>94</v>
      </c>
      <c r="C124" s="47">
        <v>60</v>
      </c>
      <c r="D124" s="2">
        <f t="shared" si="54"/>
        <v>2.3541197094916103E-2</v>
      </c>
      <c r="E124" s="4">
        <f t="shared" si="55"/>
        <v>1.4999999999999999E-2</v>
      </c>
      <c r="F124" s="4">
        <f t="shared" si="56"/>
        <v>3529.3692986016285</v>
      </c>
      <c r="G124" s="24" t="str">
        <f t="shared" si="45"/>
        <v>± 1.5%</v>
      </c>
      <c r="H124" s="1">
        <f t="shared" si="40"/>
        <v>0.63829787234042556</v>
      </c>
      <c r="I124" s="10" t="str">
        <f t="shared" si="41"/>
        <v>Moderate</v>
      </c>
    </row>
    <row r="125" spans="1:9" x14ac:dyDescent="0.2">
      <c r="A125" s="37" t="s">
        <v>445</v>
      </c>
      <c r="B125" s="46">
        <v>179</v>
      </c>
      <c r="C125" s="47">
        <v>78</v>
      </c>
      <c r="D125" s="2">
        <f t="shared" si="54"/>
        <v>4.4828449787127474E-2</v>
      </c>
      <c r="E125" s="4">
        <f t="shared" si="55"/>
        <v>1.9E-2</v>
      </c>
      <c r="F125" s="4">
        <f t="shared" si="56"/>
        <v>5827.8797755200076</v>
      </c>
      <c r="G125" s="24" t="str">
        <f t="shared" si="45"/>
        <v>± 1.9%</v>
      </c>
      <c r="H125" s="1">
        <f t="shared" si="40"/>
        <v>0.43575418994413406</v>
      </c>
      <c r="I125" s="10" t="str">
        <f t="shared" si="41"/>
        <v>Moderate</v>
      </c>
    </row>
    <row r="126" spans="1:9" x14ac:dyDescent="0.2">
      <c r="A126" s="37" t="s">
        <v>446</v>
      </c>
      <c r="B126" s="46">
        <v>3636</v>
      </c>
      <c r="C126" s="47">
        <v>346</v>
      </c>
      <c r="D126" s="2">
        <f t="shared" si="54"/>
        <v>0.9105935386927122</v>
      </c>
      <c r="E126" s="4">
        <f t="shared" si="55"/>
        <v>0.03</v>
      </c>
      <c r="F126" s="4">
        <f t="shared" si="56"/>
        <v>14037.76263984137</v>
      </c>
      <c r="G126" s="24" t="str">
        <f t="shared" si="45"/>
        <v>± 3.0%</v>
      </c>
      <c r="H126" s="1">
        <f t="shared" si="40"/>
        <v>9.5159515951595164E-2</v>
      </c>
      <c r="I126" s="10" t="str">
        <f t="shared" si="41"/>
        <v>High</v>
      </c>
    </row>
    <row r="127" spans="1:9" x14ac:dyDescent="0.2">
      <c r="A127" s="37" t="s">
        <v>355</v>
      </c>
      <c r="B127" s="46">
        <v>707.42105263157896</v>
      </c>
      <c r="C127" s="47">
        <v>43</v>
      </c>
      <c r="D127" s="23" t="s">
        <v>17</v>
      </c>
      <c r="E127" s="4">
        <f t="shared" si="46"/>
        <v>1E-3</v>
      </c>
      <c r="F127" s="4">
        <f t="shared" si="47"/>
        <v>1818.8390580914045</v>
      </c>
      <c r="G127" s="24" t="s">
        <v>17</v>
      </c>
      <c r="H127" s="1">
        <f t="shared" si="40"/>
        <v>6.0784167844654416E-2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13662</v>
      </c>
      <c r="C129" s="47">
        <v>579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4.238032498902064E-2</v>
      </c>
      <c r="I129" s="10" t="str">
        <f t="shared" si="41"/>
        <v>High</v>
      </c>
    </row>
    <row r="130" spans="1:9" x14ac:dyDescent="0.2">
      <c r="A130" s="37" t="s">
        <v>447</v>
      </c>
      <c r="B130" s="46">
        <v>4002</v>
      </c>
      <c r="C130" s="47">
        <v>395</v>
      </c>
      <c r="D130" s="2">
        <f t="shared" ref="D130:D134" si="57">IF(B130&lt;&gt;0,B130/$B$129,0)</f>
        <v>0.29292929292929293</v>
      </c>
      <c r="E130" s="4">
        <f t="shared" ref="E130:E134" si="58">IF(B130&lt;&gt;0,ROUND(((SQRT(POWER(C130,2)-(POWER((B130/$B$129),2)*POWER($C$129,2))))/$B$129),3),0)</f>
        <v>2.5999999999999999E-2</v>
      </c>
      <c r="F130" s="4">
        <f t="shared" ref="F130:F134" si="59">IF(B130=0,0,POWER(C130,2)-(POWER((B130/$B$129),2)*POWER(C$129,2)))</f>
        <v>127258.7842056933</v>
      </c>
      <c r="G130" s="24" t="str">
        <f t="shared" si="45"/>
        <v>± 2.6%</v>
      </c>
      <c r="H130" s="1">
        <f t="shared" si="40"/>
        <v>9.8700649675162413E-2</v>
      </c>
      <c r="I130" s="10" t="str">
        <f t="shared" si="41"/>
        <v>High</v>
      </c>
    </row>
    <row r="131" spans="1:9" x14ac:dyDescent="0.2">
      <c r="A131" s="37" t="s">
        <v>448</v>
      </c>
      <c r="B131" s="46">
        <v>2419</v>
      </c>
      <c r="C131" s="47">
        <v>308</v>
      </c>
      <c r="D131" s="2">
        <f t="shared" si="57"/>
        <v>0.17706045966915532</v>
      </c>
      <c r="E131" s="4">
        <f t="shared" si="58"/>
        <v>2.1000000000000001E-2</v>
      </c>
      <c r="F131" s="4">
        <f t="shared" si="59"/>
        <v>84354.058415348234</v>
      </c>
      <c r="G131" s="24" t="str">
        <f t="shared" si="45"/>
        <v>± 2.1%</v>
      </c>
      <c r="H131" s="1">
        <f t="shared" si="40"/>
        <v>0.12732534105002066</v>
      </c>
      <c r="I131" s="10" t="str">
        <f t="shared" si="41"/>
        <v>High</v>
      </c>
    </row>
    <row r="132" spans="1:9" x14ac:dyDescent="0.2">
      <c r="A132" s="37" t="s">
        <v>449</v>
      </c>
      <c r="B132" s="46">
        <v>1762</v>
      </c>
      <c r="C132" s="47">
        <v>272</v>
      </c>
      <c r="D132" s="2">
        <f t="shared" si="57"/>
        <v>0.12897086810130287</v>
      </c>
      <c r="E132" s="4">
        <f t="shared" si="58"/>
        <v>1.9E-2</v>
      </c>
      <c r="F132" s="4">
        <f t="shared" si="59"/>
        <v>68407.773915859449</v>
      </c>
      <c r="G132" s="24" t="str">
        <f t="shared" si="45"/>
        <v>± 1.9%</v>
      </c>
      <c r="H132" s="1">
        <f t="shared" si="40"/>
        <v>0.15437003405221339</v>
      </c>
      <c r="I132" s="10" t="str">
        <f t="shared" si="41"/>
        <v>High</v>
      </c>
    </row>
    <row r="133" spans="1:9" x14ac:dyDescent="0.2">
      <c r="A133" s="37" t="s">
        <v>450</v>
      </c>
      <c r="B133" s="46">
        <v>1234</v>
      </c>
      <c r="C133" s="47">
        <v>252</v>
      </c>
      <c r="D133" s="2">
        <f t="shared" si="57"/>
        <v>9.0323525106133798E-2</v>
      </c>
      <c r="E133" s="4">
        <f t="shared" si="58"/>
        <v>1.7999999999999999E-2</v>
      </c>
      <c r="F133" s="4">
        <f t="shared" si="59"/>
        <v>60768.990212410332</v>
      </c>
      <c r="G133" s="24" t="str">
        <f t="shared" si="45"/>
        <v>± 1.8%</v>
      </c>
      <c r="H133" s="1">
        <f t="shared" si="40"/>
        <v>0.20421393841166938</v>
      </c>
      <c r="I133" s="10" t="str">
        <f t="shared" si="41"/>
        <v>Moderate</v>
      </c>
    </row>
    <row r="134" spans="1:9" x14ac:dyDescent="0.2">
      <c r="A134" s="37" t="s">
        <v>451</v>
      </c>
      <c r="B134" s="46">
        <v>4245</v>
      </c>
      <c r="C134" s="47">
        <v>433</v>
      </c>
      <c r="D134" s="2">
        <f t="shared" si="57"/>
        <v>0.31071585419411507</v>
      </c>
      <c r="E134" s="4">
        <f t="shared" si="58"/>
        <v>2.9000000000000001E-2</v>
      </c>
      <c r="F134" s="4">
        <f t="shared" si="59"/>
        <v>155123.37822762772</v>
      </c>
      <c r="G134" s="24" t="str">
        <f t="shared" si="45"/>
        <v>± 2.9%</v>
      </c>
      <c r="H134" s="1">
        <f t="shared" si="40"/>
        <v>0.10200235571260306</v>
      </c>
      <c r="I134" s="10" t="str">
        <f t="shared" si="41"/>
        <v>High</v>
      </c>
    </row>
    <row r="135" spans="1:9" x14ac:dyDescent="0.2">
      <c r="A135" s="37" t="s">
        <v>358</v>
      </c>
      <c r="B135" s="46">
        <v>89</v>
      </c>
      <c r="C135" s="47">
        <v>74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0.8314606741573034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3965</v>
      </c>
      <c r="C136" s="47">
        <v>358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9.0290037831021436E-2</v>
      </c>
      <c r="I136" s="10" t="str">
        <f t="shared" si="41"/>
        <v>High</v>
      </c>
    </row>
    <row r="137" spans="1:9" x14ac:dyDescent="0.2">
      <c r="A137" s="37" t="s">
        <v>452</v>
      </c>
      <c r="B137" s="46">
        <v>1534</v>
      </c>
      <c r="C137" s="47">
        <v>262</v>
      </c>
      <c r="D137" s="2">
        <f t="shared" ref="D137:D143" si="60">IF(B137&lt;&gt;0,B137/$B$136,0)</f>
        <v>0.38688524590163936</v>
      </c>
      <c r="E137" s="4">
        <f t="shared" ref="E137:E143" si="61">IF(B137&lt;&gt;0,ROUND(((SQRT(POWER(C137,2)-(POWER((B137/$B$136),2)*POWER($C$136,2))))/$B$136),3),0)</f>
        <v>5.6000000000000001E-2</v>
      </c>
      <c r="F137" s="4">
        <f t="shared" ref="F137:F144" si="62">IF(B137=0,0,POWER(C137,2)-(POWER((B137/$B$136),2)*POWER(C$136,2)))</f>
        <v>49460.387680730986</v>
      </c>
      <c r="G137" s="24" t="str">
        <f t="shared" si="45"/>
        <v>± 5.6%</v>
      </c>
      <c r="H137" s="1">
        <f t="shared" si="40"/>
        <v>0.17079530638852672</v>
      </c>
      <c r="I137" s="10" t="str">
        <f t="shared" si="41"/>
        <v>High</v>
      </c>
    </row>
    <row r="138" spans="1:9" x14ac:dyDescent="0.2">
      <c r="A138" s="37" t="s">
        <v>453</v>
      </c>
      <c r="B138" s="46">
        <v>858</v>
      </c>
      <c r="C138" s="47">
        <v>180</v>
      </c>
      <c r="D138" s="2">
        <f t="shared" si="60"/>
        <v>0.21639344262295082</v>
      </c>
      <c r="E138" s="4">
        <f t="shared" si="61"/>
        <v>4.1000000000000002E-2</v>
      </c>
      <c r="F138" s="4">
        <f t="shared" si="62"/>
        <v>26398.57689868315</v>
      </c>
      <c r="G138" s="24" t="str">
        <f t="shared" si="45"/>
        <v>± 4.1%</v>
      </c>
      <c r="H138" s="1">
        <f t="shared" si="40"/>
        <v>0.20979020979020979</v>
      </c>
      <c r="I138" s="10" t="str">
        <f t="shared" si="41"/>
        <v>Moderate</v>
      </c>
    </row>
    <row r="139" spans="1:9" x14ac:dyDescent="0.2">
      <c r="A139" s="37" t="s">
        <v>454</v>
      </c>
      <c r="B139" s="46">
        <v>467</v>
      </c>
      <c r="C139" s="47">
        <v>136</v>
      </c>
      <c r="D139" s="2">
        <f t="shared" si="60"/>
        <v>0.11778058007566204</v>
      </c>
      <c r="E139" s="4">
        <f t="shared" si="61"/>
        <v>3.3000000000000002E-2</v>
      </c>
      <c r="F139" s="4">
        <f t="shared" si="62"/>
        <v>16718.075023034147</v>
      </c>
      <c r="G139" s="24" t="str">
        <f t="shared" si="45"/>
        <v>± 3.3%</v>
      </c>
      <c r="H139" s="1">
        <f t="shared" si="40"/>
        <v>0.29122055674518199</v>
      </c>
      <c r="I139" s="10" t="str">
        <f t="shared" si="41"/>
        <v>Moderate</v>
      </c>
    </row>
    <row r="140" spans="1:9" x14ac:dyDescent="0.2">
      <c r="A140" s="37" t="s">
        <v>448</v>
      </c>
      <c r="B140" s="46">
        <v>229</v>
      </c>
      <c r="C140" s="47">
        <v>87</v>
      </c>
      <c r="D140" s="2">
        <f t="shared" si="60"/>
        <v>5.7755359394703658E-2</v>
      </c>
      <c r="E140" s="4">
        <f t="shared" si="61"/>
        <v>2.1000000000000001E-2</v>
      </c>
      <c r="F140" s="4">
        <f t="shared" si="62"/>
        <v>7141.4857112597774</v>
      </c>
      <c r="G140" s="24" t="str">
        <f t="shared" si="45"/>
        <v>± 2.1%</v>
      </c>
      <c r="H140" s="1">
        <f t="shared" si="40"/>
        <v>0.37991266375545851</v>
      </c>
      <c r="I140" s="10" t="str">
        <f t="shared" si="41"/>
        <v>Moderate</v>
      </c>
    </row>
    <row r="141" spans="1:9" x14ac:dyDescent="0.2">
      <c r="A141" s="37" t="s">
        <v>449</v>
      </c>
      <c r="B141" s="46">
        <v>169</v>
      </c>
      <c r="C141" s="47">
        <v>79</v>
      </c>
      <c r="D141" s="2">
        <f t="shared" si="60"/>
        <v>4.2622950819672129E-2</v>
      </c>
      <c r="E141" s="4">
        <f t="shared" si="61"/>
        <v>0.02</v>
      </c>
      <c r="F141" s="4">
        <f t="shared" si="62"/>
        <v>6008.1624187046491</v>
      </c>
      <c r="G141" s="24" t="str">
        <f t="shared" si="45"/>
        <v>± 2.0%</v>
      </c>
      <c r="H141" s="1">
        <f t="shared" si="40"/>
        <v>0.46745562130177515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163</v>
      </c>
      <c r="C142" s="47">
        <v>80</v>
      </c>
      <c r="D142" s="2">
        <f t="shared" si="60"/>
        <v>4.1109709962168978E-2</v>
      </c>
      <c r="E142" s="4">
        <f t="shared" si="61"/>
        <v>0.02</v>
      </c>
      <c r="F142" s="4">
        <f t="shared" si="62"/>
        <v>6183.401782240252</v>
      </c>
      <c r="G142" s="24" t="str">
        <f t="shared" si="45"/>
        <v>± 2.0%</v>
      </c>
      <c r="H142" s="1">
        <f t="shared" si="40"/>
        <v>0.49079754601226994</v>
      </c>
      <c r="I142" s="10" t="str">
        <f t="shared" si="41"/>
        <v>Moderate</v>
      </c>
    </row>
    <row r="143" spans="1:9" x14ac:dyDescent="0.2">
      <c r="A143" s="37" t="s">
        <v>451</v>
      </c>
      <c r="B143" s="46">
        <v>545</v>
      </c>
      <c r="C143" s="47">
        <v>157</v>
      </c>
      <c r="D143" s="2">
        <f t="shared" si="60"/>
        <v>0.13745271122320302</v>
      </c>
      <c r="E143" s="4">
        <f t="shared" si="61"/>
        <v>3.7999999999999999E-2</v>
      </c>
      <c r="F143" s="4">
        <f t="shared" si="62"/>
        <v>22227.565786063111</v>
      </c>
      <c r="G143" s="24" t="str">
        <f t="shared" si="45"/>
        <v>± 3.8%</v>
      </c>
      <c r="H143" s="1">
        <f t="shared" si="40"/>
        <v>0.28807339449541286</v>
      </c>
      <c r="I143" s="10" t="str">
        <f t="shared" si="41"/>
        <v>Moderate</v>
      </c>
    </row>
    <row r="144" spans="1:9" x14ac:dyDescent="0.2">
      <c r="A144" s="37" t="s">
        <v>358</v>
      </c>
      <c r="B144" s="46">
        <v>28</v>
      </c>
      <c r="C144" s="47">
        <v>37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1362.6086039096826</v>
      </c>
      <c r="G144" s="24" t="s">
        <v>17</v>
      </c>
      <c r="H144" s="1">
        <f t="shared" si="40"/>
        <v>1.3214285714285714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30691</v>
      </c>
      <c r="C146" s="47">
        <v>808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2.6326936235378448E-2</v>
      </c>
      <c r="I146" s="10" t="str">
        <f t="shared" si="41"/>
        <v>High</v>
      </c>
    </row>
    <row r="147" spans="1:9" x14ac:dyDescent="0.2">
      <c r="A147" s="37" t="s">
        <v>455</v>
      </c>
      <c r="B147" s="46">
        <v>1323</v>
      </c>
      <c r="C147" s="47">
        <v>256</v>
      </c>
      <c r="D147" s="2">
        <f t="shared" ref="D147:D153" si="63">IF(B147&lt;&gt;0,B147/$B$146,0)</f>
        <v>4.3107099801244664E-2</v>
      </c>
      <c r="E147" s="4">
        <f t="shared" ref="E147:E154" si="64">IF(B147&lt;&gt;0,ROUND(((SQRT(POWER(C147,2)-(POWER((B147/$B$146),2)*POWER($C$146,2))))/$B$146),3),0)</f>
        <v>8.0000000000000002E-3</v>
      </c>
      <c r="F147" s="4">
        <f t="shared" ref="F147:F154" si="65">IF(B147=0,0,POWER(C147,2)-(POWER((B147/$B$146),2)*POWER(C$146,2)))</f>
        <v>64322.83371741102</v>
      </c>
      <c r="G147" s="24" t="str">
        <f t="shared" si="45"/>
        <v>± 0.8%</v>
      </c>
      <c r="H147" s="1">
        <f t="shared" si="40"/>
        <v>0.19349962207105065</v>
      </c>
      <c r="I147" s="10" t="str">
        <f t="shared" si="41"/>
        <v>High</v>
      </c>
    </row>
    <row r="148" spans="1:9" x14ac:dyDescent="0.2">
      <c r="A148" s="37" t="s">
        <v>444</v>
      </c>
      <c r="B148" s="46">
        <v>1289</v>
      </c>
      <c r="C148" s="47">
        <v>267</v>
      </c>
      <c r="D148" s="2">
        <f t="shared" si="63"/>
        <v>4.1999283177478738E-2</v>
      </c>
      <c r="E148" s="4">
        <f t="shared" si="64"/>
        <v>8.9999999999999993E-3</v>
      </c>
      <c r="F148" s="4">
        <f t="shared" si="65"/>
        <v>70137.387214624498</v>
      </c>
      <c r="G148" s="24" t="str">
        <f t="shared" si="45"/>
        <v>± 0.9%</v>
      </c>
      <c r="H148" s="1">
        <f t="shared" si="40"/>
        <v>0.20713731574864236</v>
      </c>
      <c r="I148" s="10" t="str">
        <f t="shared" si="41"/>
        <v>Moderate</v>
      </c>
    </row>
    <row r="149" spans="1:9" x14ac:dyDescent="0.2">
      <c r="A149" s="37" t="s">
        <v>436</v>
      </c>
      <c r="B149" s="46">
        <v>1479</v>
      </c>
      <c r="C149" s="47">
        <v>240</v>
      </c>
      <c r="D149" s="2">
        <f t="shared" si="63"/>
        <v>4.8190023133817733E-2</v>
      </c>
      <c r="E149" s="4">
        <f t="shared" si="64"/>
        <v>8.0000000000000002E-3</v>
      </c>
      <c r="F149" s="4">
        <f t="shared" si="65"/>
        <v>56083.868080599292</v>
      </c>
      <c r="G149" s="24" t="str">
        <f t="shared" si="45"/>
        <v>± 0.8%</v>
      </c>
      <c r="H149" s="1">
        <f t="shared" si="40"/>
        <v>0.16227180527383367</v>
      </c>
      <c r="I149" s="10" t="str">
        <f t="shared" si="41"/>
        <v>High</v>
      </c>
    </row>
    <row r="150" spans="1:9" x14ac:dyDescent="0.2">
      <c r="A150" s="37" t="s">
        <v>456</v>
      </c>
      <c r="B150" s="46">
        <v>4058</v>
      </c>
      <c r="C150" s="47">
        <v>428</v>
      </c>
      <c r="D150" s="2">
        <f t="shared" si="63"/>
        <v>0.13222117233065067</v>
      </c>
      <c r="E150" s="4">
        <f t="shared" si="64"/>
        <v>1.4E-2</v>
      </c>
      <c r="F150" s="4">
        <f t="shared" si="65"/>
        <v>171770.34532826708</v>
      </c>
      <c r="G150" s="24" t="str">
        <f t="shared" si="45"/>
        <v>± 1.4%</v>
      </c>
      <c r="H150" s="1">
        <f t="shared" si="40"/>
        <v>0.10547067520946279</v>
      </c>
      <c r="I150" s="10" t="str">
        <f t="shared" si="41"/>
        <v>High</v>
      </c>
    </row>
    <row r="151" spans="1:9" x14ac:dyDescent="0.2">
      <c r="A151" s="37" t="s">
        <v>457</v>
      </c>
      <c r="B151" s="46">
        <v>7395</v>
      </c>
      <c r="C151" s="47">
        <v>568</v>
      </c>
      <c r="D151" s="2">
        <f t="shared" si="63"/>
        <v>0.24095011566908867</v>
      </c>
      <c r="E151" s="4">
        <f t="shared" si="64"/>
        <v>1.7000000000000001E-2</v>
      </c>
      <c r="F151" s="4">
        <f t="shared" si="65"/>
        <v>284720.70201498223</v>
      </c>
      <c r="G151" s="24" t="str">
        <f t="shared" si="45"/>
        <v>± 1.7%</v>
      </c>
      <c r="H151" s="1">
        <f t="shared" si="40"/>
        <v>7.680865449628127E-2</v>
      </c>
      <c r="I151" s="10" t="str">
        <f t="shared" si="41"/>
        <v>High</v>
      </c>
    </row>
    <row r="152" spans="1:9" x14ac:dyDescent="0.2">
      <c r="A152" s="37" t="s">
        <v>439</v>
      </c>
      <c r="B152" s="46">
        <v>9839</v>
      </c>
      <c r="C152" s="47">
        <v>641</v>
      </c>
      <c r="D152" s="2">
        <f t="shared" si="63"/>
        <v>0.32058258121273336</v>
      </c>
      <c r="E152" s="4">
        <f t="shared" si="64"/>
        <v>1.9E-2</v>
      </c>
      <c r="F152" s="4">
        <f t="shared" si="65"/>
        <v>343784.08318483399</v>
      </c>
      <c r="G152" s="24" t="str">
        <f t="shared" ref="G152:G163" si="66">IF(F152&lt;0,"W",IF(B152=0,"± 0.6%",IF((E152*100)&lt;0.01,"± 0.1%","± "&amp; TEXT((E152*100),"#,##0.0")&amp;"%")))</f>
        <v>± 1.9%</v>
      </c>
      <c r="H152" s="1">
        <f t="shared" ref="H152:H164" si="67">IF(B152&lt;&gt;0,C152/B152,0)</f>
        <v>6.5148897245655049E-2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5308</v>
      </c>
      <c r="C153" s="47">
        <v>539</v>
      </c>
      <c r="D153" s="2">
        <f t="shared" si="63"/>
        <v>0.17294972467498615</v>
      </c>
      <c r="E153" s="4">
        <f t="shared" si="64"/>
        <v>1.7000000000000001E-2</v>
      </c>
      <c r="F153" s="4">
        <f t="shared" si="65"/>
        <v>270992.78843444283</v>
      </c>
      <c r="G153" s="24" t="str">
        <f t="shared" si="66"/>
        <v>± 1.7%</v>
      </c>
      <c r="H153" s="1">
        <f t="shared" si="67"/>
        <v>0.10154483798040694</v>
      </c>
      <c r="I153" s="10" t="str">
        <f t="shared" si="68"/>
        <v>High</v>
      </c>
    </row>
    <row r="154" spans="1:9" x14ac:dyDescent="0.2">
      <c r="A154" s="37" t="s">
        <v>361</v>
      </c>
      <c r="B154" s="46">
        <v>1025</v>
      </c>
      <c r="C154" s="47">
        <v>24</v>
      </c>
      <c r="D154" s="23" t="s">
        <v>17</v>
      </c>
      <c r="E154" s="4" t="e">
        <f t="shared" si="64"/>
        <v>#NUM!</v>
      </c>
      <c r="F154" s="4">
        <f t="shared" si="65"/>
        <v>-152.19614235098061</v>
      </c>
      <c r="G154" s="24" t="s">
        <v>17</v>
      </c>
      <c r="H154" s="1">
        <f t="shared" si="67"/>
        <v>2.3414634146341463E-2</v>
      </c>
      <c r="I154" s="10" t="str">
        <f t="shared" si="68"/>
        <v>High</v>
      </c>
    </row>
    <row r="155" spans="1:9" x14ac:dyDescent="0.2">
      <c r="A155" s="37" t="s">
        <v>362</v>
      </c>
      <c r="B155" s="46">
        <v>847</v>
      </c>
      <c r="C155" s="47">
        <v>223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0.26328217237308149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30345</v>
      </c>
      <c r="C157" s="47">
        <v>809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2.6660075795023892E-2</v>
      </c>
      <c r="I157" s="10" t="str">
        <f t="shared" si="68"/>
        <v>High</v>
      </c>
    </row>
    <row r="158" spans="1:9" x14ac:dyDescent="0.2">
      <c r="A158" s="37" t="s">
        <v>459</v>
      </c>
      <c r="B158" s="46">
        <v>4064</v>
      </c>
      <c r="C158" s="47">
        <v>506</v>
      </c>
      <c r="D158" s="2">
        <f t="shared" ref="D158:D163" si="69">IF(B158&lt;&gt;0,B158/$B$157,0)</f>
        <v>0.13392651178118306</v>
      </c>
      <c r="E158" s="4">
        <f t="shared" ref="E158:E163" si="70">IF(B158&lt;&gt;0,ROUND(((SQRT(POWER(C158,2)-(POWER((B158/$B$157),2)*POWER($C$157,2))))/$B$157),3),0)</f>
        <v>1.6E-2</v>
      </c>
      <c r="F158" s="4">
        <f t="shared" ref="F158:F163" si="71">IF(B158=0,0,POWER(C158,2)-(POWER((B158/$B$157),2)*POWER(C$157,2)))</f>
        <v>244297.02552977117</v>
      </c>
      <c r="G158" s="24" t="str">
        <f t="shared" si="66"/>
        <v>± 1.6%</v>
      </c>
      <c r="H158" s="1">
        <f t="shared" si="67"/>
        <v>0.12450787401574803</v>
      </c>
      <c r="I158" s="10" t="str">
        <f t="shared" si="68"/>
        <v>High</v>
      </c>
    </row>
    <row r="159" spans="1:9" x14ac:dyDescent="0.2">
      <c r="A159" s="37" t="s">
        <v>454</v>
      </c>
      <c r="B159" s="46">
        <v>4606</v>
      </c>
      <c r="C159" s="47">
        <v>486</v>
      </c>
      <c r="D159" s="2">
        <f t="shared" si="69"/>
        <v>0.15178777393310267</v>
      </c>
      <c r="E159" s="4">
        <f t="shared" si="70"/>
        <v>1.4999999999999999E-2</v>
      </c>
      <c r="F159" s="4">
        <f t="shared" si="71"/>
        <v>221117.0664684996</v>
      </c>
      <c r="G159" s="24" t="str">
        <f t="shared" si="66"/>
        <v>± 1.5%</v>
      </c>
      <c r="H159" s="1">
        <f t="shared" si="67"/>
        <v>0.10551454624402953</v>
      </c>
      <c r="I159" s="10" t="str">
        <f t="shared" si="68"/>
        <v>High</v>
      </c>
    </row>
    <row r="160" spans="1:9" x14ac:dyDescent="0.2">
      <c r="A160" s="37" t="s">
        <v>448</v>
      </c>
      <c r="B160" s="46">
        <v>4710</v>
      </c>
      <c r="C160" s="47">
        <v>509</v>
      </c>
      <c r="D160" s="2">
        <f t="shared" si="69"/>
        <v>0.15521502718734553</v>
      </c>
      <c r="E160" s="4">
        <f t="shared" si="70"/>
        <v>1.6E-2</v>
      </c>
      <c r="F160" s="4">
        <f t="shared" si="71"/>
        <v>243313.43703929771</v>
      </c>
      <c r="G160" s="24" t="str">
        <f t="shared" si="66"/>
        <v>± 1.6%</v>
      </c>
      <c r="H160" s="1">
        <f t="shared" si="67"/>
        <v>0.10806794055201699</v>
      </c>
      <c r="I160" s="10" t="str">
        <f t="shared" si="68"/>
        <v>High</v>
      </c>
    </row>
    <row r="161" spans="1:9" x14ac:dyDescent="0.2">
      <c r="A161" s="37" t="s">
        <v>449</v>
      </c>
      <c r="B161" s="46">
        <v>4571</v>
      </c>
      <c r="C161" s="47">
        <v>514</v>
      </c>
      <c r="D161" s="2">
        <f t="shared" si="69"/>
        <v>0.15063437139561708</v>
      </c>
      <c r="E161" s="4">
        <f t="shared" si="70"/>
        <v>1.6E-2</v>
      </c>
      <c r="F161" s="4">
        <f t="shared" si="71"/>
        <v>249345.35891151792</v>
      </c>
      <c r="G161" s="24" t="str">
        <f t="shared" si="66"/>
        <v>± 1.6%</v>
      </c>
      <c r="H161" s="1">
        <f t="shared" si="67"/>
        <v>0.11244804200393788</v>
      </c>
      <c r="I161" s="10" t="str">
        <f t="shared" si="68"/>
        <v>High</v>
      </c>
    </row>
    <row r="162" spans="1:9" x14ac:dyDescent="0.2">
      <c r="A162" s="37" t="s">
        <v>450</v>
      </c>
      <c r="B162" s="46">
        <v>2865</v>
      </c>
      <c r="C162" s="47">
        <v>388</v>
      </c>
      <c r="D162" s="2">
        <f t="shared" si="69"/>
        <v>9.4414236282748393E-2</v>
      </c>
      <c r="E162" s="4">
        <f t="shared" si="70"/>
        <v>1.2999999999999999E-2</v>
      </c>
      <c r="F162" s="4">
        <f t="shared" si="71"/>
        <v>144709.92494249888</v>
      </c>
      <c r="G162" s="24" t="str">
        <f t="shared" si="66"/>
        <v>± 1.3%</v>
      </c>
      <c r="H162" s="1">
        <f t="shared" si="67"/>
        <v>0.13542757417102966</v>
      </c>
      <c r="I162" s="10" t="str">
        <f t="shared" si="68"/>
        <v>High</v>
      </c>
    </row>
    <row r="163" spans="1:9" x14ac:dyDescent="0.2">
      <c r="A163" s="37" t="s">
        <v>451</v>
      </c>
      <c r="B163" s="46">
        <v>9529</v>
      </c>
      <c r="C163" s="47">
        <v>663</v>
      </c>
      <c r="D163" s="2">
        <f t="shared" si="69"/>
        <v>0.31402207942000332</v>
      </c>
      <c r="E163" s="4">
        <f t="shared" si="70"/>
        <v>0.02</v>
      </c>
      <c r="F163" s="4">
        <f t="shared" si="71"/>
        <v>375030.71605270536</v>
      </c>
      <c r="G163" s="24" t="str">
        <f t="shared" si="66"/>
        <v>± 2.0%</v>
      </c>
      <c r="H163" s="1">
        <f t="shared" si="67"/>
        <v>6.9577080491132329E-2</v>
      </c>
      <c r="I163" s="10" t="str">
        <f t="shared" si="68"/>
        <v>High</v>
      </c>
    </row>
    <row r="164" spans="1:9" x14ac:dyDescent="0.2">
      <c r="A164" s="37" t="s">
        <v>358</v>
      </c>
      <c r="B164" s="46">
        <v>1193</v>
      </c>
      <c r="C164" s="47">
        <v>255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0.21374685666387258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4" sqref="A4:I4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83463</v>
      </c>
      <c r="C7" s="30">
        <v>2002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2.3986676731006552E-2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42497</v>
      </c>
      <c r="C8" s="30">
        <v>1515</v>
      </c>
      <c r="D8" s="2">
        <f t="shared" ref="D8:D71" si="4">IF(B8&lt;&gt;0,B8/$B$7,0)</f>
        <v>0.50917172879000272</v>
      </c>
      <c r="E8" s="4">
        <f t="shared" si="0"/>
        <v>1.2999999999999999E-2</v>
      </c>
      <c r="F8" s="4">
        <f t="shared" si="1"/>
        <v>1256126.51858541</v>
      </c>
      <c r="G8" s="24" t="str">
        <f>IF(F8&lt;0,"W",IF(B8=0,"± 0.6%",IF((E8*100)&lt;0.01,"± 0.1%","± "&amp; TEXT((E8*100),"#,##0.0")&amp;"%")))</f>
        <v>± 1.3%</v>
      </c>
      <c r="H8" s="1">
        <f t="shared" si="2"/>
        <v>3.5649575264136292E-2</v>
      </c>
      <c r="I8" s="10" t="str">
        <f t="shared" si="3"/>
        <v>High</v>
      </c>
    </row>
    <row r="9" spans="1:9" x14ac:dyDescent="0.2">
      <c r="A9" s="1" t="s">
        <v>19</v>
      </c>
      <c r="B9" s="8">
        <v>40966</v>
      </c>
      <c r="C9" s="30">
        <v>1224</v>
      </c>
      <c r="D9" s="2">
        <f t="shared" si="4"/>
        <v>0.49082827120999722</v>
      </c>
      <c r="E9" s="4">
        <f t="shared" si="0"/>
        <v>8.9999999999999993E-3</v>
      </c>
      <c r="F9" s="4">
        <f t="shared" si="1"/>
        <v>532598.16993990238</v>
      </c>
      <c r="G9" s="24" t="str">
        <f t="shared" ref="G9:G72" si="5">IF(F9&lt;0,"W",IF(B9=0,"± 0.6%",IF((E9*100)&lt;0.01,"± 0.1%","± "&amp; TEXT((E9*100),"#,##0.0")&amp;"%")))</f>
        <v>± 0.9%</v>
      </c>
      <c r="H9" s="1">
        <f t="shared" si="2"/>
        <v>2.9878435776009373E-2</v>
      </c>
      <c r="I9" s="10" t="str">
        <f t="shared" si="3"/>
        <v>High</v>
      </c>
    </row>
    <row r="10" spans="1:9" x14ac:dyDescent="0.2">
      <c r="A10" s="1" t="s">
        <v>20</v>
      </c>
      <c r="B10" s="8">
        <v>3028</v>
      </c>
      <c r="C10" s="30">
        <v>389</v>
      </c>
      <c r="D10" s="2">
        <f t="shared" si="4"/>
        <v>3.6279549021722202E-2</v>
      </c>
      <c r="E10" s="4">
        <f t="shared" si="0"/>
        <v>5.0000000000000001E-3</v>
      </c>
      <c r="F10" s="4">
        <f t="shared" si="1"/>
        <v>146045.64238088136</v>
      </c>
      <c r="G10" s="24" t="str">
        <f t="shared" si="5"/>
        <v>± 0.5%</v>
      </c>
      <c r="H10" s="1">
        <f t="shared" si="2"/>
        <v>0.12846763540290621</v>
      </c>
      <c r="I10" s="10" t="str">
        <f t="shared" si="3"/>
        <v>High</v>
      </c>
    </row>
    <row r="11" spans="1:9" x14ac:dyDescent="0.2">
      <c r="A11" s="1" t="s">
        <v>21</v>
      </c>
      <c r="B11" s="8">
        <v>2326</v>
      </c>
      <c r="C11" s="30">
        <v>277</v>
      </c>
      <c r="D11" s="2">
        <f t="shared" si="4"/>
        <v>2.7868636401758864E-2</v>
      </c>
      <c r="E11" s="4">
        <f t="shared" si="0"/>
        <v>3.0000000000000001E-3</v>
      </c>
      <c r="F11" s="4">
        <f t="shared" si="1"/>
        <v>73616.140026623514</v>
      </c>
      <c r="G11" s="24" t="str">
        <f t="shared" si="5"/>
        <v>± 0.3%</v>
      </c>
      <c r="H11" s="1">
        <f t="shared" si="2"/>
        <v>0.11908856405846947</v>
      </c>
      <c r="I11" s="10" t="str">
        <f t="shared" si="3"/>
        <v>High</v>
      </c>
    </row>
    <row r="12" spans="1:9" x14ac:dyDescent="0.2">
      <c r="A12" s="1" t="s">
        <v>22</v>
      </c>
      <c r="B12" s="8">
        <v>1672</v>
      </c>
      <c r="C12" s="30">
        <v>289</v>
      </c>
      <c r="D12" s="2">
        <f t="shared" si="4"/>
        <v>2.0032828918203276E-2</v>
      </c>
      <c r="E12" s="4">
        <f t="shared" si="0"/>
        <v>3.0000000000000001E-3</v>
      </c>
      <c r="F12" s="4">
        <f t="shared" si="1"/>
        <v>81912.530943003323</v>
      </c>
      <c r="G12" s="24" t="str">
        <f t="shared" si="5"/>
        <v>± 0.3%</v>
      </c>
      <c r="H12" s="1">
        <f t="shared" si="2"/>
        <v>0.17284688995215311</v>
      </c>
      <c r="I12" s="10" t="str">
        <f t="shared" si="3"/>
        <v>High</v>
      </c>
    </row>
    <row r="13" spans="1:9" x14ac:dyDescent="0.2">
      <c r="A13" s="1" t="s">
        <v>23</v>
      </c>
      <c r="B13" s="8">
        <v>3093</v>
      </c>
      <c r="C13" s="30">
        <v>549</v>
      </c>
      <c r="D13" s="2">
        <f t="shared" si="4"/>
        <v>3.7058337227274363E-2</v>
      </c>
      <c r="E13" s="4">
        <f t="shared" si="0"/>
        <v>7.0000000000000001E-3</v>
      </c>
      <c r="F13" s="4">
        <f t="shared" si="1"/>
        <v>295896.72651165258</v>
      </c>
      <c r="G13" s="24" t="str">
        <f t="shared" si="5"/>
        <v>± 0.7%</v>
      </c>
      <c r="H13" s="1">
        <f t="shared" si="2"/>
        <v>0.17749757516973813</v>
      </c>
      <c r="I13" s="10" t="str">
        <f t="shared" si="3"/>
        <v>High</v>
      </c>
    </row>
    <row r="14" spans="1:9" x14ac:dyDescent="0.2">
      <c r="A14" s="1" t="s">
        <v>24</v>
      </c>
      <c r="B14" s="8">
        <v>6937</v>
      </c>
      <c r="C14" s="30">
        <v>938</v>
      </c>
      <c r="D14" s="2">
        <f t="shared" si="4"/>
        <v>8.3114673567928302E-2</v>
      </c>
      <c r="E14" s="4">
        <f t="shared" si="0"/>
        <v>1.0999999999999999E-2</v>
      </c>
      <c r="F14" s="4">
        <f t="shared" si="1"/>
        <v>852156.51212689257</v>
      </c>
      <c r="G14" s="24" t="str">
        <f t="shared" si="5"/>
        <v>± 1.1%</v>
      </c>
      <c r="H14" s="1">
        <f t="shared" si="2"/>
        <v>0.13521695257315844</v>
      </c>
      <c r="I14" s="10" t="str">
        <f t="shared" si="3"/>
        <v>High</v>
      </c>
    </row>
    <row r="15" spans="1:9" x14ac:dyDescent="0.2">
      <c r="A15" s="1" t="s">
        <v>25</v>
      </c>
      <c r="B15" s="8">
        <v>20800</v>
      </c>
      <c r="C15" s="30">
        <v>1090</v>
      </c>
      <c r="D15" s="2">
        <f t="shared" si="4"/>
        <v>0.24921222577669147</v>
      </c>
      <c r="E15" s="4">
        <f t="shared" si="0"/>
        <v>1.2E-2</v>
      </c>
      <c r="F15" s="4">
        <f t="shared" si="1"/>
        <v>939175.96379896288</v>
      </c>
      <c r="G15" s="24" t="str">
        <f t="shared" si="5"/>
        <v>± 1.2%</v>
      </c>
      <c r="H15" s="1">
        <f t="shared" si="2"/>
        <v>5.2403846153846155E-2</v>
      </c>
      <c r="I15" s="10" t="str">
        <f t="shared" si="3"/>
        <v>High</v>
      </c>
    </row>
    <row r="16" spans="1:9" x14ac:dyDescent="0.2">
      <c r="A16" s="1" t="s">
        <v>26</v>
      </c>
      <c r="B16" s="8">
        <v>14922</v>
      </c>
      <c r="C16" s="30">
        <v>897</v>
      </c>
      <c r="D16" s="2">
        <f t="shared" si="4"/>
        <v>0.17878580928075913</v>
      </c>
      <c r="E16" s="4">
        <f t="shared" si="0"/>
        <v>0.01</v>
      </c>
      <c r="F16" s="4">
        <f t="shared" si="1"/>
        <v>676495.69481703232</v>
      </c>
      <c r="G16" s="24" t="str">
        <f t="shared" si="5"/>
        <v>± 1.0%</v>
      </c>
      <c r="H16" s="1">
        <f t="shared" si="2"/>
        <v>6.0112585444310411E-2</v>
      </c>
      <c r="I16" s="10" t="str">
        <f t="shared" si="3"/>
        <v>High</v>
      </c>
    </row>
    <row r="17" spans="1:9" x14ac:dyDescent="0.2">
      <c r="A17" s="1" t="s">
        <v>27</v>
      </c>
      <c r="B17" s="8">
        <v>11550</v>
      </c>
      <c r="C17" s="30">
        <v>721</v>
      </c>
      <c r="D17" s="2">
        <f t="shared" si="4"/>
        <v>0.13838467344811473</v>
      </c>
      <c r="E17" s="4">
        <f t="shared" si="0"/>
        <v>8.0000000000000002E-3</v>
      </c>
      <c r="F17" s="4">
        <f t="shared" si="1"/>
        <v>443086.44947460049</v>
      </c>
      <c r="G17" s="24" t="str">
        <f t="shared" si="5"/>
        <v>± 0.8%</v>
      </c>
      <c r="H17" s="1">
        <f t="shared" si="2"/>
        <v>6.2424242424242424E-2</v>
      </c>
      <c r="I17" s="10" t="str">
        <f t="shared" si="3"/>
        <v>High</v>
      </c>
    </row>
    <row r="18" spans="1:9" x14ac:dyDescent="0.2">
      <c r="A18" s="1" t="s">
        <v>28</v>
      </c>
      <c r="B18" s="8">
        <v>5341</v>
      </c>
      <c r="C18" s="30">
        <v>494</v>
      </c>
      <c r="D18" s="2">
        <f t="shared" si="4"/>
        <v>6.3992427782370631E-2</v>
      </c>
      <c r="E18" s="4">
        <f t="shared" si="0"/>
        <v>6.0000000000000001E-3</v>
      </c>
      <c r="F18" s="4">
        <f t="shared" si="1"/>
        <v>227623.10011944122</v>
      </c>
      <c r="G18" s="24" t="str">
        <f t="shared" si="5"/>
        <v>± 0.6%</v>
      </c>
      <c r="H18" s="1">
        <f t="shared" si="2"/>
        <v>9.249204268863509E-2</v>
      </c>
      <c r="I18" s="10" t="str">
        <f t="shared" si="3"/>
        <v>High</v>
      </c>
    </row>
    <row r="19" spans="1:9" x14ac:dyDescent="0.2">
      <c r="A19" s="1" t="s">
        <v>29</v>
      </c>
      <c r="B19" s="8">
        <v>4374</v>
      </c>
      <c r="C19" s="30">
        <v>442</v>
      </c>
      <c r="D19" s="2">
        <f t="shared" si="4"/>
        <v>5.2406455555156176E-2</v>
      </c>
      <c r="E19" s="4">
        <f t="shared" si="0"/>
        <v>5.0000000000000001E-3</v>
      </c>
      <c r="F19" s="4">
        <f t="shared" si="1"/>
        <v>184356.27118616458</v>
      </c>
      <c r="G19" s="24" t="str">
        <f t="shared" si="5"/>
        <v>± 0.5%</v>
      </c>
      <c r="H19" s="1">
        <f t="shared" si="2"/>
        <v>0.10105166895290352</v>
      </c>
      <c r="I19" s="10" t="str">
        <f t="shared" si="3"/>
        <v>High</v>
      </c>
    </row>
    <row r="20" spans="1:9" x14ac:dyDescent="0.2">
      <c r="A20" s="1" t="s">
        <v>30</v>
      </c>
      <c r="B20" s="8">
        <v>4433</v>
      </c>
      <c r="C20" s="30">
        <v>421</v>
      </c>
      <c r="D20" s="2">
        <f t="shared" si="4"/>
        <v>5.3113355618657369E-2</v>
      </c>
      <c r="E20" s="4">
        <f t="shared" si="0"/>
        <v>5.0000000000000001E-3</v>
      </c>
      <c r="F20" s="4">
        <f t="shared" si="1"/>
        <v>165934.30630722939</v>
      </c>
      <c r="G20" s="24" t="str">
        <f t="shared" si="5"/>
        <v>± 0.5%</v>
      </c>
      <c r="H20" s="1">
        <f t="shared" si="2"/>
        <v>9.4969546582449813E-2</v>
      </c>
      <c r="I20" s="10" t="str">
        <f t="shared" si="3"/>
        <v>High</v>
      </c>
    </row>
    <row r="21" spans="1:9" x14ac:dyDescent="0.2">
      <c r="A21" s="1" t="s">
        <v>31</v>
      </c>
      <c r="B21" s="8">
        <v>3355</v>
      </c>
      <c r="C21" s="30">
        <v>383</v>
      </c>
      <c r="D21" s="2">
        <f t="shared" si="4"/>
        <v>4.0197452763499994E-2</v>
      </c>
      <c r="E21" s="4">
        <f t="shared" si="0"/>
        <v>4.0000000000000001E-3</v>
      </c>
      <c r="F21" s="4">
        <f t="shared" si="1"/>
        <v>140212.72602029453</v>
      </c>
      <c r="G21" s="24" t="str">
        <f t="shared" si="5"/>
        <v>± 0.4%</v>
      </c>
      <c r="H21" s="1">
        <f t="shared" si="2"/>
        <v>0.11415797317436661</v>
      </c>
      <c r="I21" s="10" t="str">
        <f t="shared" si="3"/>
        <v>High</v>
      </c>
    </row>
    <row r="22" spans="1:9" x14ac:dyDescent="0.2">
      <c r="A22" s="1" t="s">
        <v>32</v>
      </c>
      <c r="B22" s="8">
        <v>1632</v>
      </c>
      <c r="C22" s="30">
        <v>278</v>
      </c>
      <c r="D22" s="2">
        <f t="shared" si="4"/>
        <v>1.9553574637863485E-2</v>
      </c>
      <c r="E22" s="4">
        <f t="shared" si="0"/>
        <v>3.0000000000000001E-3</v>
      </c>
      <c r="F22" s="4">
        <f t="shared" si="1"/>
        <v>75751.570607907939</v>
      </c>
      <c r="G22" s="24" t="str">
        <f t="shared" si="5"/>
        <v>± 0.3%</v>
      </c>
      <c r="H22" s="1">
        <f t="shared" si="2"/>
        <v>0.17034313725490197</v>
      </c>
      <c r="I22" s="10" t="str">
        <f t="shared" si="3"/>
        <v>High</v>
      </c>
    </row>
    <row r="23" spans="1:9" x14ac:dyDescent="0.2">
      <c r="A23" s="1" t="s">
        <v>16</v>
      </c>
      <c r="B23" s="12">
        <v>38.368421052631582</v>
      </c>
      <c r="C23" s="33">
        <v>0.7</v>
      </c>
      <c r="D23" s="23" t="s">
        <v>17</v>
      </c>
      <c r="E23" s="4" t="e">
        <f t="shared" si="0"/>
        <v>#NUM!</v>
      </c>
      <c r="F23" s="4">
        <f t="shared" si="1"/>
        <v>-0.35700898844532275</v>
      </c>
      <c r="G23" s="24" t="s">
        <v>17</v>
      </c>
      <c r="H23" s="1">
        <f t="shared" si="2"/>
        <v>1.8244170096021944E-2</v>
      </c>
      <c r="I23" s="10" t="str">
        <f t="shared" si="3"/>
        <v>High</v>
      </c>
    </row>
    <row r="24" spans="1:9" x14ac:dyDescent="0.2">
      <c r="A24" s="1" t="s">
        <v>33</v>
      </c>
      <c r="B24" s="12">
        <v>38.69473684210525</v>
      </c>
      <c r="C24" s="33">
        <v>0.9</v>
      </c>
      <c r="D24" s="23" t="s">
        <v>17</v>
      </c>
      <c r="E24" s="4" t="e">
        <f t="shared" si="0"/>
        <v>#NUM!</v>
      </c>
      <c r="F24" s="4">
        <f t="shared" si="1"/>
        <v>-5.1477539944860151E-2</v>
      </c>
      <c r="G24" s="24" t="s">
        <v>17</v>
      </c>
      <c r="H24" s="1">
        <f t="shared" si="2"/>
        <v>2.3258977149075089E-2</v>
      </c>
      <c r="I24" s="10" t="str">
        <f t="shared" si="3"/>
        <v>High</v>
      </c>
    </row>
    <row r="25" spans="1:9" x14ac:dyDescent="0.2">
      <c r="A25" s="1" t="s">
        <v>34</v>
      </c>
      <c r="B25" s="12">
        <v>37.910526315789468</v>
      </c>
      <c r="C25" s="33">
        <v>1.2</v>
      </c>
      <c r="D25" s="23" t="s">
        <v>17</v>
      </c>
      <c r="E25" s="4">
        <f t="shared" si="0"/>
        <v>0</v>
      </c>
      <c r="F25" s="4">
        <f t="shared" si="1"/>
        <v>0.61308705251594731</v>
      </c>
      <c r="G25" s="24" t="s">
        <v>17</v>
      </c>
      <c r="H25" s="1">
        <f t="shared" si="2"/>
        <v>3.1653477717617666E-2</v>
      </c>
      <c r="I25" s="10" t="str">
        <f t="shared" si="3"/>
        <v>High</v>
      </c>
    </row>
    <row r="26" spans="1:9" x14ac:dyDescent="0.2">
      <c r="A26" s="1" t="s">
        <v>9</v>
      </c>
      <c r="B26" s="8">
        <v>75419</v>
      </c>
      <c r="C26" s="30">
        <v>1901</v>
      </c>
      <c r="D26" s="2">
        <f t="shared" si="4"/>
        <v>0.90362196422366792</v>
      </c>
      <c r="E26" s="4">
        <f t="shared" si="0"/>
        <v>7.0000000000000001E-3</v>
      </c>
      <c r="F26" s="4">
        <f t="shared" si="1"/>
        <v>341134.85572580434</v>
      </c>
      <c r="G26" s="24" t="str">
        <f t="shared" si="5"/>
        <v>± 0.7%</v>
      </c>
      <c r="H26" s="1">
        <f t="shared" si="2"/>
        <v>2.5205849984751852E-2</v>
      </c>
      <c r="I26" s="10" t="str">
        <f t="shared" si="3"/>
        <v>High</v>
      </c>
    </row>
    <row r="27" spans="1:9" x14ac:dyDescent="0.2">
      <c r="A27" s="1" t="s">
        <v>18</v>
      </c>
      <c r="B27" s="8">
        <v>38404</v>
      </c>
      <c r="C27" s="30">
        <v>1458</v>
      </c>
      <c r="D27" s="2">
        <f>IF(B27&lt;&gt;0,B27/$B$26,0)</f>
        <v>0.50920855487344041</v>
      </c>
      <c r="E27" s="4">
        <f>IF(B27&lt;&gt;0,ROUND(((SQRT(POWER(C27,2)-(POWER((B27/$B$26),2)*POWER($C$26,2))))/$B$26),3),0)</f>
        <v>1.4E-2</v>
      </c>
      <c r="F27" s="4">
        <f>IF(B27=0,0,POWER(C27,2)-(POWER((B27/$B$26),2)*POWER(C$26,2)))</f>
        <v>1188729.4239614594</v>
      </c>
      <c r="G27" s="24" t="str">
        <f t="shared" si="5"/>
        <v>± 1.4%</v>
      </c>
      <c r="H27" s="1">
        <f t="shared" si="2"/>
        <v>3.7964795333819391E-2</v>
      </c>
      <c r="I27" s="10" t="str">
        <f t="shared" si="3"/>
        <v>High</v>
      </c>
    </row>
    <row r="28" spans="1:9" x14ac:dyDescent="0.2">
      <c r="A28" s="1" t="s">
        <v>19</v>
      </c>
      <c r="B28" s="8">
        <v>37015</v>
      </c>
      <c r="C28" s="30">
        <v>1129</v>
      </c>
      <c r="D28" s="2">
        <f>IF(B28&lt;&gt;0,B28/$B$26,0)</f>
        <v>0.49079144512655964</v>
      </c>
      <c r="E28" s="4">
        <f>IF(B28&lt;&gt;0,ROUND(((SQRT(POWER(C28,2)-(POWER((B28/$B$26),2)*POWER($C$26,2))))/$B$26),3),0)</f>
        <v>8.0000000000000002E-3</v>
      </c>
      <c r="F28" s="4">
        <f>IF(B28=0,0,POWER(C28,2)-(POWER((B28/$B$26),2)*POWER(C$26,2)))</f>
        <v>404162.19358184689</v>
      </c>
      <c r="G28" s="24" t="str">
        <f t="shared" si="5"/>
        <v>± 0.8%</v>
      </c>
      <c r="H28" s="1">
        <f t="shared" si="2"/>
        <v>3.0501148183168986E-2</v>
      </c>
      <c r="I28" s="10" t="str">
        <f t="shared" si="3"/>
        <v>High</v>
      </c>
    </row>
    <row r="29" spans="1:9" x14ac:dyDescent="0.2">
      <c r="A29" s="1" t="s">
        <v>2</v>
      </c>
      <c r="B29" s="8">
        <v>72208</v>
      </c>
      <c r="C29" s="30">
        <v>1756</v>
      </c>
      <c r="D29" s="2">
        <f t="shared" si="4"/>
        <v>0.86514982686939124</v>
      </c>
      <c r="E29" s="4">
        <f t="shared" ref="E29" si="6">IF(B29&lt;&gt;0,ROUND(((SQRT(POWER(C29,2)-(POWER((B29/$B$7),2)*POWER($C$7,2))))/$B$7),3),0)</f>
        <v>3.0000000000000001E-3</v>
      </c>
      <c r="F29" s="4">
        <f t="shared" ref="F29" si="7">IF(B29=0,0,POWER(C29,2)-(POWER((B29/$B$7),2)*POWER(C$7,2)))</f>
        <v>83608.240551100578</v>
      </c>
      <c r="G29" s="24" t="str">
        <f t="shared" si="5"/>
        <v>± 0.3%</v>
      </c>
      <c r="H29" s="1">
        <f t="shared" si="2"/>
        <v>2.4318635054287614E-2</v>
      </c>
      <c r="I29" s="10" t="str">
        <f t="shared" si="3"/>
        <v>High</v>
      </c>
    </row>
    <row r="30" spans="1:9" x14ac:dyDescent="0.2">
      <c r="A30" s="1" t="s">
        <v>3</v>
      </c>
      <c r="B30" s="8">
        <v>11968</v>
      </c>
      <c r="C30" s="30">
        <v>623</v>
      </c>
      <c r="D30" s="2">
        <f t="shared" si="4"/>
        <v>0.14339288067766556</v>
      </c>
      <c r="E30" s="4">
        <f t="shared" ref="E30:E31" si="8">IF(B30&lt;&gt;0,ROUND(((SQRT(POWER(C30,2)-(POWER((B30/$B$7),2)*POWER($C$7,2))))/$B$7),3),0)</f>
        <v>7.0000000000000001E-3</v>
      </c>
      <c r="F30" s="4">
        <f t="shared" ref="F30:F31" si="9">IF(B30=0,0,POWER(C30,2)-(POWER((B30/$B$7),2)*POWER(C$7,2)))</f>
        <v>305718.35269193782</v>
      </c>
      <c r="G30" s="24" t="str">
        <f t="shared" si="5"/>
        <v>± 0.7%</v>
      </c>
      <c r="H30" s="1">
        <f t="shared" si="2"/>
        <v>5.205548128342246E-2</v>
      </c>
      <c r="I30" s="10" t="str">
        <f t="shared" si="3"/>
        <v>High</v>
      </c>
    </row>
    <row r="31" spans="1:9" x14ac:dyDescent="0.2">
      <c r="A31" s="1" t="s">
        <v>10</v>
      </c>
      <c r="B31" s="8">
        <v>9420</v>
      </c>
      <c r="C31" s="30">
        <v>519</v>
      </c>
      <c r="D31" s="2">
        <f t="shared" si="4"/>
        <v>0.11286438302002084</v>
      </c>
      <c r="E31" s="4">
        <f t="shared" si="8"/>
        <v>6.0000000000000001E-3</v>
      </c>
      <c r="F31" s="4">
        <f t="shared" si="9"/>
        <v>218305.56627692838</v>
      </c>
      <c r="G31" s="24" t="str">
        <f t="shared" si="5"/>
        <v>± 0.6%</v>
      </c>
      <c r="H31" s="1">
        <f t="shared" si="2"/>
        <v>5.5095541401273887E-2</v>
      </c>
      <c r="I31" s="10" t="str">
        <f t="shared" si="3"/>
        <v>High</v>
      </c>
    </row>
    <row r="32" spans="1:9" x14ac:dyDescent="0.2">
      <c r="A32" s="1" t="s">
        <v>18</v>
      </c>
      <c r="B32" s="8">
        <v>4117</v>
      </c>
      <c r="C32" s="30">
        <v>348</v>
      </c>
      <c r="D32" s="2">
        <f>IF(B32&lt;&gt;0,B32/$B$31,0)</f>
        <v>0.43704883227176222</v>
      </c>
      <c r="E32" s="4">
        <f>IF(B32&lt;&gt;0,ROUND(((SQRT(POWER(C32,2)-(POWER((B32/$B$31),2)*POWER($C$31,2))))/$B$31),3),0)</f>
        <v>2.8000000000000001E-2</v>
      </c>
      <c r="F32" s="4">
        <f>IF(B32=0,0,POWER(C32,2)-(POWER((B32/$B$31),2)*POWER(C$31,2)))</f>
        <v>69652.90238133393</v>
      </c>
      <c r="G32" s="24" t="str">
        <f t="shared" si="5"/>
        <v>± 2.8%</v>
      </c>
      <c r="H32" s="1">
        <f t="shared" si="2"/>
        <v>8.452756861792568E-2</v>
      </c>
      <c r="I32" s="10" t="str">
        <f t="shared" si="3"/>
        <v>High</v>
      </c>
    </row>
    <row r="33" spans="1:9" x14ac:dyDescent="0.2">
      <c r="A33" s="1" t="s">
        <v>19</v>
      </c>
      <c r="B33" s="8">
        <v>5303</v>
      </c>
      <c r="C33" s="30">
        <v>396</v>
      </c>
      <c r="D33" s="2">
        <f>IF(B33&lt;&gt;0,B33/$B$31,0)</f>
        <v>0.56295116772823783</v>
      </c>
      <c r="E33" s="4">
        <f>IF(B33&lt;&gt;0,ROUND(((SQRT(POWER(C33,2)-(POWER((B33/$B$31),2)*POWER($C$31,2))))/$B$31),3),0)</f>
        <v>2.8000000000000001E-2</v>
      </c>
      <c r="F33" s="4">
        <f>IF(B33=0,0,POWER(C33,2)-(POWER((B33/$B$31),2)*POWER(C$31,2)))</f>
        <v>71451.723400442192</v>
      </c>
      <c r="G33" s="24" t="str">
        <f t="shared" si="5"/>
        <v>± 2.8%</v>
      </c>
      <c r="H33" s="1">
        <f t="shared" si="2"/>
        <v>7.467471242692815E-2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83463</v>
      </c>
      <c r="C35" s="30">
        <v>2002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2.3986676731006552E-2</v>
      </c>
      <c r="I35" s="10" t="str">
        <f t="shared" si="3"/>
        <v>High</v>
      </c>
    </row>
    <row r="36" spans="1:9" x14ac:dyDescent="0.2">
      <c r="A36" s="1" t="s">
        <v>38</v>
      </c>
      <c r="B36" s="8">
        <v>80376</v>
      </c>
      <c r="C36" s="30">
        <v>1957</v>
      </c>
      <c r="D36" s="2">
        <f t="shared" si="4"/>
        <v>0.96301355091477658</v>
      </c>
      <c r="E36" s="4">
        <f t="shared" si="10"/>
        <v>4.0000000000000001E-3</v>
      </c>
      <c r="F36" s="4">
        <f t="shared" si="11"/>
        <v>112845.73264369089</v>
      </c>
      <c r="G36" s="24" t="str">
        <f t="shared" si="5"/>
        <v>± 0.4%</v>
      </c>
      <c r="H36" s="1">
        <f t="shared" si="12"/>
        <v>2.4348064098735942E-2</v>
      </c>
      <c r="I36" s="10" t="str">
        <f t="shared" si="3"/>
        <v>High</v>
      </c>
    </row>
    <row r="37" spans="1:9" x14ac:dyDescent="0.2">
      <c r="A37" s="1" t="s">
        <v>39</v>
      </c>
      <c r="B37" s="8">
        <v>3087</v>
      </c>
      <c r="C37" s="30">
        <v>511</v>
      </c>
      <c r="D37" s="2">
        <f t="shared" si="4"/>
        <v>3.6986449085223395E-2</v>
      </c>
      <c r="E37" s="4">
        <f t="shared" si="10"/>
        <v>6.0000000000000001E-3</v>
      </c>
      <c r="F37" s="4">
        <f t="shared" si="11"/>
        <v>255638.06088494757</v>
      </c>
      <c r="G37" s="24" t="str">
        <f t="shared" si="5"/>
        <v>± 0.6%</v>
      </c>
      <c r="H37" s="1">
        <f t="shared" si="12"/>
        <v>0.1655328798185941</v>
      </c>
      <c r="I37" s="10" t="str">
        <f t="shared" si="3"/>
        <v>High</v>
      </c>
    </row>
    <row r="38" spans="1:9" x14ac:dyDescent="0.2">
      <c r="A38" s="1" t="s">
        <v>40</v>
      </c>
      <c r="B38" s="8">
        <v>80376</v>
      </c>
      <c r="C38" s="30">
        <v>1957</v>
      </c>
      <c r="D38" s="2">
        <f t="shared" si="4"/>
        <v>0.96301355091477658</v>
      </c>
      <c r="E38" s="4">
        <f t="shared" si="10"/>
        <v>4.0000000000000001E-3</v>
      </c>
      <c r="F38" s="4">
        <f t="shared" si="11"/>
        <v>112845.73264369089</v>
      </c>
      <c r="G38" s="24" t="str">
        <f t="shared" si="5"/>
        <v>± 0.4%</v>
      </c>
      <c r="H38" s="1">
        <f t="shared" si="12"/>
        <v>2.4348064098735942E-2</v>
      </c>
      <c r="I38" s="10" t="str">
        <f t="shared" si="3"/>
        <v>High</v>
      </c>
    </row>
    <row r="39" spans="1:9" x14ac:dyDescent="0.2">
      <c r="A39" s="1" t="s">
        <v>41</v>
      </c>
      <c r="B39" s="8">
        <v>67798</v>
      </c>
      <c r="C39" s="30">
        <v>1739</v>
      </c>
      <c r="D39" s="2">
        <f t="shared" si="4"/>
        <v>0.81231204246192923</v>
      </c>
      <c r="E39" s="4">
        <f t="shared" si="10"/>
        <v>7.0000000000000001E-3</v>
      </c>
      <c r="F39" s="4">
        <f t="shared" si="11"/>
        <v>379436.136447269</v>
      </c>
      <c r="G39" s="24" t="str">
        <f t="shared" si="5"/>
        <v>± 0.7%</v>
      </c>
      <c r="H39" s="1">
        <f t="shared" si="12"/>
        <v>2.5649724180654296E-2</v>
      </c>
      <c r="I39" s="10" t="str">
        <f t="shared" si="3"/>
        <v>High</v>
      </c>
    </row>
    <row r="40" spans="1:9" x14ac:dyDescent="0.2">
      <c r="A40" s="1" t="s">
        <v>42</v>
      </c>
      <c r="B40" s="8">
        <v>3189</v>
      </c>
      <c r="C40" s="30">
        <v>495</v>
      </c>
      <c r="D40" s="2">
        <f t="shared" si="4"/>
        <v>3.8208547500089861E-2</v>
      </c>
      <c r="E40" s="4">
        <f t="shared" si="10"/>
        <v>6.0000000000000001E-3</v>
      </c>
      <c r="F40" s="4">
        <f t="shared" si="11"/>
        <v>239173.74260734455</v>
      </c>
      <c r="G40" s="24" t="str">
        <f t="shared" si="5"/>
        <v>± 0.6%</v>
      </c>
      <c r="H40" s="1">
        <f t="shared" si="12"/>
        <v>0.15522107243650046</v>
      </c>
      <c r="I40" s="10" t="str">
        <f t="shared" si="3"/>
        <v>High</v>
      </c>
    </row>
    <row r="41" spans="1:9" x14ac:dyDescent="0.2">
      <c r="A41" s="1" t="s">
        <v>43</v>
      </c>
      <c r="B41" s="8">
        <v>692</v>
      </c>
      <c r="C41" s="30">
        <v>260</v>
      </c>
      <c r="D41" s="2">
        <f t="shared" si="4"/>
        <v>8.2910990498783893E-3</v>
      </c>
      <c r="E41" s="4">
        <f t="shared" si="10"/>
        <v>3.0000000000000001E-3</v>
      </c>
      <c r="F41" s="4">
        <f t="shared" si="11"/>
        <v>67324.480492623494</v>
      </c>
      <c r="G41" s="24" t="str">
        <f t="shared" si="5"/>
        <v>± 0.3%</v>
      </c>
      <c r="H41" s="1">
        <f t="shared" si="12"/>
        <v>0.37572254335260113</v>
      </c>
      <c r="I41" s="10" t="str">
        <f t="shared" si="3"/>
        <v>Moderate</v>
      </c>
    </row>
    <row r="42" spans="1:9" x14ac:dyDescent="0.2">
      <c r="A42" s="1" t="s">
        <v>44</v>
      </c>
      <c r="B42" s="8">
        <v>0</v>
      </c>
      <c r="C42" s="30">
        <v>0</v>
      </c>
      <c r="D42" s="2">
        <f t="shared" si="4"/>
        <v>0</v>
      </c>
      <c r="E42" s="4">
        <f t="shared" si="10"/>
        <v>0</v>
      </c>
      <c r="F42" s="4">
        <f t="shared" si="11"/>
        <v>0</v>
      </c>
      <c r="G42" s="24" t="str">
        <f t="shared" si="5"/>
        <v>± 0.6%</v>
      </c>
      <c r="H42" s="1">
        <f t="shared" si="12"/>
        <v>0</v>
      </c>
      <c r="I42" s="10" t="str">
        <f t="shared" si="3"/>
        <v>NC</v>
      </c>
    </row>
    <row r="43" spans="1:9" x14ac:dyDescent="0.2">
      <c r="A43" s="1" t="s">
        <v>45</v>
      </c>
      <c r="B43" s="8">
        <v>0</v>
      </c>
      <c r="C43" s="30">
        <v>0</v>
      </c>
      <c r="D43" s="2">
        <f t="shared" si="4"/>
        <v>0</v>
      </c>
      <c r="E43" s="4">
        <f t="shared" si="10"/>
        <v>0</v>
      </c>
      <c r="F43" s="4">
        <f t="shared" si="11"/>
        <v>0</v>
      </c>
      <c r="G43" s="24" t="str">
        <f t="shared" si="5"/>
        <v>± 0.6%</v>
      </c>
      <c r="H43" s="1">
        <f t="shared" si="12"/>
        <v>0</v>
      </c>
      <c r="I43" s="10" t="str">
        <f t="shared" si="3"/>
        <v>NC</v>
      </c>
    </row>
    <row r="44" spans="1:9" x14ac:dyDescent="0.2">
      <c r="A44" s="1" t="s">
        <v>46</v>
      </c>
      <c r="B44" s="8">
        <v>12</v>
      </c>
      <c r="C44" s="30">
        <v>21</v>
      </c>
      <c r="D44" s="2">
        <f t="shared" si="4"/>
        <v>1.437762841019374E-4</v>
      </c>
      <c r="E44" s="4">
        <f t="shared" si="10"/>
        <v>0</v>
      </c>
      <c r="F44" s="4">
        <f t="shared" si="11"/>
        <v>440.91714806487391</v>
      </c>
      <c r="G44" s="24" t="str">
        <f t="shared" si="5"/>
        <v>± 0.1%</v>
      </c>
      <c r="H44" s="1">
        <f t="shared" si="12"/>
        <v>1.75</v>
      </c>
      <c r="I44" s="10" t="str">
        <f t="shared" si="3"/>
        <v>Low</v>
      </c>
    </row>
    <row r="45" spans="1:9" x14ac:dyDescent="0.2">
      <c r="A45" s="1" t="s">
        <v>47</v>
      </c>
      <c r="B45" s="8">
        <v>13</v>
      </c>
      <c r="C45" s="30">
        <v>21</v>
      </c>
      <c r="D45" s="2">
        <f t="shared" si="4"/>
        <v>1.5575764111043218E-4</v>
      </c>
      <c r="E45" s="4">
        <f t="shared" si="10"/>
        <v>0</v>
      </c>
      <c r="F45" s="4">
        <f t="shared" si="11"/>
        <v>440.90276404835896</v>
      </c>
      <c r="G45" s="24" t="str">
        <f t="shared" si="5"/>
        <v>± 0.1%</v>
      </c>
      <c r="H45" s="1">
        <f t="shared" si="12"/>
        <v>1.6153846153846154</v>
      </c>
      <c r="I45" s="10" t="str">
        <f t="shared" si="3"/>
        <v>Low</v>
      </c>
    </row>
    <row r="46" spans="1:9" x14ac:dyDescent="0.2">
      <c r="A46" s="1" t="s">
        <v>48</v>
      </c>
      <c r="B46" s="8">
        <v>51</v>
      </c>
      <c r="C46" s="30">
        <v>83</v>
      </c>
      <c r="D46" s="2">
        <f t="shared" si="4"/>
        <v>6.110492074332339E-4</v>
      </c>
      <c r="E46" s="4">
        <f t="shared" si="10"/>
        <v>1E-3</v>
      </c>
      <c r="F46" s="4">
        <f t="shared" si="11"/>
        <v>6887.5034869217852</v>
      </c>
      <c r="G46" s="24" t="str">
        <f t="shared" si="5"/>
        <v>± 0.1%</v>
      </c>
      <c r="H46" s="1">
        <f t="shared" si="12"/>
        <v>1.6274509803921569</v>
      </c>
      <c r="I46" s="10" t="str">
        <f t="shared" si="3"/>
        <v>Low</v>
      </c>
    </row>
    <row r="47" spans="1:9" x14ac:dyDescent="0.2">
      <c r="A47" s="1" t="s">
        <v>49</v>
      </c>
      <c r="B47" s="8">
        <v>32</v>
      </c>
      <c r="C47" s="30">
        <v>31</v>
      </c>
      <c r="D47" s="2">
        <f t="shared" si="4"/>
        <v>3.8340342427183304E-4</v>
      </c>
      <c r="E47" s="4">
        <f t="shared" si="10"/>
        <v>0</v>
      </c>
      <c r="F47" s="4">
        <f t="shared" si="11"/>
        <v>960.41083068354783</v>
      </c>
      <c r="G47" s="24" t="str">
        <f t="shared" si="5"/>
        <v>± 0.1%</v>
      </c>
      <c r="H47" s="1">
        <f t="shared" si="12"/>
        <v>0.96875</v>
      </c>
      <c r="I47" s="10" t="str">
        <f t="shared" si="3"/>
        <v>Low</v>
      </c>
    </row>
    <row r="48" spans="1:9" x14ac:dyDescent="0.2">
      <c r="A48" s="1" t="s">
        <v>50</v>
      </c>
      <c r="B48" s="8">
        <v>32</v>
      </c>
      <c r="C48" s="30">
        <v>51</v>
      </c>
      <c r="D48" s="2">
        <f t="shared" si="4"/>
        <v>3.8340342427183304E-4</v>
      </c>
      <c r="E48" s="4">
        <f t="shared" si="10"/>
        <v>1E-3</v>
      </c>
      <c r="F48" s="4">
        <f t="shared" si="11"/>
        <v>2600.4108306835478</v>
      </c>
      <c r="G48" s="24" t="str">
        <f t="shared" si="5"/>
        <v>± 0.1%</v>
      </c>
      <c r="H48" s="1">
        <f t="shared" si="12"/>
        <v>1.59375</v>
      </c>
      <c r="I48" s="10" t="str">
        <f t="shared" si="3"/>
        <v>Low</v>
      </c>
    </row>
    <row r="49" spans="1:9" x14ac:dyDescent="0.2">
      <c r="A49" s="1" t="s">
        <v>51</v>
      </c>
      <c r="B49" s="8">
        <v>0</v>
      </c>
      <c r="C49" s="30">
        <v>0</v>
      </c>
      <c r="D49" s="2">
        <f t="shared" si="4"/>
        <v>0</v>
      </c>
      <c r="E49" s="4">
        <f t="shared" si="10"/>
        <v>0</v>
      </c>
      <c r="F49" s="4">
        <f t="shared" si="11"/>
        <v>0</v>
      </c>
      <c r="G49" s="24" t="str">
        <f t="shared" si="5"/>
        <v>± 0.6%</v>
      </c>
      <c r="H49" s="1">
        <f t="shared" si="12"/>
        <v>0</v>
      </c>
      <c r="I49" s="10" t="str">
        <f t="shared" si="3"/>
        <v>NC</v>
      </c>
    </row>
    <row r="50" spans="1:9" x14ac:dyDescent="0.2">
      <c r="A50" s="1" t="s">
        <v>52</v>
      </c>
      <c r="B50" s="8">
        <v>7248</v>
      </c>
      <c r="C50" s="30">
        <v>842</v>
      </c>
      <c r="D50" s="2">
        <f t="shared" si="4"/>
        <v>8.6840875597570186E-2</v>
      </c>
      <c r="E50" s="4">
        <f t="shared" si="10"/>
        <v>0.01</v>
      </c>
      <c r="F50" s="4">
        <f t="shared" si="11"/>
        <v>678738.28843504225</v>
      </c>
      <c r="G50" s="24" t="str">
        <f t="shared" si="5"/>
        <v>± 1.0%</v>
      </c>
      <c r="H50" s="1">
        <f t="shared" si="12"/>
        <v>0.11616997792494481</v>
      </c>
      <c r="I50" s="10" t="str">
        <f t="shared" si="3"/>
        <v>High</v>
      </c>
    </row>
    <row r="51" spans="1:9" x14ac:dyDescent="0.2">
      <c r="A51" s="1" t="s">
        <v>53</v>
      </c>
      <c r="B51" s="8">
        <v>941</v>
      </c>
      <c r="C51" s="30">
        <v>284</v>
      </c>
      <c r="D51" s="2">
        <f t="shared" si="4"/>
        <v>1.1274456944993591E-2</v>
      </c>
      <c r="E51" s="4">
        <f t="shared" si="10"/>
        <v>3.0000000000000001E-3</v>
      </c>
      <c r="F51" s="4">
        <f t="shared" si="11"/>
        <v>80146.529066893185</v>
      </c>
      <c r="G51" s="24" t="str">
        <f t="shared" si="5"/>
        <v>± 0.3%</v>
      </c>
      <c r="H51" s="1">
        <f t="shared" si="12"/>
        <v>0.3018065887353879</v>
      </c>
      <c r="I51" s="10" t="str">
        <f t="shared" si="3"/>
        <v>Moderate</v>
      </c>
    </row>
    <row r="52" spans="1:9" x14ac:dyDescent="0.2">
      <c r="A52" s="1" t="s">
        <v>54</v>
      </c>
      <c r="B52" s="8">
        <v>1701</v>
      </c>
      <c r="C52" s="30">
        <v>319</v>
      </c>
      <c r="D52" s="2">
        <f t="shared" si="4"/>
        <v>2.0380288271449623E-2</v>
      </c>
      <c r="E52" s="4">
        <f t="shared" si="10"/>
        <v>4.0000000000000001E-3</v>
      </c>
      <c r="F52" s="4">
        <f t="shared" si="11"/>
        <v>100096.25088926563</v>
      </c>
      <c r="G52" s="24" t="str">
        <f t="shared" si="5"/>
        <v>± 0.4%</v>
      </c>
      <c r="H52" s="1">
        <f t="shared" si="12"/>
        <v>0.18753674309229865</v>
      </c>
      <c r="I52" s="10" t="str">
        <f t="shared" si="3"/>
        <v>High</v>
      </c>
    </row>
    <row r="53" spans="1:9" x14ac:dyDescent="0.2">
      <c r="A53" s="1" t="s">
        <v>55</v>
      </c>
      <c r="B53" s="8">
        <v>1282</v>
      </c>
      <c r="C53" s="30">
        <v>422</v>
      </c>
      <c r="D53" s="2">
        <f t="shared" si="4"/>
        <v>1.5360099684890311E-2</v>
      </c>
      <c r="E53" s="4">
        <f t="shared" si="10"/>
        <v>5.0000000000000001E-3</v>
      </c>
      <c r="F53" s="4">
        <f t="shared" si="11"/>
        <v>177138.38094565165</v>
      </c>
      <c r="G53" s="24" t="str">
        <f t="shared" si="5"/>
        <v>± 0.5%</v>
      </c>
      <c r="H53" s="1">
        <f t="shared" si="12"/>
        <v>0.32917316692667709</v>
      </c>
      <c r="I53" s="10" t="str">
        <f t="shared" si="3"/>
        <v>Moderate</v>
      </c>
    </row>
    <row r="54" spans="1:9" x14ac:dyDescent="0.2">
      <c r="A54" s="1" t="s">
        <v>56</v>
      </c>
      <c r="B54" s="8">
        <v>884</v>
      </c>
      <c r="C54" s="30">
        <v>220</v>
      </c>
      <c r="D54" s="2">
        <f t="shared" si="4"/>
        <v>1.0591519595509387E-2</v>
      </c>
      <c r="E54" s="4">
        <f t="shared" si="10"/>
        <v>3.0000000000000001E-3</v>
      </c>
      <c r="F54" s="4">
        <f t="shared" si="11"/>
        <v>47950.380959611874</v>
      </c>
      <c r="G54" s="24" t="str">
        <f t="shared" si="5"/>
        <v>± 0.3%</v>
      </c>
      <c r="H54" s="1">
        <f t="shared" si="12"/>
        <v>0.24886877828054299</v>
      </c>
      <c r="I54" s="10" t="str">
        <f t="shared" si="3"/>
        <v>Moderate</v>
      </c>
    </row>
    <row r="55" spans="1:9" x14ac:dyDescent="0.2">
      <c r="A55" s="1" t="s">
        <v>57</v>
      </c>
      <c r="B55" s="8">
        <v>910</v>
      </c>
      <c r="C55" s="30">
        <v>284</v>
      </c>
      <c r="D55" s="2">
        <f t="shared" si="4"/>
        <v>1.0903034877730252E-2</v>
      </c>
      <c r="E55" s="4">
        <f t="shared" si="10"/>
        <v>3.0000000000000001E-3</v>
      </c>
      <c r="F55" s="4">
        <f t="shared" si="11"/>
        <v>80179.543836958954</v>
      </c>
      <c r="G55" s="24" t="str">
        <f t="shared" si="5"/>
        <v>± 0.3%</v>
      </c>
      <c r="H55" s="1">
        <f t="shared" si="12"/>
        <v>0.31208791208791209</v>
      </c>
      <c r="I55" s="10" t="str">
        <f t="shared" si="3"/>
        <v>Moderate</v>
      </c>
    </row>
    <row r="56" spans="1:9" x14ac:dyDescent="0.2">
      <c r="A56" s="1" t="s">
        <v>58</v>
      </c>
      <c r="B56" s="8">
        <v>510</v>
      </c>
      <c r="C56" s="30">
        <v>267</v>
      </c>
      <c r="D56" s="2">
        <f t="shared" si="4"/>
        <v>6.1104920743323392E-3</v>
      </c>
      <c r="E56" s="4">
        <f t="shared" si="10"/>
        <v>3.0000000000000001E-3</v>
      </c>
      <c r="F56" s="4">
        <f t="shared" si="11"/>
        <v>71139.348692178508</v>
      </c>
      <c r="G56" s="24" t="str">
        <f t="shared" si="5"/>
        <v>± 0.3%</v>
      </c>
      <c r="H56" s="1">
        <f t="shared" si="12"/>
        <v>0.52352941176470591</v>
      </c>
      <c r="I56" s="10" t="str">
        <f t="shared" si="3"/>
        <v>Moderate</v>
      </c>
    </row>
    <row r="57" spans="1:9" x14ac:dyDescent="0.2">
      <c r="A57" s="1" t="s">
        <v>59</v>
      </c>
      <c r="B57" s="8">
        <v>1020</v>
      </c>
      <c r="C57" s="30">
        <v>455</v>
      </c>
      <c r="D57" s="2">
        <f t="shared" si="4"/>
        <v>1.2220984148664678E-2</v>
      </c>
      <c r="E57" s="4">
        <f t="shared" si="10"/>
        <v>5.0000000000000001E-3</v>
      </c>
      <c r="F57" s="4">
        <f t="shared" si="11"/>
        <v>206426.39476871403</v>
      </c>
      <c r="G57" s="24" t="str">
        <f t="shared" si="5"/>
        <v>± 0.5%</v>
      </c>
      <c r="H57" s="1">
        <f t="shared" si="12"/>
        <v>0.44607843137254904</v>
      </c>
      <c r="I57" s="10" t="str">
        <f t="shared" si="3"/>
        <v>Moderate</v>
      </c>
    </row>
    <row r="58" spans="1:9" x14ac:dyDescent="0.2">
      <c r="A58" s="1" t="s">
        <v>60</v>
      </c>
      <c r="B58" s="8">
        <v>97</v>
      </c>
      <c r="C58" s="30">
        <v>80</v>
      </c>
      <c r="D58" s="2">
        <f t="shared" si="4"/>
        <v>1.1621916298239939E-3</v>
      </c>
      <c r="E58" s="4">
        <f t="shared" si="10"/>
        <v>1E-3</v>
      </c>
      <c r="F58" s="4">
        <f t="shared" si="11"/>
        <v>6394.5864315444351</v>
      </c>
      <c r="G58" s="24" t="str">
        <f t="shared" si="5"/>
        <v>± 0.1%</v>
      </c>
      <c r="H58" s="1">
        <f t="shared" si="12"/>
        <v>0.82474226804123707</v>
      </c>
      <c r="I58" s="10" t="str">
        <f t="shared" si="3"/>
        <v>Low</v>
      </c>
    </row>
    <row r="59" spans="1:9" x14ac:dyDescent="0.2">
      <c r="A59" s="1" t="s">
        <v>61</v>
      </c>
      <c r="B59" s="8">
        <v>20</v>
      </c>
      <c r="C59" s="30">
        <v>33</v>
      </c>
      <c r="D59" s="2">
        <f t="shared" si="4"/>
        <v>2.3962714016989564E-4</v>
      </c>
      <c r="E59" s="4">
        <f t="shared" si="10"/>
        <v>0</v>
      </c>
      <c r="F59" s="4">
        <f t="shared" si="11"/>
        <v>1088.769855735761</v>
      </c>
      <c r="G59" s="24" t="str">
        <f t="shared" si="5"/>
        <v>± 0.1%</v>
      </c>
      <c r="H59" s="1">
        <f t="shared" si="12"/>
        <v>1.65</v>
      </c>
      <c r="I59" s="10" t="str">
        <f t="shared" si="3"/>
        <v>Low</v>
      </c>
    </row>
    <row r="60" spans="1:9" x14ac:dyDescent="0.2">
      <c r="A60" s="1" t="s">
        <v>62</v>
      </c>
      <c r="B60" s="8">
        <v>0</v>
      </c>
      <c r="C60" s="30">
        <v>0</v>
      </c>
      <c r="D60" s="2">
        <f t="shared" si="4"/>
        <v>0</v>
      </c>
      <c r="E60" s="4">
        <f t="shared" si="10"/>
        <v>0</v>
      </c>
      <c r="F60" s="4">
        <f t="shared" si="11"/>
        <v>0</v>
      </c>
      <c r="G60" s="24" t="str">
        <f t="shared" si="5"/>
        <v>± 0.6%</v>
      </c>
      <c r="H60" s="1">
        <f t="shared" si="12"/>
        <v>0</v>
      </c>
      <c r="I60" s="10" t="str">
        <f t="shared" si="3"/>
        <v>NC</v>
      </c>
    </row>
    <row r="61" spans="1:9" x14ac:dyDescent="0.2">
      <c r="A61" s="1" t="s">
        <v>63</v>
      </c>
      <c r="B61" s="8">
        <v>31</v>
      </c>
      <c r="C61" s="30">
        <v>47</v>
      </c>
      <c r="D61" s="2">
        <f t="shared" si="4"/>
        <v>3.7142206726333823E-4</v>
      </c>
      <c r="E61" s="4">
        <f t="shared" si="10"/>
        <v>1E-3</v>
      </c>
      <c r="F61" s="4">
        <f t="shared" si="11"/>
        <v>2208.4470784051655</v>
      </c>
      <c r="G61" s="24" t="str">
        <f t="shared" si="5"/>
        <v>± 0.1%</v>
      </c>
      <c r="H61" s="1">
        <f t="shared" si="12"/>
        <v>1.5161290322580645</v>
      </c>
      <c r="I61" s="10" t="str">
        <f t="shared" si="3"/>
        <v>Low</v>
      </c>
    </row>
    <row r="62" spans="1:9" x14ac:dyDescent="0.2">
      <c r="A62" s="1" t="s">
        <v>64</v>
      </c>
      <c r="B62" s="8">
        <v>46</v>
      </c>
      <c r="C62" s="30">
        <v>55</v>
      </c>
      <c r="D62" s="2">
        <f t="shared" si="4"/>
        <v>5.5114242239075997E-4</v>
      </c>
      <c r="E62" s="4">
        <f t="shared" si="10"/>
        <v>1E-3</v>
      </c>
      <c r="F62" s="4">
        <f t="shared" si="11"/>
        <v>3023.782536842175</v>
      </c>
      <c r="G62" s="24" t="str">
        <f t="shared" si="5"/>
        <v>± 0.1%</v>
      </c>
      <c r="H62" s="1">
        <f t="shared" si="12"/>
        <v>1.1956521739130435</v>
      </c>
      <c r="I62" s="10" t="str">
        <f t="shared" si="3"/>
        <v>Low</v>
      </c>
    </row>
    <row r="63" spans="1:9" x14ac:dyDescent="0.2">
      <c r="A63" s="1" t="s">
        <v>65</v>
      </c>
      <c r="B63" s="8">
        <v>1352</v>
      </c>
      <c r="C63" s="30">
        <v>379</v>
      </c>
      <c r="D63" s="2">
        <f t="shared" si="4"/>
        <v>1.6198794675484945E-2</v>
      </c>
      <c r="E63" s="4">
        <f t="shared" si="10"/>
        <v>5.0000000000000001E-3</v>
      </c>
      <c r="F63" s="4">
        <f t="shared" si="11"/>
        <v>142589.29594705062</v>
      </c>
      <c r="G63" s="24" t="str">
        <f t="shared" si="5"/>
        <v>± 0.5%</v>
      </c>
      <c r="H63" s="1">
        <f t="shared" si="12"/>
        <v>0.28032544378698226</v>
      </c>
      <c r="I63" s="10" t="str">
        <f t="shared" si="3"/>
        <v>Moderate</v>
      </c>
    </row>
    <row r="64" spans="1:9" x14ac:dyDescent="0.2">
      <c r="A64" s="1" t="s">
        <v>66</v>
      </c>
      <c r="B64" s="8">
        <v>3087</v>
      </c>
      <c r="C64" s="30">
        <v>511</v>
      </c>
      <c r="D64" s="2">
        <f t="shared" si="4"/>
        <v>3.6986449085223395E-2</v>
      </c>
      <c r="E64" s="4">
        <f t="shared" si="10"/>
        <v>6.0000000000000001E-3</v>
      </c>
      <c r="F64" s="4">
        <f t="shared" si="11"/>
        <v>255638.06088494757</v>
      </c>
      <c r="G64" s="24" t="str">
        <f t="shared" si="5"/>
        <v>± 0.6%</v>
      </c>
      <c r="H64" s="1">
        <f t="shared" si="12"/>
        <v>0.1655328798185941</v>
      </c>
      <c r="I64" s="10" t="str">
        <f t="shared" si="3"/>
        <v>High</v>
      </c>
    </row>
    <row r="65" spans="1:9" x14ac:dyDescent="0.2">
      <c r="A65" s="1" t="s">
        <v>67</v>
      </c>
      <c r="B65" s="8">
        <v>238</v>
      </c>
      <c r="C65" s="30">
        <v>136</v>
      </c>
      <c r="D65" s="2">
        <f t="shared" si="4"/>
        <v>2.851562968021758E-3</v>
      </c>
      <c r="E65" s="4">
        <f t="shared" si="10"/>
        <v>2E-3</v>
      </c>
      <c r="F65" s="4">
        <f t="shared" si="11"/>
        <v>18463.409270741096</v>
      </c>
      <c r="G65" s="24" t="str">
        <f t="shared" si="5"/>
        <v>± 0.2%</v>
      </c>
      <c r="H65" s="1">
        <f t="shared" si="12"/>
        <v>0.5714285714285714</v>
      </c>
      <c r="I65" s="10" t="str">
        <f t="shared" si="3"/>
        <v>Moderate</v>
      </c>
    </row>
    <row r="66" spans="1:9" x14ac:dyDescent="0.2">
      <c r="A66" s="1" t="s">
        <v>68</v>
      </c>
      <c r="B66" s="8">
        <v>784</v>
      </c>
      <c r="C66" s="30">
        <v>229</v>
      </c>
      <c r="D66" s="2">
        <f t="shared" si="4"/>
        <v>9.3933838946599086E-3</v>
      </c>
      <c r="E66" s="4">
        <f t="shared" si="10"/>
        <v>3.0000000000000001E-3</v>
      </c>
      <c r="F66" s="4">
        <f t="shared" si="11"/>
        <v>52087.35111779959</v>
      </c>
      <c r="G66" s="24" t="str">
        <f t="shared" si="5"/>
        <v>± 0.3%</v>
      </c>
      <c r="H66" s="1">
        <f t="shared" si="12"/>
        <v>0.29209183673469385</v>
      </c>
      <c r="I66" s="10" t="str">
        <f t="shared" si="3"/>
        <v>Moderate</v>
      </c>
    </row>
    <row r="67" spans="1:9" x14ac:dyDescent="0.2">
      <c r="A67" s="1" t="s">
        <v>69</v>
      </c>
      <c r="B67" s="8">
        <v>1432</v>
      </c>
      <c r="C67" s="30">
        <v>379</v>
      </c>
      <c r="D67" s="2">
        <f t="shared" si="4"/>
        <v>1.7157303236164528E-2</v>
      </c>
      <c r="E67" s="4">
        <f t="shared" si="10"/>
        <v>5.0000000000000001E-3</v>
      </c>
      <c r="F67" s="4">
        <f t="shared" si="11"/>
        <v>142461.15162072226</v>
      </c>
      <c r="G67" s="24" t="str">
        <f t="shared" si="5"/>
        <v>± 0.5%</v>
      </c>
      <c r="H67" s="1">
        <f t="shared" si="12"/>
        <v>0.26466480446927376</v>
      </c>
      <c r="I67" s="10" t="str">
        <f t="shared" si="3"/>
        <v>Moderate</v>
      </c>
    </row>
    <row r="68" spans="1:9" ht="24" x14ac:dyDescent="0.2">
      <c r="A68" s="26" t="s">
        <v>70</v>
      </c>
      <c r="B68" s="8">
        <v>140</v>
      </c>
      <c r="C68" s="30">
        <v>96</v>
      </c>
      <c r="D68" s="2">
        <f t="shared" si="4"/>
        <v>1.6773899811892694E-3</v>
      </c>
      <c r="E68" s="4">
        <f t="shared" si="10"/>
        <v>1E-3</v>
      </c>
      <c r="F68" s="4">
        <f t="shared" si="11"/>
        <v>9204.7229310522835</v>
      </c>
      <c r="G68" s="24" t="str">
        <f t="shared" si="5"/>
        <v>± 0.1%</v>
      </c>
      <c r="H68" s="1">
        <f t="shared" si="12"/>
        <v>0.68571428571428572</v>
      </c>
      <c r="I68" s="10" t="str">
        <f t="shared" si="3"/>
        <v>Low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83463</v>
      </c>
      <c r="C70" s="30">
        <v>2002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2.3986676731006552E-2</v>
      </c>
      <c r="I70" s="10" t="str">
        <f t="shared" si="3"/>
        <v>High</v>
      </c>
    </row>
    <row r="71" spans="1:9" x14ac:dyDescent="0.2">
      <c r="A71" s="1" t="s">
        <v>71</v>
      </c>
      <c r="B71" s="8">
        <v>70546</v>
      </c>
      <c r="C71" s="30">
        <v>1768</v>
      </c>
      <c r="D71" s="2">
        <f t="shared" si="4"/>
        <v>0.84523681152127295</v>
      </c>
      <c r="E71" s="4">
        <f t="shared" si="10"/>
        <v>6.0000000000000001E-3</v>
      </c>
      <c r="F71" s="4">
        <f t="shared" si="11"/>
        <v>262404.66995593347</v>
      </c>
      <c r="G71" s="24" t="str">
        <f t="shared" si="5"/>
        <v>± 0.6%</v>
      </c>
      <c r="H71" s="1">
        <f t="shared" si="13"/>
        <v>2.5061661894366795E-2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3644</v>
      </c>
      <c r="C72" s="30">
        <v>495</v>
      </c>
      <c r="D72" s="2">
        <f t="shared" ref="D72:D93" si="15">IF(B72&lt;&gt;0,B72/$B$7,0)</f>
        <v>4.3660064938954989E-2</v>
      </c>
      <c r="E72" s="4">
        <f t="shared" si="10"/>
        <v>6.0000000000000001E-3</v>
      </c>
      <c r="F72" s="4">
        <f t="shared" si="11"/>
        <v>237384.93768313606</v>
      </c>
      <c r="G72" s="24" t="str">
        <f t="shared" si="5"/>
        <v>± 0.6%</v>
      </c>
      <c r="H72" s="1">
        <f t="shared" si="13"/>
        <v>0.13583973655323819</v>
      </c>
      <c r="I72" s="10" t="str">
        <f t="shared" si="14"/>
        <v>High</v>
      </c>
    </row>
    <row r="73" spans="1:9" x14ac:dyDescent="0.2">
      <c r="A73" s="1" t="s">
        <v>73</v>
      </c>
      <c r="B73" s="8">
        <v>1702</v>
      </c>
      <c r="C73" s="30">
        <v>389</v>
      </c>
      <c r="D73" s="2">
        <f t="shared" si="15"/>
        <v>2.039226962845812E-2</v>
      </c>
      <c r="E73" s="4">
        <f t="shared" si="10"/>
        <v>5.0000000000000001E-3</v>
      </c>
      <c r="F73" s="4">
        <f t="shared" si="11"/>
        <v>149654.29293693762</v>
      </c>
      <c r="G73" s="24" t="str">
        <f t="shared" ref="G73:G93" si="16">IF(F73&lt;0,"W",IF(B73=0,"± 0.6%",IF((E73*100)&lt;0.01,"± 0.1%","± "&amp; TEXT((E73*100),"#,##0.0")&amp;"%")))</f>
        <v>± 0.5%</v>
      </c>
      <c r="H73" s="1">
        <f t="shared" si="13"/>
        <v>0.22855464159811986</v>
      </c>
      <c r="I73" s="10" t="str">
        <f t="shared" si="14"/>
        <v>Moderate</v>
      </c>
    </row>
    <row r="74" spans="1:9" x14ac:dyDescent="0.2">
      <c r="A74" s="1" t="s">
        <v>74</v>
      </c>
      <c r="B74" s="8">
        <v>8911</v>
      </c>
      <c r="C74" s="30">
        <v>946</v>
      </c>
      <c r="D74" s="2">
        <f t="shared" si="15"/>
        <v>0.106765872302697</v>
      </c>
      <c r="E74" s="4">
        <f t="shared" si="10"/>
        <v>1.0999999999999999E-2</v>
      </c>
      <c r="F74" s="4">
        <f t="shared" si="11"/>
        <v>849228.95683806238</v>
      </c>
      <c r="G74" s="24" t="str">
        <f t="shared" si="16"/>
        <v>± 1.1%</v>
      </c>
      <c r="H74" s="1">
        <f t="shared" si="13"/>
        <v>0.10616092469980923</v>
      </c>
      <c r="I74" s="10" t="str">
        <f t="shared" si="14"/>
        <v>High</v>
      </c>
    </row>
    <row r="75" spans="1:9" x14ac:dyDescent="0.2">
      <c r="A75" s="1" t="s">
        <v>75</v>
      </c>
      <c r="B75" s="8">
        <v>246</v>
      </c>
      <c r="C75" s="30">
        <v>129</v>
      </c>
      <c r="D75" s="2">
        <f t="shared" si="15"/>
        <v>2.9474138240897165E-3</v>
      </c>
      <c r="E75" s="4">
        <f t="shared" si="10"/>
        <v>2E-3</v>
      </c>
      <c r="F75" s="4">
        <f t="shared" si="11"/>
        <v>16606.181474263263</v>
      </c>
      <c r="G75" s="24" t="str">
        <f t="shared" si="16"/>
        <v>± 0.2%</v>
      </c>
      <c r="H75" s="1">
        <f t="shared" si="13"/>
        <v>0.52439024390243905</v>
      </c>
      <c r="I75" s="10" t="str">
        <f t="shared" si="14"/>
        <v>Moderate</v>
      </c>
    </row>
    <row r="76" spans="1:9" x14ac:dyDescent="0.2">
      <c r="A76" s="1" t="s">
        <v>76</v>
      </c>
      <c r="B76" s="8">
        <v>1588</v>
      </c>
      <c r="C76" s="30">
        <v>407</v>
      </c>
      <c r="D76" s="2">
        <f t="shared" si="15"/>
        <v>1.9026394929489713E-2</v>
      </c>
      <c r="E76" s="4">
        <f t="shared" si="10"/>
        <v>5.0000000000000001E-3</v>
      </c>
      <c r="F76" s="4">
        <f t="shared" si="11"/>
        <v>164198.08770630142</v>
      </c>
      <c r="G76" s="24" t="str">
        <f t="shared" si="16"/>
        <v>± 0.5%</v>
      </c>
      <c r="H76" s="1">
        <f t="shared" si="13"/>
        <v>0.25629722921914355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83463</v>
      </c>
      <c r="C78" s="30">
        <v>2002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2.3986676731006552E-2</v>
      </c>
      <c r="I78" s="10" t="str">
        <f t="shared" si="14"/>
        <v>High</v>
      </c>
    </row>
    <row r="79" spans="1:9" x14ac:dyDescent="0.2">
      <c r="A79" s="1" t="s">
        <v>78</v>
      </c>
      <c r="B79" s="8">
        <v>3955</v>
      </c>
      <c r="C79" s="30">
        <v>608</v>
      </c>
      <c r="D79" s="2">
        <f t="shared" si="15"/>
        <v>4.7386266968596866E-2</v>
      </c>
      <c r="E79" s="4">
        <f t="shared" si="10"/>
        <v>7.0000000000000001E-3</v>
      </c>
      <c r="F79" s="4">
        <f t="shared" si="11"/>
        <v>360664.19416291255</v>
      </c>
      <c r="G79" s="24" t="str">
        <f t="shared" si="16"/>
        <v>± 0.7%</v>
      </c>
      <c r="H79" s="1">
        <f t="shared" si="17"/>
        <v>0.15372945638432364</v>
      </c>
      <c r="I79" s="10" t="str">
        <f t="shared" si="14"/>
        <v>High</v>
      </c>
    </row>
    <row r="80" spans="1:9" x14ac:dyDescent="0.2">
      <c r="A80" s="1" t="s">
        <v>79</v>
      </c>
      <c r="B80" s="8">
        <v>2063</v>
      </c>
      <c r="C80" s="30">
        <v>438</v>
      </c>
      <c r="D80" s="2">
        <f t="shared" si="15"/>
        <v>2.4717539508524736E-2</v>
      </c>
      <c r="E80" s="4">
        <f t="shared" si="10"/>
        <v>5.0000000000000001E-3</v>
      </c>
      <c r="F80" s="4">
        <f t="shared" si="11"/>
        <v>189395.28286467621</v>
      </c>
      <c r="G80" s="24" t="str">
        <f t="shared" si="16"/>
        <v>± 0.5%</v>
      </c>
      <c r="H80" s="1">
        <f t="shared" si="17"/>
        <v>0.21231216674745515</v>
      </c>
      <c r="I80" s="10" t="str">
        <f t="shared" si="14"/>
        <v>Moderate</v>
      </c>
    </row>
    <row r="81" spans="1:9" x14ac:dyDescent="0.2">
      <c r="A81" s="1" t="s">
        <v>80</v>
      </c>
      <c r="B81" s="8">
        <v>223</v>
      </c>
      <c r="C81" s="30">
        <v>132</v>
      </c>
      <c r="D81" s="2">
        <f t="shared" si="15"/>
        <v>2.6718426128943362E-3</v>
      </c>
      <c r="E81" s="4">
        <f t="shared" si="10"/>
        <v>2E-3</v>
      </c>
      <c r="F81" s="4">
        <f t="shared" si="11"/>
        <v>17395.387889709131</v>
      </c>
      <c r="G81" s="24" t="str">
        <f t="shared" si="16"/>
        <v>± 0.2%</v>
      </c>
      <c r="H81" s="1">
        <f t="shared" si="17"/>
        <v>0.59192825112107628</v>
      </c>
      <c r="I81" s="10" t="str">
        <f t="shared" si="14"/>
        <v>Moderate</v>
      </c>
    </row>
    <row r="82" spans="1:9" x14ac:dyDescent="0.2">
      <c r="A82" s="1" t="s">
        <v>81</v>
      </c>
      <c r="B82" s="8">
        <v>196</v>
      </c>
      <c r="C82" s="30">
        <v>166</v>
      </c>
      <c r="D82" s="2">
        <f t="shared" si="15"/>
        <v>2.3483459736649771E-3</v>
      </c>
      <c r="E82" s="4">
        <f t="shared" si="10"/>
        <v>2E-3</v>
      </c>
      <c r="F82" s="4">
        <f t="shared" si="11"/>
        <v>27533.896944862474</v>
      </c>
      <c r="G82" s="24" t="str">
        <f t="shared" si="16"/>
        <v>± 0.2%</v>
      </c>
      <c r="H82" s="1">
        <f t="shared" si="17"/>
        <v>0.84693877551020413</v>
      </c>
      <c r="I82" s="10" t="str">
        <f t="shared" si="14"/>
        <v>Low</v>
      </c>
    </row>
    <row r="83" spans="1:9" x14ac:dyDescent="0.2">
      <c r="A83" s="1" t="s">
        <v>82</v>
      </c>
      <c r="B83" s="8">
        <v>1473</v>
      </c>
      <c r="C83" s="30">
        <v>377</v>
      </c>
      <c r="D83" s="2">
        <f t="shared" si="15"/>
        <v>1.7648538873512813E-2</v>
      </c>
      <c r="E83" s="4">
        <f t="shared" si="10"/>
        <v>4.0000000000000001E-3</v>
      </c>
      <c r="F83" s="4">
        <f t="shared" si="11"/>
        <v>140880.62328924178</v>
      </c>
      <c r="G83" s="24" t="str">
        <f t="shared" si="16"/>
        <v>± 0.4%</v>
      </c>
      <c r="H83" s="1">
        <f t="shared" si="17"/>
        <v>0.25594025797691783</v>
      </c>
      <c r="I83" s="10" t="str">
        <f t="shared" si="14"/>
        <v>Moderate</v>
      </c>
    </row>
    <row r="84" spans="1:9" x14ac:dyDescent="0.2">
      <c r="A84" s="1" t="s">
        <v>83</v>
      </c>
      <c r="B84" s="8">
        <v>79508</v>
      </c>
      <c r="C84" s="30">
        <v>1962</v>
      </c>
      <c r="D84" s="2">
        <f t="shared" si="15"/>
        <v>0.95261373303140318</v>
      </c>
      <c r="E84" s="4">
        <f t="shared" si="10"/>
        <v>6.0000000000000001E-3</v>
      </c>
      <c r="F84" s="4">
        <f t="shared" si="11"/>
        <v>212288.88927332032</v>
      </c>
      <c r="G84" s="24" t="str">
        <f t="shared" si="16"/>
        <v>± 0.6%</v>
      </c>
      <c r="H84" s="1">
        <f t="shared" si="17"/>
        <v>2.4676762086834031E-2</v>
      </c>
      <c r="I84" s="10" t="str">
        <f t="shared" si="14"/>
        <v>High</v>
      </c>
    </row>
    <row r="85" spans="1:9" x14ac:dyDescent="0.2">
      <c r="A85" s="1" t="s">
        <v>84</v>
      </c>
      <c r="B85" s="8">
        <v>65505</v>
      </c>
      <c r="C85" s="30">
        <v>1740</v>
      </c>
      <c r="D85" s="2">
        <f t="shared" si="15"/>
        <v>0.7848387908414507</v>
      </c>
      <c r="E85" s="4">
        <f t="shared" si="10"/>
        <v>8.9999999999999993E-3</v>
      </c>
      <c r="F85" s="4">
        <f t="shared" si="11"/>
        <v>558782.05025353236</v>
      </c>
      <c r="G85" s="24" t="str">
        <f t="shared" si="16"/>
        <v>± 0.9%</v>
      </c>
      <c r="H85" s="1">
        <f t="shared" si="17"/>
        <v>2.6562857797114724E-2</v>
      </c>
      <c r="I85" s="10" t="str">
        <f t="shared" si="14"/>
        <v>High</v>
      </c>
    </row>
    <row r="86" spans="1:9" x14ac:dyDescent="0.2">
      <c r="A86" s="1" t="s">
        <v>85</v>
      </c>
      <c r="B86" s="8">
        <v>3141</v>
      </c>
      <c r="C86" s="30">
        <v>457</v>
      </c>
      <c r="D86" s="2">
        <f t="shared" si="15"/>
        <v>3.7633442363682108E-2</v>
      </c>
      <c r="E86" s="4">
        <f t="shared" si="10"/>
        <v>5.0000000000000001E-3</v>
      </c>
      <c r="F86" s="4">
        <f t="shared" si="11"/>
        <v>203172.56019046062</v>
      </c>
      <c r="G86" s="24" t="str">
        <f t="shared" si="16"/>
        <v>± 0.5%</v>
      </c>
      <c r="H86" s="1">
        <f t="shared" si="17"/>
        <v>0.14549506526583891</v>
      </c>
      <c r="I86" s="10" t="str">
        <f t="shared" si="14"/>
        <v>High</v>
      </c>
    </row>
    <row r="87" spans="1:9" x14ac:dyDescent="0.2">
      <c r="A87" s="1" t="s">
        <v>86</v>
      </c>
      <c r="B87" s="8">
        <v>631</v>
      </c>
      <c r="C87" s="30">
        <v>254</v>
      </c>
      <c r="D87" s="2">
        <f t="shared" si="15"/>
        <v>7.5602362723602079E-3</v>
      </c>
      <c r="E87" s="4">
        <f t="shared" si="10"/>
        <v>3.0000000000000001E-3</v>
      </c>
      <c r="F87" s="4">
        <f t="shared" si="11"/>
        <v>64286.913824015712</v>
      </c>
      <c r="G87" s="24" t="str">
        <f t="shared" si="16"/>
        <v>± 0.3%</v>
      </c>
      <c r="H87" s="1">
        <f t="shared" si="17"/>
        <v>0.40253565768621236</v>
      </c>
      <c r="I87" s="10" t="str">
        <f t="shared" si="14"/>
        <v>Moderate</v>
      </c>
    </row>
    <row r="88" spans="1:9" x14ac:dyDescent="0.2">
      <c r="A88" s="1" t="s">
        <v>87</v>
      </c>
      <c r="B88" s="8">
        <v>7216</v>
      </c>
      <c r="C88" s="30">
        <v>838</v>
      </c>
      <c r="D88" s="2">
        <f t="shared" si="15"/>
        <v>8.6457472173298341E-2</v>
      </c>
      <c r="E88" s="4">
        <f t="shared" si="10"/>
        <v>0.01</v>
      </c>
      <c r="F88" s="4">
        <f t="shared" si="11"/>
        <v>672284.59296607866</v>
      </c>
      <c r="G88" s="24" t="str">
        <f t="shared" si="16"/>
        <v>± 1.0%</v>
      </c>
      <c r="H88" s="1">
        <f t="shared" si="17"/>
        <v>0.11613082039911309</v>
      </c>
      <c r="I88" s="10" t="str">
        <f t="shared" si="14"/>
        <v>High</v>
      </c>
    </row>
    <row r="89" spans="1:9" x14ac:dyDescent="0.2">
      <c r="A89" s="1" t="s">
        <v>88</v>
      </c>
      <c r="B89" s="8">
        <v>97</v>
      </c>
      <c r="C89" s="30">
        <v>80</v>
      </c>
      <c r="D89" s="2">
        <f t="shared" si="15"/>
        <v>1.1621916298239939E-3</v>
      </c>
      <c r="E89" s="4">
        <f t="shared" si="10"/>
        <v>1E-3</v>
      </c>
      <c r="F89" s="4">
        <f t="shared" si="11"/>
        <v>6394.5864315444351</v>
      </c>
      <c r="G89" s="24" t="str">
        <f t="shared" si="16"/>
        <v>± 0.1%</v>
      </c>
      <c r="H89" s="1">
        <f t="shared" si="17"/>
        <v>0.82474226804123707</v>
      </c>
      <c r="I89" s="10" t="str">
        <f t="shared" si="14"/>
        <v>Low</v>
      </c>
    </row>
    <row r="90" spans="1:9" x14ac:dyDescent="0.2">
      <c r="A90" s="1" t="s">
        <v>89</v>
      </c>
      <c r="B90" s="8">
        <v>117</v>
      </c>
      <c r="C90" s="30">
        <v>71</v>
      </c>
      <c r="D90" s="2">
        <f t="shared" si="15"/>
        <v>1.4018187699938896E-3</v>
      </c>
      <c r="E90" s="4">
        <f t="shared" si="10"/>
        <v>1E-3</v>
      </c>
      <c r="F90" s="4">
        <f t="shared" si="11"/>
        <v>5033.1238879170769</v>
      </c>
      <c r="G90" s="24" t="str">
        <f t="shared" si="16"/>
        <v>± 0.1%</v>
      </c>
      <c r="H90" s="1">
        <f t="shared" si="17"/>
        <v>0.60683760683760679</v>
      </c>
      <c r="I90" s="10" t="str">
        <f t="shared" si="14"/>
        <v>Moderate</v>
      </c>
    </row>
    <row r="91" spans="1:9" x14ac:dyDescent="0.2">
      <c r="A91" s="1" t="s">
        <v>90</v>
      </c>
      <c r="B91" s="8">
        <v>2801</v>
      </c>
      <c r="C91" s="30">
        <v>497</v>
      </c>
      <c r="D91" s="2">
        <f t="shared" si="15"/>
        <v>3.3559780980793888E-2</v>
      </c>
      <c r="E91" s="4">
        <f t="shared" si="10"/>
        <v>6.0000000000000001E-3</v>
      </c>
      <c r="F91" s="4">
        <f t="shared" si="11"/>
        <v>242494.94982585314</v>
      </c>
      <c r="G91" s="24" t="str">
        <f t="shared" si="16"/>
        <v>± 0.6%</v>
      </c>
      <c r="H91" s="1">
        <f t="shared" si="17"/>
        <v>0.17743662977508032</v>
      </c>
      <c r="I91" s="10" t="str">
        <f t="shared" si="14"/>
        <v>High</v>
      </c>
    </row>
    <row r="92" spans="1:9" x14ac:dyDescent="0.2">
      <c r="A92" s="1" t="s">
        <v>91</v>
      </c>
      <c r="B92" s="8">
        <v>80</v>
      </c>
      <c r="C92" s="30">
        <v>87</v>
      </c>
      <c r="D92" s="2">
        <f t="shared" si="15"/>
        <v>9.5850856067958257E-4</v>
      </c>
      <c r="E92" s="4">
        <f t="shared" si="10"/>
        <v>1E-3</v>
      </c>
      <c r="F92" s="4">
        <f t="shared" si="11"/>
        <v>7565.3176917721739</v>
      </c>
      <c r="G92" s="24" t="str">
        <f t="shared" si="16"/>
        <v>± 0.1%</v>
      </c>
      <c r="H92" s="1">
        <f t="shared" si="17"/>
        <v>1.0874999999999999</v>
      </c>
      <c r="I92" s="10" t="str">
        <f t="shared" si="14"/>
        <v>Low</v>
      </c>
    </row>
    <row r="93" spans="1:9" ht="24" x14ac:dyDescent="0.2">
      <c r="A93" s="26" t="s">
        <v>92</v>
      </c>
      <c r="B93" s="8">
        <v>2721</v>
      </c>
      <c r="C93" s="30">
        <v>488</v>
      </c>
      <c r="D93" s="2">
        <f t="shared" si="15"/>
        <v>3.2601272420114305E-2</v>
      </c>
      <c r="E93" s="4">
        <f t="shared" si="10"/>
        <v>6.0000000000000001E-3</v>
      </c>
      <c r="F93" s="4">
        <f t="shared" si="11"/>
        <v>233884.12115127884</v>
      </c>
      <c r="G93" s="24" t="str">
        <f t="shared" si="16"/>
        <v>± 0.6%</v>
      </c>
      <c r="H93" s="1">
        <f t="shared" si="17"/>
        <v>0.17934582873943403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54745</v>
      </c>
      <c r="C95" s="30">
        <v>425</v>
      </c>
      <c r="D95" s="2">
        <f>IF(B95&lt;&gt;0,B95/$B$95,0)</f>
        <v>1</v>
      </c>
      <c r="E95" s="4" t="e">
        <f t="shared" si="10"/>
        <v>#NUM!</v>
      </c>
      <c r="F95" s="4">
        <f t="shared" si="11"/>
        <v>-1543739.5446055655</v>
      </c>
      <c r="G95" s="24" t="s">
        <v>17</v>
      </c>
      <c r="H95" s="1">
        <f>IF(B95&lt;&gt;0,C95/B95,0)</f>
        <v>7.7632660516942188E-3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2014-07-11T20:52:10Z</dcterms:modified>
</cp:coreProperties>
</file>