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firstSheet="2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5" l="1"/>
  <c r="E7" i="5"/>
  <c r="F7" i="5"/>
  <c r="H7" i="5"/>
  <c r="I7" i="5"/>
  <c r="D127" i="5" l="1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I127" i="4" s="1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I144" i="4" s="1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I152" i="4" s="1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9" i="4"/>
  <c r="I134" i="4"/>
  <c r="I138" i="4"/>
  <c r="I142" i="4"/>
  <c r="I146" i="4"/>
  <c r="I150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F137" i="6"/>
  <c r="D138" i="6"/>
  <c r="E138" i="6"/>
  <c r="F138" i="6"/>
  <c r="D139" i="6"/>
  <c r="E139" i="6"/>
  <c r="F139" i="6"/>
  <c r="D140" i="6"/>
  <c r="E140" i="6"/>
  <c r="F140" i="6"/>
  <c r="D141" i="6"/>
  <c r="E141" i="6"/>
  <c r="F141" i="6"/>
  <c r="D142" i="6"/>
  <c r="E142" i="6"/>
  <c r="F142" i="6"/>
  <c r="D143" i="6"/>
  <c r="E143" i="6"/>
  <c r="F143" i="6"/>
  <c r="F144" i="6"/>
  <c r="F136" i="6"/>
  <c r="E136" i="6"/>
  <c r="D136" i="6"/>
  <c r="D130" i="6"/>
  <c r="E130" i="6"/>
  <c r="F130" i="6"/>
  <c r="D131" i="6"/>
  <c r="E131" i="6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G114" i="6" s="1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G147" i="6" s="1"/>
  <c r="D148" i="6"/>
  <c r="E148" i="6"/>
  <c r="G148" i="6" s="1"/>
  <c r="F148" i="6"/>
  <c r="D149" i="6"/>
  <c r="E149" i="6"/>
  <c r="F149" i="6"/>
  <c r="G149" i="6" s="1"/>
  <c r="D150" i="6"/>
  <c r="E150" i="6"/>
  <c r="G150" i="6" s="1"/>
  <c r="F150" i="6"/>
  <c r="D151" i="6"/>
  <c r="E151" i="6"/>
  <c r="F151" i="6"/>
  <c r="G151" i="6" s="1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H113" i="6"/>
  <c r="I113" i="6" s="1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H130" i="6"/>
  <c r="I130" i="6" s="1"/>
  <c r="H131" i="6"/>
  <c r="I131" i="6" s="1"/>
  <c r="H132" i="6"/>
  <c r="I132" i="6" s="1"/>
  <c r="H133" i="6"/>
  <c r="I133" i="6" s="1"/>
  <c r="H134" i="6"/>
  <c r="I134" i="6" s="1"/>
  <c r="H135" i="6"/>
  <c r="I135" i="6" s="1"/>
  <c r="H136" i="6"/>
  <c r="I136" i="6" s="1"/>
  <c r="H137" i="6"/>
  <c r="I137" i="6" s="1"/>
  <c r="H138" i="6"/>
  <c r="I138" i="6" s="1"/>
  <c r="H139" i="6"/>
  <c r="I139" i="6" s="1"/>
  <c r="H140" i="6"/>
  <c r="I140" i="6" s="1"/>
  <c r="H141" i="6"/>
  <c r="I141" i="6" s="1"/>
  <c r="H142" i="6"/>
  <c r="I142" i="6" s="1"/>
  <c r="H143" i="6"/>
  <c r="I143" i="6" s="1"/>
  <c r="H144" i="6"/>
  <c r="I144" i="6" s="1"/>
  <c r="H146" i="6"/>
  <c r="I146" i="6" s="1"/>
  <c r="H147" i="6"/>
  <c r="I147" i="6" s="1"/>
  <c r="H148" i="6"/>
  <c r="I148" i="6" s="1"/>
  <c r="H149" i="6"/>
  <c r="I149" i="6" s="1"/>
  <c r="H150" i="6"/>
  <c r="I150" i="6" s="1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113" i="6" l="1"/>
  <c r="G134" i="6"/>
  <c r="G133" i="6"/>
  <c r="G130" i="6"/>
  <c r="G143" i="6"/>
  <c r="G140" i="6"/>
  <c r="G139" i="6"/>
  <c r="G131" i="6"/>
  <c r="G142" i="6"/>
  <c r="G141" i="6"/>
  <c r="G138" i="6"/>
  <c r="G137" i="6"/>
  <c r="G64" i="5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G65" i="4" s="1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G46" i="4" s="1"/>
  <c r="F46" i="4"/>
  <c r="F45" i="4"/>
  <c r="E45" i="4"/>
  <c r="D46" i="4"/>
  <c r="D45" i="4"/>
  <c r="E39" i="4"/>
  <c r="F39" i="4"/>
  <c r="E40" i="4"/>
  <c r="F40" i="4"/>
  <c r="E41" i="4"/>
  <c r="F41" i="4"/>
  <c r="E42" i="4"/>
  <c r="G42" i="4" s="1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F7" i="1"/>
  <c r="G56" i="4" l="1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E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  <c r="H7" i="1"/>
  <c r="I7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<sst xmlns="http://schemas.openxmlformats.org/spreadsheetml/2006/main" count="904" uniqueCount="561">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</sst>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6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4" sqref="A4:I4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30797</v>
      </c>
      <c r="C7" s="30">
        <v>497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1.6137935513199336E-2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19215</v>
      </c>
      <c r="C8" s="30">
        <v>657</v>
      </c>
      <c r="D8" s="2">
        <f t="shared" ref="D8:D20" si="2">IF(B8&lt;&gt;0,B8/$B$7,0)</f>
        <v>0.62392440822158002</v>
      </c>
      <c r="E8" s="4">
        <f>IF(B8&lt;&gt;0,ROUND(((SQRT(POWER(C8,2)-(POWER((B8/$B$7),2)*POWER($C$7,2))))/$B$7),3),0)</f>
        <v>1.9E-2</v>
      </c>
      <c r="F8" s="4">
        <f>IF(B8=0,0,POWER(C8,2)-(POWER((B8/$B$7),2)*POWER(C$7,2)))</f>
        <v>335492.92467285716</v>
      </c>
      <c r="G8" s="24" t="str">
        <f>IF(F8&lt;0,"W",IF(B8=0,"± 0.6%",IF((E8*100)&lt;0.01,"± 0.1%","± "&amp; TEXT((E8*100),"#,##0.0")&amp;"%")))</f>
        <v>± 1.9%</v>
      </c>
      <c r="H8" s="1">
        <f t="shared" si="0"/>
        <v>3.4192037470725994E-2</v>
      </c>
      <c r="I8" s="10" t="str">
        <f t="shared" si="1"/>
        <v>High</v>
      </c>
    </row>
    <row r="9" spans="1:9" x14ac:dyDescent="0.2">
      <c r="A9" s="1" t="s">
        <v>142</v>
      </c>
      <c r="B9" s="8">
        <v>8576</v>
      </c>
      <c r="C9" s="30">
        <v>527</v>
      </c>
      <c r="D9" s="2">
        <f t="shared" si="2"/>
        <v>0.27846868201448194</v>
      </c>
      <c r="E9" s="4">
        <f t="shared" ref="E9:E20" si="3">IF(B9&lt;&gt;0,ROUND(((SQRT(POWER(C9,2)-(POWER((B9/$B$7),2)*POWER($C$7,2))))/$B$7),3),0)</f>
        <v>1.7000000000000001E-2</v>
      </c>
      <c r="F9" s="4">
        <f t="shared" ref="F9:F20" si="4">IF(B9=0,0,POWER(C9,2)-(POWER((B9/$B$7),2)*POWER(C$7,2)))</f>
        <v>258574.73480160622</v>
      </c>
      <c r="G9" s="24" t="str">
        <f t="shared" ref="G9:G20" si="5">IF(F9&lt;0,"W",IF(B9=0,"± 0.6%",IF((E9*100)&lt;0.01,"± 0.1%","± "&amp; TEXT((E9*100),"#,##0.0")&amp;"%")))</f>
        <v>± 1.7%</v>
      </c>
      <c r="H9" s="1">
        <f t="shared" ref="H9:H20" si="6">IF(B9&lt;&gt;0,C9/B9,0)</f>
        <v>6.1450559701492539E-2</v>
      </c>
      <c r="I9" s="10" t="str">
        <f t="shared" si="1"/>
        <v>High</v>
      </c>
    </row>
    <row r="10" spans="1:9" x14ac:dyDescent="0.2">
      <c r="A10" s="1" t="s">
        <v>143</v>
      </c>
      <c r="B10" s="8">
        <v>12448</v>
      </c>
      <c r="C10" s="30">
        <v>626</v>
      </c>
      <c r="D10" s="2">
        <f t="shared" si="2"/>
        <v>0.40419521381952789</v>
      </c>
      <c r="E10" s="4">
        <f t="shared" si="3"/>
        <v>1.9E-2</v>
      </c>
      <c r="F10" s="4">
        <f t="shared" si="4"/>
        <v>351521.20823003253</v>
      </c>
      <c r="G10" s="24" t="str">
        <f t="shared" si="5"/>
        <v>± 1.9%</v>
      </c>
      <c r="H10" s="1">
        <f t="shared" si="6"/>
        <v>5.0289203084832902E-2</v>
      </c>
      <c r="I10" s="10" t="str">
        <f t="shared" si="1"/>
        <v>High</v>
      </c>
    </row>
    <row r="11" spans="1:9" x14ac:dyDescent="0.2">
      <c r="A11" s="1" t="s">
        <v>142</v>
      </c>
      <c r="B11" s="8">
        <v>5609</v>
      </c>
      <c r="C11" s="30">
        <v>441</v>
      </c>
      <c r="D11" s="2">
        <f t="shared" si="2"/>
        <v>0.18212812936324968</v>
      </c>
      <c r="E11" s="4">
        <f t="shared" si="3"/>
        <v>1.4E-2</v>
      </c>
      <c r="F11" s="4">
        <f t="shared" si="4"/>
        <v>186287.54955427736</v>
      </c>
      <c r="G11" s="24" t="str">
        <f t="shared" si="5"/>
        <v>± 1.4%</v>
      </c>
      <c r="H11" s="1">
        <f t="shared" si="6"/>
        <v>7.8623640577643067E-2</v>
      </c>
      <c r="I11" s="10" t="str">
        <f t="shared" si="1"/>
        <v>High</v>
      </c>
    </row>
    <row r="12" spans="1:9" x14ac:dyDescent="0.2">
      <c r="A12" s="1" t="s">
        <v>144</v>
      </c>
      <c r="B12" s="8">
        <v>2059</v>
      </c>
      <c r="C12" s="30">
        <v>351</v>
      </c>
      <c r="D12" s="2">
        <f t="shared" si="2"/>
        <v>6.6857161411825822E-2</v>
      </c>
      <c r="E12" s="4">
        <f t="shared" si="3"/>
        <v>1.0999999999999999E-2</v>
      </c>
      <c r="F12" s="4">
        <f t="shared" si="4"/>
        <v>122096.89940316412</v>
      </c>
      <c r="G12" s="24" t="str">
        <f t="shared" si="5"/>
        <v>± 1.1%</v>
      </c>
      <c r="H12" s="1">
        <f t="shared" si="6"/>
        <v>0.17047110247693054</v>
      </c>
      <c r="I12" s="10" t="str">
        <f t="shared" si="1"/>
        <v>High</v>
      </c>
    </row>
    <row r="13" spans="1:9" x14ac:dyDescent="0.2">
      <c r="A13" s="1" t="s">
        <v>142</v>
      </c>
      <c r="B13" s="8">
        <v>656</v>
      </c>
      <c r="C13" s="30">
        <v>215</v>
      </c>
      <c r="D13" s="2">
        <f t="shared" si="2"/>
        <v>2.1300776049615222E-2</v>
      </c>
      <c r="E13" s="4">
        <f t="shared" si="3"/>
        <v>7.0000000000000001E-3</v>
      </c>
      <c r="F13" s="4">
        <f t="shared" si="4"/>
        <v>46112.926320594437</v>
      </c>
      <c r="G13" s="24" t="str">
        <f t="shared" si="5"/>
        <v>± 0.7%</v>
      </c>
      <c r="H13" s="1">
        <f t="shared" si="6"/>
        <v>0.3277439024390244</v>
      </c>
      <c r="I13" s="10" t="str">
        <f t="shared" si="1"/>
        <v>Moderate</v>
      </c>
    </row>
    <row r="14" spans="1:9" x14ac:dyDescent="0.2">
      <c r="A14" s="1" t="s">
        <v>145</v>
      </c>
      <c r="B14" s="8">
        <v>4708</v>
      </c>
      <c r="C14" s="30">
        <v>509</v>
      </c>
      <c r="D14" s="2">
        <f t="shared" si="2"/>
        <v>0.15287203299022631</v>
      </c>
      <c r="E14" s="4">
        <f t="shared" si="3"/>
        <v>1.6E-2</v>
      </c>
      <c r="F14" s="4">
        <f t="shared" si="4"/>
        <v>253308.43462904426</v>
      </c>
      <c r="G14" s="24" t="str">
        <f t="shared" si="5"/>
        <v>± 1.6%</v>
      </c>
      <c r="H14" s="1">
        <f t="shared" si="6"/>
        <v>0.10811384876805437</v>
      </c>
      <c r="I14" s="10" t="str">
        <f t="shared" si="1"/>
        <v>High</v>
      </c>
    </row>
    <row r="15" spans="1:9" x14ac:dyDescent="0.2">
      <c r="A15" s="1" t="s">
        <v>142</v>
      </c>
      <c r="B15" s="8">
        <v>2311</v>
      </c>
      <c r="C15" s="30">
        <v>390</v>
      </c>
      <c r="D15" s="2">
        <f t="shared" si="2"/>
        <v>7.5039776601617036E-2</v>
      </c>
      <c r="E15" s="4">
        <f t="shared" si="3"/>
        <v>1.2999999999999999E-2</v>
      </c>
      <c r="F15" s="4">
        <f t="shared" si="4"/>
        <v>150709.10020739946</v>
      </c>
      <c r="G15" s="24" t="str">
        <f t="shared" si="5"/>
        <v>± 1.3%</v>
      </c>
      <c r="H15" s="1">
        <f t="shared" si="6"/>
        <v>0.16875811337083513</v>
      </c>
      <c r="I15" s="10" t="str">
        <f t="shared" si="1"/>
        <v>High</v>
      </c>
    </row>
    <row r="16" spans="1:9" x14ac:dyDescent="0.2">
      <c r="A16" s="1" t="s">
        <v>146</v>
      </c>
      <c r="B16" s="8">
        <v>11582</v>
      </c>
      <c r="C16" s="30">
        <v>609</v>
      </c>
      <c r="D16" s="2">
        <f t="shared" si="2"/>
        <v>0.37607559177841998</v>
      </c>
      <c r="E16" s="4">
        <f t="shared" si="3"/>
        <v>1.9E-2</v>
      </c>
      <c r="F16" s="4">
        <f t="shared" si="4"/>
        <v>335945.81297366566</v>
      </c>
      <c r="G16" s="24" t="str">
        <f t="shared" si="5"/>
        <v>± 1.9%</v>
      </c>
      <c r="H16" s="1">
        <f t="shared" si="6"/>
        <v>5.2581592125712312E-2</v>
      </c>
      <c r="I16" s="10" t="str">
        <f t="shared" si="1"/>
        <v>High</v>
      </c>
    </row>
    <row r="17" spans="1:9" x14ac:dyDescent="0.2">
      <c r="A17" s="1" t="s">
        <v>147</v>
      </c>
      <c r="B17" s="8">
        <v>8905</v>
      </c>
      <c r="C17" s="30">
        <v>571</v>
      </c>
      <c r="D17" s="2">
        <f t="shared" si="2"/>
        <v>0.28915154073448712</v>
      </c>
      <c r="E17" s="4">
        <f t="shared" si="3"/>
        <v>1.7999999999999999E-2</v>
      </c>
      <c r="F17" s="4">
        <f t="shared" si="4"/>
        <v>305388.91998572386</v>
      </c>
      <c r="G17" s="24" t="str">
        <f t="shared" si="5"/>
        <v>± 1.8%</v>
      </c>
      <c r="H17" s="1">
        <f t="shared" si="6"/>
        <v>6.4121280179674334E-2</v>
      </c>
      <c r="I17" s="10" t="str">
        <f t="shared" si="1"/>
        <v>High</v>
      </c>
    </row>
    <row r="18" spans="1:9" x14ac:dyDescent="0.2">
      <c r="A18" s="1" t="s">
        <v>148</v>
      </c>
      <c r="B18" s="8">
        <v>3098</v>
      </c>
      <c r="C18" s="30">
        <v>323</v>
      </c>
      <c r="D18" s="2">
        <f t="shared" si="2"/>
        <v>0.10059421372211579</v>
      </c>
      <c r="E18" s="4">
        <f t="shared" si="3"/>
        <v>0.01</v>
      </c>
      <c r="F18" s="4">
        <f t="shared" si="4"/>
        <v>101829.46755614792</v>
      </c>
      <c r="G18" s="24" t="str">
        <f t="shared" si="5"/>
        <v>± 1.0%</v>
      </c>
      <c r="H18" s="1">
        <f t="shared" si="6"/>
        <v>0.10426081342801807</v>
      </c>
      <c r="I18" s="10" t="str">
        <f t="shared" si="1"/>
        <v>High</v>
      </c>
    </row>
    <row r="19" spans="1:9" x14ac:dyDescent="0.2">
      <c r="A19" s="1" t="s">
        <v>95</v>
      </c>
      <c r="B19" s="8">
        <v>9649</v>
      </c>
      <c r="C19" s="30">
        <v>549</v>
      </c>
      <c r="D19" s="2">
        <f t="shared" si="2"/>
        <v>0.31330973796148975</v>
      </c>
      <c r="E19" s="4">
        <f t="shared" si="3"/>
        <v>1.7000000000000001E-2</v>
      </c>
      <c r="F19" s="4">
        <f t="shared" si="4"/>
        <v>277153.85753340303</v>
      </c>
      <c r="G19" s="24" t="str">
        <f t="shared" si="5"/>
        <v>± 1.7%</v>
      </c>
      <c r="H19" s="1">
        <f t="shared" si="6"/>
        <v>5.6897087781117212E-2</v>
      </c>
      <c r="I19" s="10" t="str">
        <f t="shared" si="1"/>
        <v>High</v>
      </c>
    </row>
    <row r="20" spans="1:9" x14ac:dyDescent="0.2">
      <c r="A20" s="1" t="s">
        <v>94</v>
      </c>
      <c r="B20" s="8">
        <v>8191</v>
      </c>
      <c r="C20" s="30">
        <v>454</v>
      </c>
      <c r="D20" s="2">
        <f t="shared" si="2"/>
        <v>0.26596746436341201</v>
      </c>
      <c r="E20" s="4">
        <f t="shared" si="3"/>
        <v>1.4E-2</v>
      </c>
      <c r="F20" s="4">
        <f t="shared" si="4"/>
        <v>188642.90640309511</v>
      </c>
      <c r="G20" s="24" t="str">
        <f t="shared" si="5"/>
        <v>± 1.4%</v>
      </c>
      <c r="H20" s="1">
        <f t="shared" si="6"/>
        <v>5.5426687828104018E-2</v>
      </c>
      <c r="I20" s="10" t="str">
        <f t="shared" si="1"/>
        <v>High</v>
      </c>
    </row>
    <row r="21" spans="1:9" x14ac:dyDescent="0.2">
      <c r="A21" s="1" t="s">
        <v>96</v>
      </c>
      <c r="B21" s="28">
        <v>2.65</v>
      </c>
      <c r="C21" s="32">
        <v>0.06</v>
      </c>
      <c r="D21" s="23" t="s">
        <v>17</v>
      </c>
      <c r="E21" s="4">
        <f t="shared" ref="E21:E51" si="7">IF(B21&lt;&gt;0,ROUND(((SQRT(POWER(C21,2)-(POWER((B21/$B$7),2)*POWER($C$7,2))))/$B$7),3),0)</f>
        <v>0</v>
      </c>
      <c r="F21" s="4">
        <f t="shared" ref="F21:F51" si="8">IF(B21=0,0,POWER(C21,2)-(POWER((B21/$B$7),2)*POWER(C$7,2)))</f>
        <v>1.7711095199436032E-3</v>
      </c>
      <c r="G21" s="24" t="s">
        <v>17</v>
      </c>
      <c r="H21" s="1">
        <f t="shared" ref="H21:H85" si="9">IF(B21&lt;&gt;0,C21/B21,0)</f>
        <v>2.2641509433962263E-2</v>
      </c>
      <c r="I21" s="10" t="str">
        <f t="shared" si="1"/>
        <v>High</v>
      </c>
    </row>
    <row r="22" spans="1:9" x14ac:dyDescent="0.2">
      <c r="A22" s="1" t="s">
        <v>97</v>
      </c>
      <c r="B22" s="28">
        <v>3.37</v>
      </c>
      <c r="C22" s="32">
        <v>7.0000000000000007E-2</v>
      </c>
      <c r="D22" s="23" t="s">
        <v>17</v>
      </c>
      <c r="E22" s="4">
        <f t="shared" si="7"/>
        <v>0</v>
      </c>
      <c r="F22" s="4">
        <f t="shared" si="8"/>
        <v>1.9422888867280186E-3</v>
      </c>
      <c r="G22" s="24" t="s">
        <v>17</v>
      </c>
      <c r="H22" s="1">
        <f t="shared" si="9"/>
        <v>2.0771513353115729E-2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81494</v>
      </c>
      <c r="C24" s="30">
        <v>2091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2.5658330674650894E-2</v>
      </c>
      <c r="I24" s="10" t="str">
        <f t="shared" si="1"/>
        <v>High</v>
      </c>
    </row>
    <row r="25" spans="1:9" x14ac:dyDescent="0.2">
      <c r="A25" s="1" t="s">
        <v>150</v>
      </c>
      <c r="B25" s="8">
        <v>30797</v>
      </c>
      <c r="C25" s="30">
        <v>497</v>
      </c>
      <c r="D25" s="2">
        <f t="shared" ref="D25:D30" si="10">IF(B25&lt;&gt;0,B25/$B$24,0)</f>
        <v>0.37790512184946129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-377406.42330788029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1.6137935513199336E-2</v>
      </c>
      <c r="I25" s="10" t="str">
        <f t="shared" si="1"/>
        <v>High</v>
      </c>
    </row>
    <row r="26" spans="1:9" x14ac:dyDescent="0.2">
      <c r="A26" s="1" t="s">
        <v>151</v>
      </c>
      <c r="B26" s="8">
        <v>12541</v>
      </c>
      <c r="C26" s="30">
        <v>629</v>
      </c>
      <c r="D26" s="2">
        <f t="shared" si="10"/>
        <v>0.15388862983777946</v>
      </c>
      <c r="E26" s="4">
        <f t="shared" si="11"/>
        <v>7.0000000000000001E-3</v>
      </c>
      <c r="F26" s="4">
        <f t="shared" si="12"/>
        <v>292097.90759965719</v>
      </c>
      <c r="G26" s="24" t="str">
        <f t="shared" si="13"/>
        <v>± 0.7%</v>
      </c>
      <c r="H26" s="1">
        <f t="shared" si="9"/>
        <v>5.0155489992823536E-2</v>
      </c>
      <c r="I26" s="10" t="str">
        <f t="shared" si="1"/>
        <v>High</v>
      </c>
    </row>
    <row r="27" spans="1:9" x14ac:dyDescent="0.2">
      <c r="A27" s="1" t="s">
        <v>152</v>
      </c>
      <c r="B27" s="8">
        <v>23376</v>
      </c>
      <c r="C27" s="30">
        <v>1287</v>
      </c>
      <c r="D27" s="2">
        <f t="shared" si="10"/>
        <v>0.28684320318060225</v>
      </c>
      <c r="E27" s="4">
        <f t="shared" si="11"/>
        <v>1.4E-2</v>
      </c>
      <c r="F27" s="4">
        <f t="shared" si="12"/>
        <v>1296621.9901163869</v>
      </c>
      <c r="G27" s="24" t="str">
        <f t="shared" si="13"/>
        <v>± 1.4%</v>
      </c>
      <c r="H27" s="1">
        <f t="shared" si="9"/>
        <v>5.50564681724846E-2</v>
      </c>
      <c r="I27" s="10" t="str">
        <f t="shared" si="1"/>
        <v>High</v>
      </c>
    </row>
    <row r="28" spans="1:9" x14ac:dyDescent="0.2">
      <c r="A28" s="1" t="s">
        <v>153</v>
      </c>
      <c r="B28" s="8">
        <v>9545</v>
      </c>
      <c r="C28" s="30">
        <v>1062</v>
      </c>
      <c r="D28" s="2">
        <f t="shared" si="10"/>
        <v>0.11712518713034088</v>
      </c>
      <c r="E28" s="4">
        <f t="shared" si="11"/>
        <v>1.2999999999999999E-2</v>
      </c>
      <c r="F28" s="4">
        <f t="shared" si="12"/>
        <v>1067863.6961945342</v>
      </c>
      <c r="G28" s="24" t="str">
        <f t="shared" si="13"/>
        <v>± 1.3%</v>
      </c>
      <c r="H28" s="1">
        <f t="shared" si="9"/>
        <v>0.11126244106862232</v>
      </c>
      <c r="I28" s="10" t="str">
        <f t="shared" si="1"/>
        <v>High</v>
      </c>
    </row>
    <row r="29" spans="1:9" x14ac:dyDescent="0.2">
      <c r="A29" s="1" t="s">
        <v>154</v>
      </c>
      <c r="B29" s="8">
        <v>5235</v>
      </c>
      <c r="C29" s="30">
        <v>653</v>
      </c>
      <c r="D29" s="2">
        <f t="shared" si="10"/>
        <v>6.4237858001816084E-2</v>
      </c>
      <c r="E29" s="4">
        <f t="shared" si="11"/>
        <v>8.0000000000000002E-3</v>
      </c>
      <c r="F29" s="4">
        <f t="shared" si="12"/>
        <v>408366.77195713337</v>
      </c>
      <c r="G29" s="24" t="str">
        <f t="shared" si="13"/>
        <v>± 0.8%</v>
      </c>
      <c r="H29" s="1">
        <f t="shared" si="9"/>
        <v>0.12473734479465139</v>
      </c>
      <c r="I29" s="10" t="str">
        <f t="shared" si="1"/>
        <v>High</v>
      </c>
    </row>
    <row r="30" spans="1:9" x14ac:dyDescent="0.2">
      <c r="A30" s="1" t="s">
        <v>149</v>
      </c>
      <c r="B30" s="8">
        <v>1856</v>
      </c>
      <c r="C30" s="30">
        <v>299</v>
      </c>
      <c r="D30" s="2">
        <f t="shared" si="10"/>
        <v>2.277468279873365E-2</v>
      </c>
      <c r="E30" s="4">
        <f t="shared" si="11"/>
        <v>4.0000000000000001E-3</v>
      </c>
      <c r="F30" s="4">
        <f t="shared" si="12"/>
        <v>87133.158285163794</v>
      </c>
      <c r="G30" s="24" t="str">
        <f t="shared" si="13"/>
        <v>± 0.4%</v>
      </c>
      <c r="H30" s="1">
        <f t="shared" si="9"/>
        <v>0.16109913793103448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34038</v>
      </c>
      <c r="C32" s="30">
        <v>1204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3.537223103590105E-2</v>
      </c>
      <c r="I32" s="10" t="str">
        <f t="shared" si="1"/>
        <v>High</v>
      </c>
    </row>
    <row r="33" spans="1:9" x14ac:dyDescent="0.2">
      <c r="A33" s="1" t="s">
        <v>157</v>
      </c>
      <c r="B33" s="8">
        <v>13642</v>
      </c>
      <c r="C33" s="30">
        <v>994</v>
      </c>
      <c r="D33" s="2">
        <f t="shared" ref="D33:D37" si="14">IF(B33&lt;&gt;0,B33/$B$32,0)</f>
        <v>0.40078735530877257</v>
      </c>
      <c r="E33" s="4">
        <f t="shared" ref="E33:E37" si="15">IF(B33&lt;&gt;0,ROUND(((SQRT(POWER(C33,2)-(POWER((B33/$B$32),2)*POWER($C$32,2))))/$B$32),3),0)</f>
        <v>2.5999999999999999E-2</v>
      </c>
      <c r="F33" s="4">
        <f t="shared" ref="F33:F37" si="16">IF(B33=0,0,POWER(C33,2)-(POWER((B33/$B$32),2)*POWER(C$32,2)))</f>
        <v>755183.45105927286</v>
      </c>
      <c r="G33" s="24" t="str">
        <f t="shared" si="13"/>
        <v>± 2.6%</v>
      </c>
      <c r="H33" s="1">
        <f t="shared" si="9"/>
        <v>7.2863216537164641E-2</v>
      </c>
      <c r="I33" s="10" t="str">
        <f t="shared" si="1"/>
        <v>High</v>
      </c>
    </row>
    <row r="34" spans="1:9" x14ac:dyDescent="0.2">
      <c r="A34" s="1" t="s">
        <v>158</v>
      </c>
      <c r="B34" s="8">
        <v>15192</v>
      </c>
      <c r="C34" s="30">
        <v>718</v>
      </c>
      <c r="D34" s="2">
        <f t="shared" si="14"/>
        <v>0.44632469592808038</v>
      </c>
      <c r="E34" s="4">
        <f t="shared" si="15"/>
        <v>1.4E-2</v>
      </c>
      <c r="F34" s="4">
        <f t="shared" si="16"/>
        <v>226752.18041875557</v>
      </c>
      <c r="G34" s="24" t="str">
        <f t="shared" si="13"/>
        <v>± 1.4%</v>
      </c>
      <c r="H34" s="1">
        <f t="shared" si="9"/>
        <v>4.7261716692996315E-2</v>
      </c>
      <c r="I34" s="10" t="str">
        <f t="shared" si="1"/>
        <v>High</v>
      </c>
    </row>
    <row r="35" spans="1:9" x14ac:dyDescent="0.2">
      <c r="A35" s="1" t="s">
        <v>159</v>
      </c>
      <c r="B35" s="8">
        <v>651</v>
      </c>
      <c r="C35" s="30">
        <v>208</v>
      </c>
      <c r="D35" s="2">
        <f t="shared" si="14"/>
        <v>1.912568306010929E-2</v>
      </c>
      <c r="E35" s="4">
        <f t="shared" si="15"/>
        <v>6.0000000000000001E-3</v>
      </c>
      <c r="F35" s="4">
        <f t="shared" si="16"/>
        <v>42733.742422885123</v>
      </c>
      <c r="G35" s="24" t="str">
        <f t="shared" si="13"/>
        <v>± 0.6%</v>
      </c>
      <c r="H35" s="1">
        <f t="shared" si="9"/>
        <v>0.31950844854070659</v>
      </c>
      <c r="I35" s="10" t="str">
        <f t="shared" si="1"/>
        <v>Moderate</v>
      </c>
    </row>
    <row r="36" spans="1:9" x14ac:dyDescent="0.2">
      <c r="A36" s="1" t="s">
        <v>160</v>
      </c>
      <c r="B36" s="8">
        <v>928</v>
      </c>
      <c r="C36" s="30">
        <v>227</v>
      </c>
      <c r="D36" s="2">
        <f t="shared" si="14"/>
        <v>2.7263646512721076E-2</v>
      </c>
      <c r="E36" s="4">
        <f t="shared" si="15"/>
        <v>7.0000000000000001E-3</v>
      </c>
      <c r="F36" s="4">
        <f t="shared" si="16"/>
        <v>50451.491118968348</v>
      </c>
      <c r="G36" s="24" t="str">
        <f t="shared" si="13"/>
        <v>± 0.7%</v>
      </c>
      <c r="H36" s="1">
        <f t="shared" si="9"/>
        <v>0.24461206896551724</v>
      </c>
      <c r="I36" s="10" t="str">
        <f t="shared" si="1"/>
        <v>Moderate</v>
      </c>
    </row>
    <row r="37" spans="1:9" x14ac:dyDescent="0.2">
      <c r="A37" s="1" t="s">
        <v>161</v>
      </c>
      <c r="B37" s="8">
        <v>3625</v>
      </c>
      <c r="C37" s="30">
        <v>461</v>
      </c>
      <c r="D37" s="2">
        <f t="shared" si="14"/>
        <v>0.10649861919031671</v>
      </c>
      <c r="E37" s="4">
        <f t="shared" si="15"/>
        <v>1.2999999999999999E-2</v>
      </c>
      <c r="F37" s="4">
        <f t="shared" si="16"/>
        <v>196079.51927136761</v>
      </c>
      <c r="G37" s="24" t="str">
        <f t="shared" si="13"/>
        <v>± 1.3%</v>
      </c>
      <c r="H37" s="1">
        <f t="shared" si="9"/>
        <v>0.12717241379310346</v>
      </c>
      <c r="I37" s="10" t="str">
        <f t="shared" si="1"/>
        <v>High</v>
      </c>
    </row>
    <row r="38" spans="1:9" x14ac:dyDescent="0.2">
      <c r="A38" s="1" t="s">
        <v>156</v>
      </c>
      <c r="B38" s="8">
        <v>33864</v>
      </c>
      <c r="C38" s="30">
        <v>1139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3.3634538152610444E-2</v>
      </c>
      <c r="I38" s="10" t="str">
        <f t="shared" si="1"/>
        <v>High</v>
      </c>
    </row>
    <row r="39" spans="1:9" x14ac:dyDescent="0.2">
      <c r="A39" s="1" t="s">
        <v>157</v>
      </c>
      <c r="B39" s="8">
        <v>10137</v>
      </c>
      <c r="C39" s="30">
        <v>795</v>
      </c>
      <c r="D39" s="2">
        <f t="shared" ref="D39:D43" si="17">IF(B39&lt;&gt;0,B39/$B$38,0)</f>
        <v>0.29934443656980864</v>
      </c>
      <c r="E39" s="4">
        <f t="shared" ref="E39:E43" si="18">IF(B39&lt;&gt;0,ROUND(((SQRT(POWER(C39,2)-(POWER((B39/$B$38),2)*POWER($C$38,2))))/$B$38),3),0)</f>
        <v>2.1000000000000001E-2</v>
      </c>
      <c r="F39" s="4">
        <f t="shared" ref="F39:F43" si="19">IF(B39=0,0,POWER(C39,2)-(POWER((B39/$B$38),2)*POWER(C$38,2)))</f>
        <v>515775.83818179346</v>
      </c>
      <c r="G39" s="24" t="str">
        <f t="shared" si="13"/>
        <v>± 2.1%</v>
      </c>
      <c r="H39" s="1">
        <f t="shared" si="9"/>
        <v>7.8425569695176084E-2</v>
      </c>
      <c r="I39" s="10" t="str">
        <f t="shared" si="1"/>
        <v>High</v>
      </c>
    </row>
    <row r="40" spans="1:9" x14ac:dyDescent="0.2">
      <c r="A40" s="1" t="s">
        <v>158</v>
      </c>
      <c r="B40" s="8">
        <v>14935</v>
      </c>
      <c r="C40" s="30">
        <v>701</v>
      </c>
      <c r="D40" s="2">
        <f t="shared" si="17"/>
        <v>0.44102882116702102</v>
      </c>
      <c r="E40" s="4">
        <f t="shared" si="18"/>
        <v>1.4E-2</v>
      </c>
      <c r="F40" s="4">
        <f t="shared" si="19"/>
        <v>239063.73527216294</v>
      </c>
      <c r="G40" s="24" t="str">
        <f t="shared" si="13"/>
        <v>± 1.4%</v>
      </c>
      <c r="H40" s="1">
        <f t="shared" si="9"/>
        <v>4.6936725811851356E-2</v>
      </c>
      <c r="I40" s="10" t="str">
        <f t="shared" si="1"/>
        <v>High</v>
      </c>
    </row>
    <row r="41" spans="1:9" x14ac:dyDescent="0.2">
      <c r="A41" s="1" t="s">
        <v>159</v>
      </c>
      <c r="B41" s="8">
        <v>833</v>
      </c>
      <c r="C41" s="30">
        <v>238</v>
      </c>
      <c r="D41" s="2">
        <f t="shared" si="17"/>
        <v>2.4598393574297189E-2</v>
      </c>
      <c r="E41" s="4">
        <f t="shared" si="18"/>
        <v>7.0000000000000001E-3</v>
      </c>
      <c r="F41" s="4">
        <f t="shared" si="19"/>
        <v>55859.015755542248</v>
      </c>
      <c r="G41" s="24" t="str">
        <f t="shared" si="13"/>
        <v>± 0.7%</v>
      </c>
      <c r="H41" s="1">
        <f t="shared" si="9"/>
        <v>0.2857142857142857</v>
      </c>
      <c r="I41" s="10" t="str">
        <f t="shared" si="1"/>
        <v>Moderate</v>
      </c>
    </row>
    <row r="42" spans="1:9" x14ac:dyDescent="0.2">
      <c r="A42" s="1" t="s">
        <v>160</v>
      </c>
      <c r="B42" s="8">
        <v>3710</v>
      </c>
      <c r="C42" s="30">
        <v>486</v>
      </c>
      <c r="D42" s="2">
        <f t="shared" si="17"/>
        <v>0.10955587054098748</v>
      </c>
      <c r="E42" s="4">
        <f t="shared" si="18"/>
        <v>1.4E-2</v>
      </c>
      <c r="F42" s="4">
        <f t="shared" si="19"/>
        <v>220624.91926642312</v>
      </c>
      <c r="G42" s="24" t="str">
        <f t="shared" si="13"/>
        <v>± 1.4%</v>
      </c>
      <c r="H42" s="1">
        <f t="shared" si="9"/>
        <v>0.13099730458221023</v>
      </c>
      <c r="I42" s="10" t="str">
        <f t="shared" si="1"/>
        <v>High</v>
      </c>
    </row>
    <row r="43" spans="1:9" x14ac:dyDescent="0.2">
      <c r="A43" s="1" t="s">
        <v>161</v>
      </c>
      <c r="B43" s="8">
        <v>4249</v>
      </c>
      <c r="C43" s="30">
        <v>488</v>
      </c>
      <c r="D43" s="2">
        <f t="shared" si="17"/>
        <v>0.12547247814788565</v>
      </c>
      <c r="E43" s="4">
        <f t="shared" si="18"/>
        <v>1.4E-2</v>
      </c>
      <c r="F43" s="4">
        <f t="shared" si="19"/>
        <v>217719.83081094458</v>
      </c>
      <c r="G43" s="24" t="str">
        <f t="shared" si="13"/>
        <v>± 1.4%</v>
      </c>
      <c r="H43" s="1">
        <f t="shared" si="9"/>
        <v>0.1148505530713109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1378</v>
      </c>
      <c r="C45" s="30">
        <v>299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0.21698113207547171</v>
      </c>
      <c r="I45" s="10" t="str">
        <f t="shared" si="1"/>
        <v>Moderate</v>
      </c>
    </row>
    <row r="46" spans="1:9" ht="24" x14ac:dyDescent="0.2">
      <c r="A46" s="26" t="s">
        <v>163</v>
      </c>
      <c r="B46" s="8">
        <v>396</v>
      </c>
      <c r="C46" s="30">
        <v>175</v>
      </c>
      <c r="D46" s="2">
        <f>IF(B46&lt;&gt;0,B46/$B$45,0)</f>
        <v>0.28737300435413643</v>
      </c>
      <c r="E46" s="4">
        <f>IF(B46&lt;&gt;0,ROUND(((SQRT(POWER(C46,2)-(POWER((B46/$B$45),2)*POWER($C$45,2))))/$B$45),3),0)</f>
        <v>0.111</v>
      </c>
      <c r="F46" s="4">
        <f>IF(B46=0,0,POWER(C46,2)-(POWER((B46/$B$45),2)*POWER(C$45,2)))</f>
        <v>23241.975436098255</v>
      </c>
      <c r="G46" s="24" t="str">
        <f t="shared" si="13"/>
        <v>± 11.1%</v>
      </c>
      <c r="H46" s="1">
        <f t="shared" si="9"/>
        <v>0.44191919191919193</v>
      </c>
      <c r="I46" s="10" t="str">
        <f t="shared" si="1"/>
        <v>Moderate</v>
      </c>
    </row>
    <row r="47" spans="1:9" x14ac:dyDescent="0.2">
      <c r="A47" s="1" t="s">
        <v>164</v>
      </c>
      <c r="B47" s="8">
        <v>37</v>
      </c>
      <c r="C47" s="30">
        <v>402</v>
      </c>
      <c r="D47" s="23" t="s">
        <v>17</v>
      </c>
      <c r="E47" s="4">
        <f t="shared" si="7"/>
        <v>1.2999999999999999E-2</v>
      </c>
      <c r="F47" s="4">
        <f t="shared" si="8"/>
        <v>161603.64346727417</v>
      </c>
      <c r="G47" s="24" t="s">
        <v>17</v>
      </c>
      <c r="H47" s="1">
        <f t="shared" si="9"/>
        <v>10.864864864864865</v>
      </c>
      <c r="I47" s="10" t="str">
        <f t="shared" si="1"/>
        <v>Low</v>
      </c>
    </row>
    <row r="48" spans="1:9" x14ac:dyDescent="0.2">
      <c r="A48" s="1" t="s">
        <v>165</v>
      </c>
      <c r="B48" s="8">
        <v>69</v>
      </c>
      <c r="C48" s="30">
        <v>299</v>
      </c>
      <c r="D48" s="23" t="s">
        <v>17</v>
      </c>
      <c r="E48" s="4">
        <f t="shared" si="7"/>
        <v>0.01</v>
      </c>
      <c r="F48" s="4">
        <f t="shared" si="8"/>
        <v>89399.760078664927</v>
      </c>
      <c r="G48" s="24" t="s">
        <v>17</v>
      </c>
      <c r="H48" s="1">
        <f t="shared" si="9"/>
        <v>4.333333333333333</v>
      </c>
      <c r="I48" s="10" t="str">
        <f t="shared" si="1"/>
        <v>Low</v>
      </c>
    </row>
    <row r="49" spans="1:9" x14ac:dyDescent="0.2">
      <c r="A49" s="1" t="s">
        <v>166</v>
      </c>
      <c r="B49" s="8">
        <v>22</v>
      </c>
      <c r="C49" s="30">
        <v>1773</v>
      </c>
      <c r="D49" s="23" t="s">
        <v>17</v>
      </c>
      <c r="E49" s="4">
        <f t="shared" si="7"/>
        <v>5.8000000000000003E-2</v>
      </c>
      <c r="F49" s="4">
        <f t="shared" si="8"/>
        <v>3143528.873950446</v>
      </c>
      <c r="G49" s="24" t="s">
        <v>17</v>
      </c>
      <c r="H49" s="1">
        <f t="shared" si="9"/>
        <v>80.590909090909093</v>
      </c>
      <c r="I49" s="10" t="str">
        <f t="shared" si="1"/>
        <v>Low</v>
      </c>
    </row>
    <row r="50" spans="1:9" x14ac:dyDescent="0.2">
      <c r="A50" s="1" t="s">
        <v>167</v>
      </c>
      <c r="B50" s="8">
        <v>127</v>
      </c>
      <c r="C50" s="30">
        <v>583</v>
      </c>
      <c r="D50" s="23" t="s">
        <v>17</v>
      </c>
      <c r="E50" s="4">
        <f t="shared" si="7"/>
        <v>1.9E-2</v>
      </c>
      <c r="F50" s="4">
        <f t="shared" si="8"/>
        <v>339884.79947674577</v>
      </c>
      <c r="G50" s="24" t="s">
        <v>17</v>
      </c>
      <c r="H50" s="1">
        <f t="shared" si="9"/>
        <v>4.590551181102362</v>
      </c>
      <c r="I50" s="10" t="str">
        <f t="shared" si="1"/>
        <v>Low</v>
      </c>
    </row>
    <row r="51" spans="1:9" x14ac:dyDescent="0.2">
      <c r="A51" s="1" t="s">
        <v>168</v>
      </c>
      <c r="B51" s="8">
        <v>30</v>
      </c>
      <c r="C51" s="30">
        <v>585</v>
      </c>
      <c r="D51" s="23" t="s">
        <v>17</v>
      </c>
      <c r="E51" s="4">
        <f t="shared" si="7"/>
        <v>1.9E-2</v>
      </c>
      <c r="F51" s="4">
        <f t="shared" si="8"/>
        <v>342224.76561033365</v>
      </c>
      <c r="G51" s="24" t="s">
        <v>17</v>
      </c>
      <c r="H51" s="1">
        <f t="shared" si="9"/>
        <v>19.5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2310</v>
      </c>
      <c r="C53" s="30">
        <v>420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0.18181818181818182</v>
      </c>
      <c r="I53" s="10" t="str">
        <f t="shared" si="1"/>
        <v>High</v>
      </c>
    </row>
    <row r="54" spans="1:9" x14ac:dyDescent="0.2">
      <c r="A54" s="1" t="s">
        <v>170</v>
      </c>
      <c r="B54" s="8">
        <v>720</v>
      </c>
      <c r="C54" s="30">
        <v>240</v>
      </c>
      <c r="D54" s="2">
        <f t="shared" ref="D54:D58" si="20">IF(B54&lt;&gt;0,B54/$B$53,0)</f>
        <v>0.31168831168831168</v>
      </c>
      <c r="E54" s="4">
        <f t="shared" ref="E54:E58" si="21">IF(B54&lt;&gt;0,ROUND(((SQRT(POWER(C54,2)-(POWER((B54/$B$53),2)*POWER($C$53,2))))/$B$53),3),0)</f>
        <v>8.6999999999999994E-2</v>
      </c>
      <c r="F54" s="4">
        <f t="shared" ref="F54:F58" si="22">IF(B54=0,0,POWER(C54,2)-(POWER((B54/$B$53),2)*POWER(C$53,2)))</f>
        <v>40462.809917355371</v>
      </c>
      <c r="G54" s="24" t="str">
        <f t="shared" si="13"/>
        <v>± 8.7%</v>
      </c>
      <c r="H54" s="1">
        <f t="shared" si="9"/>
        <v>0.33333333333333331</v>
      </c>
      <c r="I54" s="10" t="str">
        <f t="shared" si="1"/>
        <v>Moderate</v>
      </c>
    </row>
    <row r="55" spans="1:9" x14ac:dyDescent="0.2">
      <c r="A55" s="1" t="s">
        <v>171</v>
      </c>
      <c r="B55" s="8">
        <v>203</v>
      </c>
      <c r="C55" s="30">
        <v>136</v>
      </c>
      <c r="D55" s="2">
        <f t="shared" si="20"/>
        <v>8.7878787878787876E-2</v>
      </c>
      <c r="E55" s="4">
        <f t="shared" si="21"/>
        <v>5.7000000000000002E-2</v>
      </c>
      <c r="F55" s="4">
        <f t="shared" si="22"/>
        <v>17133.719008264463</v>
      </c>
      <c r="G55" s="24" t="str">
        <f t="shared" si="13"/>
        <v>± 5.7%</v>
      </c>
      <c r="H55" s="1">
        <f t="shared" si="9"/>
        <v>0.66995073891625612</v>
      </c>
      <c r="I55" s="10" t="str">
        <f t="shared" si="1"/>
        <v>Low</v>
      </c>
    </row>
    <row r="56" spans="1:9" x14ac:dyDescent="0.2">
      <c r="A56" s="1" t="s">
        <v>172</v>
      </c>
      <c r="B56" s="8">
        <v>147</v>
      </c>
      <c r="C56" s="30">
        <v>102</v>
      </c>
      <c r="D56" s="2">
        <f t="shared" si="20"/>
        <v>6.363636363636363E-2</v>
      </c>
      <c r="E56" s="4">
        <f t="shared" si="21"/>
        <v>4.2999999999999997E-2</v>
      </c>
      <c r="F56" s="4">
        <f t="shared" si="22"/>
        <v>9689.6528925619841</v>
      </c>
      <c r="G56" s="24" t="str">
        <f t="shared" si="13"/>
        <v>± 4.3%</v>
      </c>
      <c r="H56" s="1">
        <f t="shared" si="9"/>
        <v>0.69387755102040816</v>
      </c>
      <c r="I56" s="10" t="str">
        <f t="shared" si="1"/>
        <v>Low</v>
      </c>
    </row>
    <row r="57" spans="1:9" x14ac:dyDescent="0.2">
      <c r="A57" s="1" t="s">
        <v>173</v>
      </c>
      <c r="B57" s="8">
        <v>39</v>
      </c>
      <c r="C57" s="30">
        <v>39</v>
      </c>
      <c r="D57" s="2">
        <f t="shared" si="20"/>
        <v>1.6883116883116882E-2</v>
      </c>
      <c r="E57" s="4">
        <f t="shared" si="21"/>
        <v>1.7000000000000001E-2</v>
      </c>
      <c r="F57" s="4">
        <f t="shared" si="22"/>
        <v>1470.7190082644629</v>
      </c>
      <c r="G57" s="24" t="str">
        <f t="shared" si="13"/>
        <v>± 1.7%</v>
      </c>
      <c r="H57" s="1">
        <f t="shared" si="9"/>
        <v>1</v>
      </c>
      <c r="I57" s="10" t="str">
        <f t="shared" si="1"/>
        <v>Low</v>
      </c>
    </row>
    <row r="58" spans="1:9" x14ac:dyDescent="0.2">
      <c r="A58" s="1" t="s">
        <v>174</v>
      </c>
      <c r="B58" s="8">
        <v>331</v>
      </c>
      <c r="C58" s="30">
        <v>188</v>
      </c>
      <c r="D58" s="2">
        <f t="shared" si="20"/>
        <v>0.1432900432900433</v>
      </c>
      <c r="E58" s="4">
        <f t="shared" si="21"/>
        <v>7.6999999999999999E-2</v>
      </c>
      <c r="F58" s="4">
        <f t="shared" si="22"/>
        <v>31722.14876033058</v>
      </c>
      <c r="G58" s="24" t="str">
        <f t="shared" si="13"/>
        <v>± 7.7%</v>
      </c>
      <c r="H58" s="1">
        <f t="shared" si="9"/>
        <v>0.56797583081571001</v>
      </c>
      <c r="I58" s="10" t="str">
        <f t="shared" si="1"/>
        <v>Moderate</v>
      </c>
    </row>
    <row r="59" spans="1:9" ht="24" x14ac:dyDescent="0.2">
      <c r="A59" s="26" t="s">
        <v>175</v>
      </c>
      <c r="B59" s="8">
        <v>720</v>
      </c>
      <c r="C59" s="30">
        <v>240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0.33333333333333331</v>
      </c>
      <c r="I59" s="10" t="str">
        <f t="shared" si="1"/>
        <v>Moderate</v>
      </c>
    </row>
    <row r="60" spans="1:9" x14ac:dyDescent="0.2">
      <c r="A60" s="1" t="s">
        <v>176</v>
      </c>
      <c r="B60" s="8">
        <v>504</v>
      </c>
      <c r="C60" s="30">
        <v>161</v>
      </c>
      <c r="D60" s="2">
        <f t="shared" ref="D60:D61" si="24">IF(B60&lt;&gt;0,B60/$B$59,0)</f>
        <v>0.7</v>
      </c>
      <c r="E60" s="4" t="e">
        <f t="shared" ref="E60:E61" si="25">IF(B60&lt;&gt;0,ROUND(((SQRT(POWER(C60,2)-(POWER((B60/$B$59),2)*POWER($C$59,2))))/$B$59),3),0)</f>
        <v>#NUM!</v>
      </c>
      <c r="F60" s="4">
        <f t="shared" ref="F60:F61" si="26">IF(B60=0,0,POWER(C60,2)-(POWER((B60/$B$59),2)*POWER(C$59,2)))</f>
        <v>-2302.9999999999964</v>
      </c>
      <c r="G60" s="24" t="str">
        <f t="shared" si="13"/>
        <v>W</v>
      </c>
      <c r="H60" s="1">
        <f t="shared" si="9"/>
        <v>0.31944444444444442</v>
      </c>
      <c r="I60" s="10" t="str">
        <f t="shared" si="1"/>
        <v>Moderate</v>
      </c>
    </row>
    <row r="61" spans="1:9" x14ac:dyDescent="0.2">
      <c r="A61" s="1" t="s">
        <v>177</v>
      </c>
      <c r="B61" s="8">
        <v>481</v>
      </c>
      <c r="C61" s="30">
        <v>216</v>
      </c>
      <c r="D61" s="2">
        <f t="shared" si="24"/>
        <v>0.66805555555555551</v>
      </c>
      <c r="E61" s="4">
        <f t="shared" si="25"/>
        <v>0.20100000000000001</v>
      </c>
      <c r="F61" s="4">
        <f t="shared" si="26"/>
        <v>20949.222222222223</v>
      </c>
      <c r="G61" s="24" t="str">
        <f t="shared" si="13"/>
        <v>± 20.1%</v>
      </c>
      <c r="H61" s="1">
        <f t="shared" si="9"/>
        <v>0.44906444906444909</v>
      </c>
      <c r="I61" s="10" t="str">
        <f t="shared" si="1"/>
        <v>Moderate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19791</v>
      </c>
      <c r="C63" s="30">
        <v>1212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6.1239957556465059E-2</v>
      </c>
      <c r="I63" s="10" t="str">
        <f t="shared" si="1"/>
        <v>High</v>
      </c>
    </row>
    <row r="64" spans="1:9" x14ac:dyDescent="0.2">
      <c r="A64" s="1" t="s">
        <v>179</v>
      </c>
      <c r="B64" s="8">
        <v>1252</v>
      </c>
      <c r="C64" s="30">
        <v>252</v>
      </c>
      <c r="D64" s="2">
        <f t="shared" ref="D64:D68" si="27">IF(B64&lt;&gt;0,B64/$B$63,0)</f>
        <v>6.3261078267899548E-2</v>
      </c>
      <c r="E64" s="4">
        <f t="shared" ref="E64:E68" si="28">IF(B64&lt;&gt;0,ROUND(((SQRT(POWER(C64,2)-(POWER((B64/$B$63),2)*POWER($C$63,2))))/$B$63),3),0)</f>
        <v>1.2E-2</v>
      </c>
      <c r="F64" s="4">
        <f t="shared" ref="F64:F68" si="29">IF(B64=0,0,POWER(C64,2)-(POWER((B64/$B$63),2)*POWER(C$63,2)))</f>
        <v>57625.33895929149</v>
      </c>
      <c r="G64" s="24" t="str">
        <f t="shared" si="13"/>
        <v>± 1.2%</v>
      </c>
      <c r="H64" s="1">
        <f t="shared" si="9"/>
        <v>0.2012779552715655</v>
      </c>
      <c r="I64" s="10" t="str">
        <f t="shared" si="1"/>
        <v>Moderate</v>
      </c>
    </row>
    <row r="65" spans="1:9" x14ac:dyDescent="0.2">
      <c r="A65" s="1" t="s">
        <v>180</v>
      </c>
      <c r="B65" s="8">
        <v>1114</v>
      </c>
      <c r="C65" s="30">
        <v>257</v>
      </c>
      <c r="D65" s="2">
        <f t="shared" si="27"/>
        <v>5.6288211813450562E-2</v>
      </c>
      <c r="E65" s="4">
        <f t="shared" si="28"/>
        <v>1.2999999999999999E-2</v>
      </c>
      <c r="F65" s="4">
        <f t="shared" si="29"/>
        <v>61394.852491046215</v>
      </c>
      <c r="G65" s="24" t="str">
        <f t="shared" si="13"/>
        <v>± 1.3%</v>
      </c>
      <c r="H65" s="1">
        <f t="shared" si="9"/>
        <v>0.23070017953321365</v>
      </c>
      <c r="I65" s="10" t="str">
        <f t="shared" si="1"/>
        <v>Moderate</v>
      </c>
    </row>
    <row r="66" spans="1:9" x14ac:dyDescent="0.2">
      <c r="A66" s="1" t="s">
        <v>181</v>
      </c>
      <c r="B66" s="8">
        <v>7695</v>
      </c>
      <c r="C66" s="30">
        <v>789</v>
      </c>
      <c r="D66" s="2">
        <f t="shared" si="27"/>
        <v>0.38881309686221011</v>
      </c>
      <c r="E66" s="4">
        <f t="shared" si="28"/>
        <v>3.2000000000000001E-2</v>
      </c>
      <c r="F66" s="4">
        <f t="shared" si="29"/>
        <v>400452.47375062585</v>
      </c>
      <c r="G66" s="24" t="str">
        <f t="shared" si="13"/>
        <v>± 3.2%</v>
      </c>
      <c r="H66" s="1">
        <f t="shared" si="9"/>
        <v>0.10253411306042885</v>
      </c>
      <c r="I66" s="10" t="str">
        <f t="shared" si="1"/>
        <v>High</v>
      </c>
    </row>
    <row r="67" spans="1:9" x14ac:dyDescent="0.2">
      <c r="A67" s="1" t="s">
        <v>182</v>
      </c>
      <c r="B67" s="8">
        <v>4604</v>
      </c>
      <c r="C67" s="30">
        <v>552</v>
      </c>
      <c r="D67" s="2">
        <f t="shared" si="27"/>
        <v>0.23263099388610986</v>
      </c>
      <c r="E67" s="4">
        <f t="shared" si="28"/>
        <v>2.4E-2</v>
      </c>
      <c r="F67" s="4">
        <f t="shared" si="29"/>
        <v>225208.89414619241</v>
      </c>
      <c r="G67" s="24" t="str">
        <f t="shared" si="13"/>
        <v>± 2.4%</v>
      </c>
      <c r="H67" s="1">
        <f t="shared" si="9"/>
        <v>0.11989574283231973</v>
      </c>
      <c r="I67" s="10" t="str">
        <f t="shared" si="1"/>
        <v>High</v>
      </c>
    </row>
    <row r="68" spans="1:9" x14ac:dyDescent="0.2">
      <c r="A68" s="1" t="s">
        <v>183</v>
      </c>
      <c r="B68" s="8">
        <v>5126</v>
      </c>
      <c r="C68" s="30">
        <v>544</v>
      </c>
      <c r="D68" s="2">
        <f t="shared" si="27"/>
        <v>0.25900661917032997</v>
      </c>
      <c r="E68" s="4">
        <f t="shared" si="28"/>
        <v>2.1999999999999999E-2</v>
      </c>
      <c r="F68" s="4">
        <f t="shared" si="29"/>
        <v>197392.73085894022</v>
      </c>
      <c r="G68" s="24" t="str">
        <f t="shared" si="13"/>
        <v>± 2.2%</v>
      </c>
      <c r="H68" s="1">
        <f t="shared" si="9"/>
        <v>0.10612563402262973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57613</v>
      </c>
      <c r="C70" s="30">
        <v>1491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2.5879575790186241E-2</v>
      </c>
      <c r="I70" s="10" t="str">
        <f t="shared" si="1"/>
        <v>High</v>
      </c>
    </row>
    <row r="71" spans="1:9" x14ac:dyDescent="0.2">
      <c r="A71" s="1" t="s">
        <v>186</v>
      </c>
      <c r="B71" s="8">
        <v>7627</v>
      </c>
      <c r="C71" s="30">
        <v>769</v>
      </c>
      <c r="D71" s="2">
        <f t="shared" ref="D71:D77" si="30">IF(B71&lt;&gt;0,B71/$B$70,0)</f>
        <v>0.13238331626542621</v>
      </c>
      <c r="E71" s="4">
        <f t="shared" ref="E71:E79" si="31">IF(B71&lt;&gt;0,ROUND(((SQRT(POWER(C71,2)-(POWER((B71/$B$70),2)*POWER($C$70,2))))/$B$70),3),0)</f>
        <v>1.2999999999999999E-2</v>
      </c>
      <c r="F71" s="4">
        <f t="shared" ref="F71:F79" si="32">IF(B71=0,0,POWER(C71,2)-(POWER((B71/$B$70),2)*POWER(C$70,2)))</f>
        <v>552400.74423552852</v>
      </c>
      <c r="G71" s="24" t="str">
        <f t="shared" si="13"/>
        <v>± 1.3%</v>
      </c>
      <c r="H71" s="1">
        <f t="shared" si="9"/>
        <v>0.10082601284908876</v>
      </c>
      <c r="I71" s="10" t="str">
        <f t="shared" ref="I71:I134" si="33">IF(AND(H71&gt;0,H71&lt;=0.2),"High",IF(H71&gt;=0.667,"Low",IF(AND(H71&gt;0.2,H71&lt;0.667),"Moderate","NC")))</f>
        <v>High</v>
      </c>
    </row>
    <row r="72" spans="1:9" x14ac:dyDescent="0.2">
      <c r="A72" s="1" t="s">
        <v>187</v>
      </c>
      <c r="B72" s="8">
        <v>4681</v>
      </c>
      <c r="C72" s="30">
        <v>595</v>
      </c>
      <c r="D72" s="2">
        <f t="shared" si="30"/>
        <v>8.1249023657854996E-2</v>
      </c>
      <c r="E72" s="4">
        <f t="shared" si="31"/>
        <v>0.01</v>
      </c>
      <c r="F72" s="4">
        <f t="shared" si="32"/>
        <v>339349.54453806509</v>
      </c>
      <c r="G72" s="24" t="str">
        <f t="shared" si="13"/>
        <v>± 1.0%</v>
      </c>
      <c r="H72" s="1">
        <f t="shared" si="9"/>
        <v>0.1271095919675283</v>
      </c>
      <c r="I72" s="10" t="str">
        <f t="shared" si="33"/>
        <v>High</v>
      </c>
    </row>
    <row r="73" spans="1:9" x14ac:dyDescent="0.2">
      <c r="A73" s="1" t="s">
        <v>188</v>
      </c>
      <c r="B73" s="8">
        <v>12141</v>
      </c>
      <c r="C73" s="30">
        <v>898</v>
      </c>
      <c r="D73" s="2">
        <f t="shared" si="30"/>
        <v>0.21073368857723082</v>
      </c>
      <c r="E73" s="4">
        <f t="shared" si="31"/>
        <v>1.4999999999999999E-2</v>
      </c>
      <c r="F73" s="4">
        <f t="shared" si="32"/>
        <v>707679.89058077731</v>
      </c>
      <c r="G73" s="24" t="str">
        <f t="shared" si="13"/>
        <v>± 1.5%</v>
      </c>
      <c r="H73" s="1">
        <f t="shared" si="9"/>
        <v>7.3964253356395684E-2</v>
      </c>
      <c r="I73" s="10" t="str">
        <f t="shared" si="33"/>
        <v>High</v>
      </c>
    </row>
    <row r="74" spans="1:9" x14ac:dyDescent="0.2">
      <c r="A74" s="1" t="s">
        <v>189</v>
      </c>
      <c r="B74" s="8">
        <v>10901</v>
      </c>
      <c r="C74" s="30">
        <v>758</v>
      </c>
      <c r="D74" s="2">
        <f t="shared" si="30"/>
        <v>0.18921076840296461</v>
      </c>
      <c r="E74" s="4">
        <f t="shared" si="31"/>
        <v>1.2E-2</v>
      </c>
      <c r="F74" s="4">
        <f t="shared" si="32"/>
        <v>494976.11096465436</v>
      </c>
      <c r="G74" s="24" t="str">
        <f t="shared" si="13"/>
        <v>± 1.2%</v>
      </c>
      <c r="H74" s="1">
        <f t="shared" si="9"/>
        <v>6.9534905054582152E-2</v>
      </c>
      <c r="I74" s="10" t="str">
        <f t="shared" si="33"/>
        <v>High</v>
      </c>
    </row>
    <row r="75" spans="1:9" x14ac:dyDescent="0.2">
      <c r="A75" s="1" t="s">
        <v>190</v>
      </c>
      <c r="B75" s="8">
        <v>3691</v>
      </c>
      <c r="C75" s="30">
        <v>456</v>
      </c>
      <c r="D75" s="2">
        <f t="shared" si="30"/>
        <v>6.4065401905819871E-2</v>
      </c>
      <c r="E75" s="4">
        <f t="shared" si="31"/>
        <v>8.0000000000000002E-3</v>
      </c>
      <c r="F75" s="4">
        <f t="shared" si="32"/>
        <v>198811.64031699611</v>
      </c>
      <c r="G75" s="24" t="str">
        <f t="shared" si="13"/>
        <v>± 0.8%</v>
      </c>
      <c r="H75" s="1">
        <f t="shared" si="9"/>
        <v>0.12354375507992414</v>
      </c>
      <c r="I75" s="10" t="str">
        <f t="shared" si="33"/>
        <v>High</v>
      </c>
    </row>
    <row r="76" spans="1:9" x14ac:dyDescent="0.2">
      <c r="A76" s="1" t="s">
        <v>191</v>
      </c>
      <c r="B76" s="8">
        <v>12371</v>
      </c>
      <c r="C76" s="30">
        <v>846</v>
      </c>
      <c r="D76" s="2">
        <f t="shared" si="30"/>
        <v>0.21472584312568344</v>
      </c>
      <c r="E76" s="4">
        <f t="shared" si="31"/>
        <v>1.4E-2</v>
      </c>
      <c r="F76" s="4">
        <f t="shared" si="32"/>
        <v>613215.98704727867</v>
      </c>
      <c r="G76" s="24" t="str">
        <f t="shared" si="13"/>
        <v>± 1.4%</v>
      </c>
      <c r="H76" s="1">
        <f t="shared" si="9"/>
        <v>6.838574084552583E-2</v>
      </c>
      <c r="I76" s="10" t="str">
        <f t="shared" si="33"/>
        <v>High</v>
      </c>
    </row>
    <row r="77" spans="1:9" x14ac:dyDescent="0.2">
      <c r="A77" s="1" t="s">
        <v>192</v>
      </c>
      <c r="B77" s="8">
        <v>6201</v>
      </c>
      <c r="C77" s="30">
        <v>562</v>
      </c>
      <c r="D77" s="2">
        <f t="shared" si="30"/>
        <v>0.10763195806502004</v>
      </c>
      <c r="E77" s="4">
        <f t="shared" si="31"/>
        <v>8.9999999999999993E-3</v>
      </c>
      <c r="F77" s="4">
        <f t="shared" si="32"/>
        <v>290090.4104879584</v>
      </c>
      <c r="G77" s="24" t="str">
        <f t="shared" si="13"/>
        <v>± 0.9%</v>
      </c>
      <c r="H77" s="1">
        <f t="shared" si="9"/>
        <v>9.0630543460732141E-2</v>
      </c>
      <c r="I77" s="10" t="str">
        <f t="shared" si="33"/>
        <v>High</v>
      </c>
    </row>
    <row r="78" spans="1:9" x14ac:dyDescent="0.2">
      <c r="A78" s="1" t="s">
        <v>184</v>
      </c>
      <c r="B78" s="29">
        <v>78.599999999999994</v>
      </c>
      <c r="C78" s="40">
        <v>1.6</v>
      </c>
      <c r="D78" s="29" t="s">
        <v>17</v>
      </c>
      <c r="E78" s="4" t="e">
        <f t="shared" si="31"/>
        <v>#NUM!</v>
      </c>
      <c r="F78" s="4">
        <f t="shared" si="32"/>
        <v>-1.5777038032504782</v>
      </c>
      <c r="G78" s="40" t="s">
        <v>17</v>
      </c>
      <c r="H78" s="1">
        <f>IF(B78&lt;&gt;0,C78/B78,0)</f>
        <v>2.0356234096692113E-2</v>
      </c>
      <c r="I78" s="10" t="str">
        <f t="shared" si="33"/>
        <v>High</v>
      </c>
    </row>
    <row r="79" spans="1:9" x14ac:dyDescent="0.2">
      <c r="A79" s="1" t="s">
        <v>193</v>
      </c>
      <c r="B79" s="29">
        <v>32.200000000000003</v>
      </c>
      <c r="C79" s="40">
        <v>1.6</v>
      </c>
      <c r="D79" s="29" t="s">
        <v>17</v>
      </c>
      <c r="E79" s="4">
        <f t="shared" si="31"/>
        <v>0</v>
      </c>
      <c r="F79" s="4">
        <f t="shared" si="32"/>
        <v>1.8655738769169394</v>
      </c>
      <c r="G79" s="40" t="s">
        <v>17</v>
      </c>
      <c r="H79" s="1">
        <f>IF(B79&lt;&gt;0,C79/B79,0)</f>
        <v>4.9689440993788817E-2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64723</v>
      </c>
      <c r="C81" s="30">
        <v>1672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2.5833165953370516E-2</v>
      </c>
      <c r="I81" s="10" t="str">
        <f t="shared" si="33"/>
        <v>High</v>
      </c>
    </row>
    <row r="82" spans="1:9" x14ac:dyDescent="0.2">
      <c r="A82" s="1" t="s">
        <v>195</v>
      </c>
      <c r="B82" s="8">
        <v>4849</v>
      </c>
      <c r="C82" s="30">
        <v>460</v>
      </c>
      <c r="D82" s="2">
        <f>IF(B82&lt;&gt;0,B82/$B$81,0)</f>
        <v>7.4919271356395714E-2</v>
      </c>
      <c r="E82" s="4">
        <f>IF(B82&lt;&gt;0,ROUND(((SQRT(POWER(C82,2)-(POWER((B82/$B$81),2)*POWER($C$81,2))))/$B$81),3),0)</f>
        <v>7.0000000000000001E-3</v>
      </c>
      <c r="F82" s="4">
        <f>IF(B82=0,0,POWER(C82,2)-(POWER((B82/$B$81),2)*POWER(C$81,2)))</f>
        <v>195908.67433652093</v>
      </c>
      <c r="G82" s="24" t="str">
        <f t="shared" si="13"/>
        <v>± 0.7%</v>
      </c>
      <c r="H82" s="1">
        <f t="shared" si="9"/>
        <v>9.4864920602186015E-2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82210</v>
      </c>
      <c r="C84" s="30">
        <v>2210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2.6882374407006446E-2</v>
      </c>
      <c r="I84" s="10" t="str">
        <f t="shared" si="33"/>
        <v>High</v>
      </c>
    </row>
    <row r="85" spans="1:9" x14ac:dyDescent="0.2">
      <c r="A85" s="1" t="s">
        <v>197</v>
      </c>
      <c r="B85" s="8">
        <v>68890</v>
      </c>
      <c r="C85" s="30">
        <v>2196</v>
      </c>
      <c r="D85" s="2">
        <f t="shared" ref="D85:D91" si="34">IF(B85&lt;&gt;0,B85/$B$84,0)</f>
        <v>0.83797591533876659</v>
      </c>
      <c r="E85" s="4">
        <f t="shared" ref="E85:E91" si="35">IF(B85&lt;&gt;0,ROUND(((SQRT(POWER(C85,2)-(POWER((B85/$B$84),2)*POWER($C$84,2))))/$B$84),3),0)</f>
        <v>1.4E-2</v>
      </c>
      <c r="F85" s="4">
        <f t="shared" ref="F85:F91" si="36">IF(B85=0,0,POWER(C85,2)-(POWER((B85/$B$84),2)*POWER(C$84,2)))</f>
        <v>1392783.2278211024</v>
      </c>
      <c r="G85" s="24" t="str">
        <f t="shared" si="13"/>
        <v>± 1.4%</v>
      </c>
      <c r="H85" s="1">
        <f t="shared" si="9"/>
        <v>3.1876905211206272E-2</v>
      </c>
      <c r="I85" s="10" t="str">
        <f t="shared" si="33"/>
        <v>High</v>
      </c>
    </row>
    <row r="86" spans="1:9" x14ac:dyDescent="0.2">
      <c r="A86" s="1" t="s">
        <v>198</v>
      </c>
      <c r="B86" s="8">
        <v>11776</v>
      </c>
      <c r="C86" s="30">
        <v>1367</v>
      </c>
      <c r="D86" s="2">
        <f t="shared" si="34"/>
        <v>0.14324291448728865</v>
      </c>
      <c r="E86" s="4">
        <f t="shared" si="35"/>
        <v>1.6E-2</v>
      </c>
      <c r="F86" s="4">
        <f t="shared" si="36"/>
        <v>1768474.4351685757</v>
      </c>
      <c r="G86" s="24" t="str">
        <f t="shared" ref="G86:G132" si="37">IF(F86&lt;0,"W",IF(B86=0,"± 0.6%",IF((E86*100)&lt;0.01,"± 0.1%","± "&amp; TEXT((E86*100),"#,##0.0")&amp;"%")))</f>
        <v>± 1.6%</v>
      </c>
      <c r="H86" s="1">
        <f t="shared" ref="H86:H149" si="38">IF(B86&lt;&gt;0,C86/B86,0)</f>
        <v>0.11608355978260869</v>
      </c>
      <c r="I86" s="10" t="str">
        <f t="shared" si="33"/>
        <v>High</v>
      </c>
    </row>
    <row r="87" spans="1:9" x14ac:dyDescent="0.2">
      <c r="A87" s="1" t="s">
        <v>199</v>
      </c>
      <c r="B87" s="8">
        <v>9665</v>
      </c>
      <c r="C87" s="30">
        <v>1311</v>
      </c>
      <c r="D87" s="2">
        <f t="shared" si="34"/>
        <v>0.11756477314195353</v>
      </c>
      <c r="E87" s="4">
        <f t="shared" si="35"/>
        <v>1.6E-2</v>
      </c>
      <c r="F87" s="4">
        <f t="shared" si="36"/>
        <v>1651215.5296353512</v>
      </c>
      <c r="G87" s="24" t="str">
        <f t="shared" si="37"/>
        <v>± 1.6%</v>
      </c>
      <c r="H87" s="1">
        <f t="shared" si="38"/>
        <v>0.135644076564925</v>
      </c>
      <c r="I87" s="10" t="str">
        <f t="shared" si="33"/>
        <v>High</v>
      </c>
    </row>
    <row r="88" spans="1:9" x14ac:dyDescent="0.2">
      <c r="A88" s="1" t="s">
        <v>200</v>
      </c>
      <c r="B88" s="8">
        <v>2111</v>
      </c>
      <c r="C88" s="30">
        <v>436</v>
      </c>
      <c r="D88" s="2">
        <f t="shared" si="34"/>
        <v>2.5678141345335116E-2</v>
      </c>
      <c r="E88" s="4">
        <f t="shared" si="35"/>
        <v>5.0000000000000001E-3</v>
      </c>
      <c r="F88" s="4">
        <f t="shared" si="36"/>
        <v>186875.58591393297</v>
      </c>
      <c r="G88" s="24" t="str">
        <f t="shared" si="37"/>
        <v>± 0.5%</v>
      </c>
      <c r="H88" s="1">
        <f t="shared" si="38"/>
        <v>0.20653718616769304</v>
      </c>
      <c r="I88" s="10" t="str">
        <f t="shared" si="33"/>
        <v>Moderate</v>
      </c>
    </row>
    <row r="89" spans="1:9" x14ac:dyDescent="0.2">
      <c r="A89" s="1" t="s">
        <v>201</v>
      </c>
      <c r="B89" s="8">
        <v>615</v>
      </c>
      <c r="C89" s="30">
        <v>230</v>
      </c>
      <c r="D89" s="2">
        <f t="shared" si="34"/>
        <v>7.4808417467461382E-3</v>
      </c>
      <c r="E89" s="4">
        <f t="shared" si="35"/>
        <v>3.0000000000000001E-3</v>
      </c>
      <c r="F89" s="4">
        <f t="shared" si="36"/>
        <v>52626.671144717198</v>
      </c>
      <c r="G89" s="24" t="str">
        <f t="shared" si="37"/>
        <v>± 0.3%</v>
      </c>
      <c r="H89" s="1">
        <f t="shared" si="38"/>
        <v>0.37398373983739835</v>
      </c>
      <c r="I89" s="10" t="str">
        <f t="shared" si="33"/>
        <v>Moderate</v>
      </c>
    </row>
    <row r="90" spans="1:9" x14ac:dyDescent="0.2">
      <c r="A90" s="1" t="s">
        <v>202</v>
      </c>
      <c r="B90" s="8">
        <v>1496</v>
      </c>
      <c r="C90" s="30">
        <v>369</v>
      </c>
      <c r="D90" s="2">
        <f t="shared" si="34"/>
        <v>1.8197299598588981E-2</v>
      </c>
      <c r="E90" s="4">
        <f t="shared" si="35"/>
        <v>4.0000000000000001E-3</v>
      </c>
      <c r="F90" s="4">
        <f t="shared" si="36"/>
        <v>134543.67076109568</v>
      </c>
      <c r="G90" s="24" t="str">
        <f t="shared" si="37"/>
        <v>± 0.4%</v>
      </c>
      <c r="H90" s="1">
        <f t="shared" si="38"/>
        <v>0.24665775401069517</v>
      </c>
      <c r="I90" s="10" t="str">
        <f t="shared" si="33"/>
        <v>Moderate</v>
      </c>
    </row>
    <row r="91" spans="1:9" x14ac:dyDescent="0.2">
      <c r="A91" s="1" t="s">
        <v>203</v>
      </c>
      <c r="B91" s="8">
        <v>1544</v>
      </c>
      <c r="C91" s="30">
        <v>551</v>
      </c>
      <c r="D91" s="2">
        <f t="shared" si="34"/>
        <v>1.8781170173944775E-2</v>
      </c>
      <c r="E91" s="4">
        <f t="shared" si="35"/>
        <v>7.0000000000000001E-3</v>
      </c>
      <c r="F91" s="4">
        <f t="shared" si="36"/>
        <v>301878.21991421125</v>
      </c>
      <c r="G91" s="24" t="str">
        <f t="shared" si="37"/>
        <v>± 0.7%</v>
      </c>
      <c r="H91" s="1">
        <f t="shared" si="38"/>
        <v>0.35686528497409326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83369</v>
      </c>
      <c r="C93" s="30">
        <v>2243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2.6904484880471157E-2</v>
      </c>
      <c r="I93" s="10" t="str">
        <f t="shared" si="33"/>
        <v>High</v>
      </c>
    </row>
    <row r="94" spans="1:9" x14ac:dyDescent="0.2">
      <c r="A94" s="1" t="s">
        <v>204</v>
      </c>
      <c r="B94" s="8">
        <v>52194</v>
      </c>
      <c r="C94" s="30">
        <v>1812</v>
      </c>
      <c r="D94" s="2">
        <f t="shared" ref="D94:D99" si="39">IF(B94&lt;&gt;0,B94/$B$93,0)</f>
        <v>0.62606004630018353</v>
      </c>
      <c r="E94" s="4">
        <f t="shared" ref="E94:E99" si="40">IF(B94&lt;&gt;0,ROUND(((SQRT(POWER(C94,2)-(POWER((B94/$B$93),2)*POWER($C$93,2))))/$B$93),3),0)</f>
        <v>1.4E-2</v>
      </c>
      <c r="F94" s="4">
        <f t="shared" ref="F94:F99" si="41">IF(B94=0,0,POWER(C94,2)-(POWER((B94/$B$93),2)*POWER(C$93,2)))</f>
        <v>1311418.3998963882</v>
      </c>
      <c r="G94" s="24" t="str">
        <f>IF(F94&lt;0,"W",IF(B94=0,"± 0.6%",IF((E94*100)&lt;0.01,"± 0.1%","± "&amp; TEXT((E94*100),"#,##0.0")&amp;"%")))</f>
        <v>± 1.4%</v>
      </c>
      <c r="H94" s="1">
        <f t="shared" si="38"/>
        <v>3.471663409587309E-2</v>
      </c>
      <c r="I94" s="10" t="str">
        <f t="shared" si="33"/>
        <v>High</v>
      </c>
    </row>
    <row r="95" spans="1:9" x14ac:dyDescent="0.2">
      <c r="A95" s="1" t="s">
        <v>205</v>
      </c>
      <c r="B95" s="8">
        <v>50364</v>
      </c>
      <c r="C95" s="30">
        <v>1756</v>
      </c>
      <c r="D95" s="2">
        <f t="shared" si="39"/>
        <v>0.60410944115918386</v>
      </c>
      <c r="E95" s="4">
        <f t="shared" si="40"/>
        <v>1.2999999999999999E-2</v>
      </c>
      <c r="F95" s="4">
        <f t="shared" si="41"/>
        <v>1247463.6383252374</v>
      </c>
      <c r="G95" s="24" t="str">
        <f t="shared" si="37"/>
        <v>± 1.3%</v>
      </c>
      <c r="H95" s="1">
        <f t="shared" si="38"/>
        <v>3.4866174251449451E-2</v>
      </c>
      <c r="I95" s="10" t="str">
        <f t="shared" si="33"/>
        <v>High</v>
      </c>
    </row>
    <row r="96" spans="1:9" x14ac:dyDescent="0.2">
      <c r="A96" s="1" t="s">
        <v>208</v>
      </c>
      <c r="B96" s="8">
        <v>29134</v>
      </c>
      <c r="C96" s="30">
        <v>1454</v>
      </c>
      <c r="D96" s="2">
        <f t="shared" si="39"/>
        <v>0.34945843179119335</v>
      </c>
      <c r="E96" s="4">
        <f t="shared" si="40"/>
        <v>1.4999999999999999E-2</v>
      </c>
      <c r="F96" s="4">
        <f t="shared" si="41"/>
        <v>1499718.2812495686</v>
      </c>
      <c r="G96" s="24" t="str">
        <f t="shared" si="37"/>
        <v>± 1.5%</v>
      </c>
      <c r="H96" s="1">
        <f t="shared" si="38"/>
        <v>4.9907324775176766E-2</v>
      </c>
      <c r="I96" s="10" t="str">
        <f t="shared" si="33"/>
        <v>High</v>
      </c>
    </row>
    <row r="97" spans="1:9" x14ac:dyDescent="0.2">
      <c r="A97" s="1" t="s">
        <v>209</v>
      </c>
      <c r="B97" s="8">
        <v>21230</v>
      </c>
      <c r="C97" s="30">
        <v>1166</v>
      </c>
      <c r="D97" s="2">
        <f t="shared" si="39"/>
        <v>0.25465100936799051</v>
      </c>
      <c r="E97" s="4">
        <f t="shared" si="40"/>
        <v>1.2E-2</v>
      </c>
      <c r="F97" s="4">
        <f t="shared" si="41"/>
        <v>1033306.8783958898</v>
      </c>
      <c r="G97" s="24" t="str">
        <f t="shared" si="37"/>
        <v>± 1.2%</v>
      </c>
      <c r="H97" s="1">
        <f t="shared" si="38"/>
        <v>5.4922279792746116E-2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1830</v>
      </c>
      <c r="C98" s="30">
        <v>413</v>
      </c>
      <c r="D98" s="2">
        <f t="shared" si="39"/>
        <v>2.1950605140999651E-2</v>
      </c>
      <c r="E98" s="4">
        <f t="shared" si="40"/>
        <v>5.0000000000000001E-3</v>
      </c>
      <c r="F98" s="4">
        <f t="shared" si="41"/>
        <v>168144.89435904761</v>
      </c>
      <c r="G98" s="24" t="str">
        <f t="shared" si="37"/>
        <v>± 0.5%</v>
      </c>
      <c r="H98" s="1">
        <f t="shared" si="38"/>
        <v>0.22568306010928962</v>
      </c>
      <c r="I98" s="10" t="str">
        <f t="shared" si="33"/>
        <v>Moderate</v>
      </c>
    </row>
    <row r="99" spans="1:9" x14ac:dyDescent="0.2">
      <c r="A99" s="1" t="s">
        <v>206</v>
      </c>
      <c r="B99" s="8">
        <v>31175</v>
      </c>
      <c r="C99" s="30">
        <v>1781</v>
      </c>
      <c r="D99" s="2">
        <f t="shared" si="39"/>
        <v>0.37393995369981647</v>
      </c>
      <c r="E99" s="4">
        <f t="shared" si="40"/>
        <v>1.9E-2</v>
      </c>
      <c r="F99" s="4">
        <f t="shared" si="41"/>
        <v>2468463.9396533724</v>
      </c>
      <c r="G99" s="24" t="str">
        <f t="shared" si="37"/>
        <v>± 1.9%</v>
      </c>
      <c r="H99" s="1">
        <f t="shared" si="38"/>
        <v>5.7129109863672818E-2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31175</v>
      </c>
      <c r="C101" s="30">
        <v>1781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5.7129109863672818E-2</v>
      </c>
      <c r="I101" s="10" t="str">
        <f t="shared" si="33"/>
        <v>High</v>
      </c>
    </row>
    <row r="102" spans="1:9" x14ac:dyDescent="0.2">
      <c r="A102" s="1" t="s">
        <v>211</v>
      </c>
      <c r="B102" s="8">
        <v>18500</v>
      </c>
      <c r="C102" s="30">
        <v>1221</v>
      </c>
      <c r="D102" s="2">
        <f t="shared" ref="D102:D103" si="42">IF(B102&lt;&gt;0,B102/$B$101,0)</f>
        <v>0.59342421812349644</v>
      </c>
      <c r="E102" s="4">
        <f t="shared" ref="E102:E103" si="43">IF(B102&lt;&gt;0,ROUND(((SQRT(POWER(C102,2)-(POWER((B102/$B$101),2)*POWER($C$101,2))))/$B$101),3),0)</f>
        <v>0.02</v>
      </c>
      <c r="F102" s="4">
        <f t="shared" ref="F102:F103" si="44">IF(B102=0,0,POWER(C102,2)-(POWER((B102/$B$101),2)*POWER(C$101,2)))</f>
        <v>373827.62991661113</v>
      </c>
      <c r="G102" s="24" t="str">
        <f t="shared" si="37"/>
        <v>± 2.0%</v>
      </c>
      <c r="H102" s="1">
        <f t="shared" si="38"/>
        <v>6.6000000000000003E-2</v>
      </c>
      <c r="I102" s="10" t="str">
        <f t="shared" si="33"/>
        <v>High</v>
      </c>
    </row>
    <row r="103" spans="1:9" x14ac:dyDescent="0.2">
      <c r="A103" s="1" t="s">
        <v>212</v>
      </c>
      <c r="B103" s="8">
        <v>12675</v>
      </c>
      <c r="C103" s="30">
        <v>1417</v>
      </c>
      <c r="D103" s="2">
        <f t="shared" si="42"/>
        <v>0.40657578187650362</v>
      </c>
      <c r="E103" s="4">
        <f t="shared" si="43"/>
        <v>3.9E-2</v>
      </c>
      <c r="F103" s="4">
        <f t="shared" si="44"/>
        <v>1483551.5826030588</v>
      </c>
      <c r="G103" s="24" t="str">
        <f t="shared" si="37"/>
        <v>± 3.9%</v>
      </c>
      <c r="H103" s="1">
        <f t="shared" si="38"/>
        <v>0.1117948717948718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33005</v>
      </c>
      <c r="C105" s="30">
        <v>1797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5.4446296015755187E-2</v>
      </c>
      <c r="I105" s="10" t="str">
        <f t="shared" si="33"/>
        <v>High</v>
      </c>
    </row>
    <row r="106" spans="1:9" x14ac:dyDescent="0.2">
      <c r="A106" s="1" t="s">
        <v>214</v>
      </c>
      <c r="B106" s="8">
        <v>1830</v>
      </c>
      <c r="C106" s="30">
        <v>413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-3058640</v>
      </c>
      <c r="G106" s="24" t="s">
        <v>17</v>
      </c>
      <c r="H106" s="1">
        <f t="shared" si="38"/>
        <v>0.22568306010928962</v>
      </c>
      <c r="I106" s="10" t="str">
        <f t="shared" si="33"/>
        <v>Moderate</v>
      </c>
    </row>
    <row r="107" spans="1:9" x14ac:dyDescent="0.2">
      <c r="A107" s="1" t="s">
        <v>215</v>
      </c>
      <c r="B107" s="8">
        <v>508</v>
      </c>
      <c r="C107" s="30">
        <v>262</v>
      </c>
      <c r="D107" s="2">
        <f>IF(B107&lt;&gt;0,B107/$B$106,0)</f>
        <v>0.27759562841530055</v>
      </c>
      <c r="E107" s="4">
        <f>IF(B107&lt;&gt;0,ROUND(((SQRT(POWER(C107,2)-(POWER((B107/$B$106),2)*POWER($C$106,2))))/$B$106),3),0)</f>
        <v>0.129</v>
      </c>
      <c r="F107" s="4">
        <f>IF(B107=0,0,POWER(C107,2)-(POWER((B107/$B$106),2)*POWER(C$106,2)))</f>
        <v>55500.066643972648</v>
      </c>
      <c r="G107" s="24" t="str">
        <f t="shared" si="37"/>
        <v>± 12.9%</v>
      </c>
      <c r="H107" s="1">
        <f t="shared" si="38"/>
        <v>0.51574803149606296</v>
      </c>
      <c r="I107" s="10" t="str">
        <f t="shared" si="33"/>
        <v>Moderate</v>
      </c>
    </row>
    <row r="108" spans="1:9" x14ac:dyDescent="0.2">
      <c r="A108" s="1" t="s">
        <v>216</v>
      </c>
      <c r="B108" s="8">
        <v>1322</v>
      </c>
      <c r="C108" s="30">
        <v>321</v>
      </c>
      <c r="D108" s="2">
        <f>IF(B108&lt;&gt;0,B108/$B$106,0)</f>
        <v>0.7224043715846995</v>
      </c>
      <c r="E108" s="4">
        <f>IF(B108&lt;&gt;0,ROUND(((SQRT(POWER(C108,2)-(POWER((B108/$B$106),2)*POWER($C$106,2))))/$B$106),3),0)</f>
        <v>6.5000000000000002E-2</v>
      </c>
      <c r="F108" s="4">
        <f>IF(B108=0,0,POWER(C108,2)-(POWER((B108/$B$106),2)*POWER(C$106,2)))</f>
        <v>14026.484130311437</v>
      </c>
      <c r="G108" s="24" t="str">
        <f t="shared" si="37"/>
        <v>± 6.5%</v>
      </c>
      <c r="H108" s="1">
        <f t="shared" si="38"/>
        <v>0.24281391830559759</v>
      </c>
      <c r="I108" s="10" t="str">
        <f t="shared" si="33"/>
        <v>Moderate</v>
      </c>
    </row>
    <row r="109" spans="1:9" x14ac:dyDescent="0.2">
      <c r="A109" s="1" t="s">
        <v>217</v>
      </c>
      <c r="B109" s="8">
        <v>31175</v>
      </c>
      <c r="C109" s="30">
        <v>1781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5.7129109863672818E-2</v>
      </c>
      <c r="I109" s="10" t="str">
        <f t="shared" si="33"/>
        <v>High</v>
      </c>
    </row>
    <row r="110" spans="1:9" x14ac:dyDescent="0.2">
      <c r="A110" s="1" t="s">
        <v>218</v>
      </c>
      <c r="B110" s="8">
        <v>9729</v>
      </c>
      <c r="C110" s="30">
        <v>1305</v>
      </c>
      <c r="D110" s="2">
        <f>IF(B110&lt;&gt;0,B110/$B$109,0)</f>
        <v>0.31207698476343226</v>
      </c>
      <c r="E110" s="4">
        <f t="shared" ref="E110:E111" si="45">IF(B110&lt;&gt;0,ROUND(((SQRT(POWER(C110,2)-(POWER((B110/$B$109),2)*POWER($C$109,2))))/$B$109),3),0)</f>
        <v>3.7999999999999999E-2</v>
      </c>
      <c r="F110" s="4">
        <f t="shared" ref="F110:F111" si="46">IF(B110=0,0,POWER(C110,2)-(POWER((B110/$B$109),2)*POWER(C$109,2)))</f>
        <v>1394101.2333925515</v>
      </c>
      <c r="G110" s="24" t="str">
        <f t="shared" si="37"/>
        <v>± 3.8%</v>
      </c>
      <c r="H110" s="1">
        <f t="shared" si="38"/>
        <v>0.13413506012950971</v>
      </c>
      <c r="I110" s="10" t="str">
        <f t="shared" si="33"/>
        <v>High</v>
      </c>
    </row>
    <row r="111" spans="1:9" x14ac:dyDescent="0.2">
      <c r="A111" s="1" t="s">
        <v>216</v>
      </c>
      <c r="B111" s="8">
        <v>21446</v>
      </c>
      <c r="C111" s="30">
        <v>1250</v>
      </c>
      <c r="D111" s="2">
        <f>IF(B111&lt;&gt;0,B111/$B$109,0)</f>
        <v>0.68792301523656774</v>
      </c>
      <c r="E111" s="4">
        <f t="shared" si="45"/>
        <v>8.0000000000000002E-3</v>
      </c>
      <c r="F111" s="4">
        <f t="shared" si="46"/>
        <v>61407.282726954436</v>
      </c>
      <c r="G111" s="24" t="str">
        <f t="shared" si="37"/>
        <v>± 0.8%</v>
      </c>
      <c r="H111" s="1">
        <f t="shared" si="38"/>
        <v>5.8285927445677517E-2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31175</v>
      </c>
      <c r="C113" s="30">
        <v>1781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5.7129109863672818E-2</v>
      </c>
      <c r="I113" s="10" t="str">
        <f t="shared" si="33"/>
        <v>High</v>
      </c>
    </row>
    <row r="114" spans="1:9" x14ac:dyDescent="0.2">
      <c r="A114" s="1" t="s">
        <v>220</v>
      </c>
      <c r="B114" s="8">
        <v>792</v>
      </c>
      <c r="C114" s="30">
        <v>256</v>
      </c>
      <c r="D114" s="2">
        <f t="shared" ref="D114:D119" si="47">IF(B114&lt;&gt;0,B114/$B$113,0)</f>
        <v>2.5404971932638333E-2</v>
      </c>
      <c r="E114" s="4">
        <f t="shared" ref="E114:E119" si="48">IF(B114&lt;&gt;0,ROUND(((SQRT(POWER(C114,2)-(POWER((B114/$B$113),2)*POWER($C$113,2))))/$B$113),3),0)</f>
        <v>8.0000000000000002E-3</v>
      </c>
      <c r="F114" s="4">
        <f t="shared" ref="F114:F119" si="49">IF(B114=0,0,POWER(C114,2)-(POWER((B114/$B$113),2)*POWER(C$113,2)))</f>
        <v>63488.776407386453</v>
      </c>
      <c r="G114" s="24" t="str">
        <f>IF(F114&lt;0,"W",IF(B114=0,"± 0.6%",IF((E114*100)&lt;0.01,"± 0.1%","± "&amp; TEXT((E114*100),"#,##0.0")&amp;"%")))</f>
        <v>± 0.8%</v>
      </c>
      <c r="H114" s="1">
        <f t="shared" si="38"/>
        <v>0.32323232323232326</v>
      </c>
      <c r="I114" s="10" t="str">
        <f t="shared" si="33"/>
        <v>Moderate</v>
      </c>
    </row>
    <row r="115" spans="1:9" x14ac:dyDescent="0.2">
      <c r="A115" s="1" t="s">
        <v>221</v>
      </c>
      <c r="B115" s="8">
        <v>21236</v>
      </c>
      <c r="C115" s="30">
        <v>1404</v>
      </c>
      <c r="D115" s="2">
        <f t="shared" si="47"/>
        <v>0.68118684843624699</v>
      </c>
      <c r="E115" s="4">
        <f t="shared" si="48"/>
        <v>2.3E-2</v>
      </c>
      <c r="F115" s="4">
        <f t="shared" si="49"/>
        <v>499376.85929086595</v>
      </c>
      <c r="G115" s="24" t="str">
        <f t="shared" si="37"/>
        <v>± 2.3%</v>
      </c>
      <c r="H115" s="1">
        <f t="shared" si="38"/>
        <v>6.6114145790167639E-2</v>
      </c>
      <c r="I115" s="10" t="str">
        <f t="shared" si="33"/>
        <v>High</v>
      </c>
    </row>
    <row r="116" spans="1:9" x14ac:dyDescent="0.2">
      <c r="A116" s="1" t="s">
        <v>222</v>
      </c>
      <c r="B116" s="8">
        <v>5094</v>
      </c>
      <c r="C116" s="30">
        <v>948</v>
      </c>
      <c r="D116" s="2">
        <f t="shared" si="47"/>
        <v>0.1634001603849238</v>
      </c>
      <c r="E116" s="4">
        <f t="shared" si="48"/>
        <v>2.9000000000000001E-2</v>
      </c>
      <c r="F116" s="4">
        <f t="shared" si="49"/>
        <v>814013.87070825079</v>
      </c>
      <c r="G116" s="24" t="str">
        <f t="shared" si="37"/>
        <v>± 2.9%</v>
      </c>
      <c r="H116" s="1">
        <f t="shared" si="38"/>
        <v>0.18610129564193167</v>
      </c>
      <c r="I116" s="10" t="str">
        <f t="shared" si="33"/>
        <v>High</v>
      </c>
    </row>
    <row r="117" spans="1:9" x14ac:dyDescent="0.2">
      <c r="A117" s="1" t="s">
        <v>223</v>
      </c>
      <c r="B117" s="8">
        <v>561</v>
      </c>
      <c r="C117" s="30">
        <v>282</v>
      </c>
      <c r="D117" s="2">
        <f t="shared" si="47"/>
        <v>1.7995188452285486E-2</v>
      </c>
      <c r="E117" s="4">
        <f t="shared" si="48"/>
        <v>8.9999999999999993E-3</v>
      </c>
      <c r="F117" s="4">
        <f t="shared" si="49"/>
        <v>78496.833996067158</v>
      </c>
      <c r="G117" s="24" t="str">
        <f t="shared" si="37"/>
        <v>± 0.9%</v>
      </c>
      <c r="H117" s="1">
        <f t="shared" si="38"/>
        <v>0.50267379679144386</v>
      </c>
      <c r="I117" s="10" t="str">
        <f t="shared" si="33"/>
        <v>Moderate</v>
      </c>
    </row>
    <row r="118" spans="1:9" x14ac:dyDescent="0.2">
      <c r="A118" s="1" t="s">
        <v>224</v>
      </c>
      <c r="B118" s="8">
        <v>3240</v>
      </c>
      <c r="C118" s="30">
        <v>830</v>
      </c>
      <c r="D118" s="2">
        <f t="shared" si="47"/>
        <v>0.10392943063352045</v>
      </c>
      <c r="E118" s="4">
        <f t="shared" si="48"/>
        <v>2.5999999999999999E-2</v>
      </c>
      <c r="F118" s="4">
        <f t="shared" si="49"/>
        <v>654638.61342940142</v>
      </c>
      <c r="G118" s="24" t="str">
        <f t="shared" si="37"/>
        <v>± 2.6%</v>
      </c>
      <c r="H118" s="1">
        <f t="shared" si="38"/>
        <v>0.25617283950617287</v>
      </c>
      <c r="I118" s="10" t="str">
        <f t="shared" si="33"/>
        <v>Moderate</v>
      </c>
    </row>
    <row r="119" spans="1:9" x14ac:dyDescent="0.2">
      <c r="A119" s="1" t="s">
        <v>225</v>
      </c>
      <c r="B119" s="8">
        <v>252</v>
      </c>
      <c r="C119" s="30">
        <v>100</v>
      </c>
      <c r="D119" s="2">
        <f t="shared" si="47"/>
        <v>8.0834001603849234E-3</v>
      </c>
      <c r="E119" s="4">
        <f t="shared" si="48"/>
        <v>3.0000000000000001E-3</v>
      </c>
      <c r="F119" s="4">
        <f t="shared" si="49"/>
        <v>9792.7397602519341</v>
      </c>
      <c r="G119" s="24" t="str">
        <f t="shared" si="37"/>
        <v>± 0.3%</v>
      </c>
      <c r="H119" s="1">
        <f t="shared" si="38"/>
        <v>0.3968253968253968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77699</v>
      </c>
      <c r="C121" s="30">
        <v>2108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2.713033629776445E-2</v>
      </c>
      <c r="I121" s="10" t="str">
        <f t="shared" si="33"/>
        <v>High</v>
      </c>
    </row>
    <row r="122" spans="1:9" x14ac:dyDescent="0.2">
      <c r="A122" s="1" t="s">
        <v>227</v>
      </c>
      <c r="B122" s="8">
        <v>39919</v>
      </c>
      <c r="C122" s="30">
        <v>1678</v>
      </c>
      <c r="D122" s="2">
        <f t="shared" ref="D122:D132" si="50">IF(B122&lt;&gt;0,B122/$B$121,0)</f>
        <v>0.51376465591577758</v>
      </c>
      <c r="E122" s="4">
        <f t="shared" ref="E122:E132" si="51">IF(B122&lt;&gt;0,ROUND(((SQRT(POWER(C122,2)-(POWER((B122/$B$121),2)*POWER($C$121,2))))/$B$121),3),0)</f>
        <v>1.6E-2</v>
      </c>
      <c r="F122" s="4">
        <f t="shared" ref="F122:F132" si="52">IF(B122=0,0,POWER(C122,2)-(POWER((B122/$B$121),2)*POWER(C$121,2)))</f>
        <v>1642760.5718911451</v>
      </c>
      <c r="G122" s="24" t="str">
        <f t="shared" si="37"/>
        <v>± 1.6%</v>
      </c>
      <c r="H122" s="1">
        <f t="shared" si="38"/>
        <v>4.2035121120268547E-2</v>
      </c>
      <c r="I122" s="10" t="str">
        <f t="shared" si="33"/>
        <v>High</v>
      </c>
    </row>
    <row r="123" spans="1:9" x14ac:dyDescent="0.2">
      <c r="A123" s="1" t="s">
        <v>228</v>
      </c>
      <c r="B123" s="8">
        <v>37780</v>
      </c>
      <c r="C123" s="30">
        <v>2115</v>
      </c>
      <c r="D123" s="2">
        <f t="shared" si="50"/>
        <v>0.48623534408422242</v>
      </c>
      <c r="E123" s="4">
        <f t="shared" si="51"/>
        <v>2.4E-2</v>
      </c>
      <c r="F123" s="4">
        <f t="shared" si="52"/>
        <v>3422632.5838218005</v>
      </c>
      <c r="G123" s="24" t="str">
        <f t="shared" si="37"/>
        <v>± 2.4%</v>
      </c>
      <c r="H123" s="1">
        <f t="shared" si="38"/>
        <v>5.5982001058761249E-2</v>
      </c>
      <c r="I123" s="10" t="str">
        <f t="shared" si="33"/>
        <v>High</v>
      </c>
    </row>
    <row r="124" spans="1:9" x14ac:dyDescent="0.2">
      <c r="A124" s="1" t="s">
        <v>229</v>
      </c>
      <c r="B124" s="8">
        <v>24096</v>
      </c>
      <c r="C124" s="30">
        <v>1701</v>
      </c>
      <c r="D124" s="2">
        <f t="shared" si="50"/>
        <v>0.31011982136192229</v>
      </c>
      <c r="E124" s="4">
        <f t="shared" si="51"/>
        <v>0.02</v>
      </c>
      <c r="F124" s="4">
        <f t="shared" si="52"/>
        <v>2466034.7093607192</v>
      </c>
      <c r="G124" s="24" t="str">
        <f t="shared" si="37"/>
        <v>± 2.0%</v>
      </c>
      <c r="H124" s="1">
        <f t="shared" si="38"/>
        <v>7.059262948207172E-2</v>
      </c>
      <c r="I124" s="10" t="str">
        <f t="shared" si="33"/>
        <v>High</v>
      </c>
    </row>
    <row r="125" spans="1:9" x14ac:dyDescent="0.2">
      <c r="A125" s="1" t="s">
        <v>230</v>
      </c>
      <c r="B125" s="8">
        <v>4568</v>
      </c>
      <c r="C125" s="30">
        <v>1038</v>
      </c>
      <c r="D125" s="2">
        <f t="shared" si="50"/>
        <v>5.8790975430829229E-2</v>
      </c>
      <c r="E125" s="4">
        <f t="shared" si="51"/>
        <v>1.2999999999999999E-2</v>
      </c>
      <c r="F125" s="4">
        <f t="shared" si="52"/>
        <v>1062085.0139911445</v>
      </c>
      <c r="G125" s="24" t="str">
        <f t="shared" si="37"/>
        <v>± 1.3%</v>
      </c>
      <c r="H125" s="1">
        <f t="shared" si="38"/>
        <v>0.22723292469352013</v>
      </c>
      <c r="I125" s="10" t="str">
        <f t="shared" si="33"/>
        <v>Moderate</v>
      </c>
    </row>
    <row r="126" spans="1:9" x14ac:dyDescent="0.2">
      <c r="A126" s="1" t="s">
        <v>229</v>
      </c>
      <c r="B126" s="8">
        <v>2613</v>
      </c>
      <c r="C126" s="30">
        <v>804</v>
      </c>
      <c r="D126" s="2">
        <f t="shared" si="50"/>
        <v>3.3629776444999294E-2</v>
      </c>
      <c r="E126" s="4">
        <f t="shared" si="51"/>
        <v>0.01</v>
      </c>
      <c r="F126" s="4">
        <f t="shared" si="52"/>
        <v>641390.38548072288</v>
      </c>
      <c r="G126" s="24" t="str">
        <f t="shared" si="37"/>
        <v>± 1.0%</v>
      </c>
      <c r="H126" s="1">
        <f t="shared" si="38"/>
        <v>0.30769230769230771</v>
      </c>
      <c r="I126" s="10" t="str">
        <f t="shared" si="33"/>
        <v>Moderate</v>
      </c>
    </row>
    <row r="127" spans="1:9" x14ac:dyDescent="0.2">
      <c r="A127" s="1" t="s">
        <v>231</v>
      </c>
      <c r="B127" s="8">
        <v>1352</v>
      </c>
      <c r="C127" s="30">
        <v>359</v>
      </c>
      <c r="D127" s="2">
        <f t="shared" si="50"/>
        <v>1.7400481344676252E-2</v>
      </c>
      <c r="E127" s="4">
        <f t="shared" si="51"/>
        <v>5.0000000000000001E-3</v>
      </c>
      <c r="F127" s="4">
        <f t="shared" si="52"/>
        <v>127535.5618514269</v>
      </c>
      <c r="G127" s="24" t="str">
        <f t="shared" si="37"/>
        <v>± 0.5%</v>
      </c>
      <c r="H127" s="1">
        <f t="shared" si="38"/>
        <v>0.26553254437869822</v>
      </c>
      <c r="I127" s="10" t="str">
        <f t="shared" si="33"/>
        <v>Moderate</v>
      </c>
    </row>
    <row r="128" spans="1:9" x14ac:dyDescent="0.2">
      <c r="A128" s="1" t="s">
        <v>229</v>
      </c>
      <c r="B128" s="8">
        <v>564</v>
      </c>
      <c r="C128" s="30">
        <v>248</v>
      </c>
      <c r="D128" s="2">
        <f t="shared" si="50"/>
        <v>7.2587806792880219E-3</v>
      </c>
      <c r="E128" s="4">
        <f t="shared" si="51"/>
        <v>3.0000000000000001E-3</v>
      </c>
      <c r="F128" s="4">
        <f t="shared" si="52"/>
        <v>61269.863801759551</v>
      </c>
      <c r="G128" s="24" t="str">
        <f t="shared" si="37"/>
        <v>± 0.3%</v>
      </c>
      <c r="H128" s="1">
        <f t="shared" si="38"/>
        <v>0.43971631205673761</v>
      </c>
      <c r="I128" s="10" t="str">
        <f t="shared" si="33"/>
        <v>Moderate</v>
      </c>
    </row>
    <row r="129" spans="1:9" x14ac:dyDescent="0.2">
      <c r="A129" s="1" t="s">
        <v>232</v>
      </c>
      <c r="B129" s="8">
        <v>25765</v>
      </c>
      <c r="C129" s="30">
        <v>1659</v>
      </c>
      <c r="D129" s="2">
        <f t="shared" si="50"/>
        <v>0.33160014929407072</v>
      </c>
      <c r="E129" s="4">
        <f t="shared" si="51"/>
        <v>1.9E-2</v>
      </c>
      <c r="F129" s="4">
        <f t="shared" si="52"/>
        <v>2263661.6654607668</v>
      </c>
      <c r="G129" s="24" t="str">
        <f t="shared" si="37"/>
        <v>± 1.9%</v>
      </c>
      <c r="H129" s="1">
        <f t="shared" si="38"/>
        <v>6.4389675916941586E-2</v>
      </c>
      <c r="I129" s="10" t="str">
        <f t="shared" si="33"/>
        <v>High</v>
      </c>
    </row>
    <row r="130" spans="1:9" x14ac:dyDescent="0.2">
      <c r="A130" s="1" t="s">
        <v>229</v>
      </c>
      <c r="B130" s="8">
        <v>16749</v>
      </c>
      <c r="C130" s="30">
        <v>1340</v>
      </c>
      <c r="D130" s="2">
        <f t="shared" si="50"/>
        <v>0.21556261985353736</v>
      </c>
      <c r="E130" s="4">
        <f t="shared" si="51"/>
        <v>1.6E-2</v>
      </c>
      <c r="F130" s="4">
        <f t="shared" si="52"/>
        <v>1589115.184754506</v>
      </c>
      <c r="G130" s="24" t="str">
        <f t="shared" si="37"/>
        <v>± 1.6%</v>
      </c>
      <c r="H130" s="1">
        <f t="shared" si="38"/>
        <v>8.0004776404561467E-2</v>
      </c>
      <c r="I130" s="10" t="str">
        <f t="shared" si="33"/>
        <v>High</v>
      </c>
    </row>
    <row r="131" spans="1:9" x14ac:dyDescent="0.2">
      <c r="A131" s="1" t="s">
        <v>233</v>
      </c>
      <c r="B131" s="8">
        <v>6095</v>
      </c>
      <c r="C131" s="30">
        <v>1045</v>
      </c>
      <c r="D131" s="2">
        <f t="shared" si="50"/>
        <v>7.8443738014646269E-2</v>
      </c>
      <c r="E131" s="4">
        <f t="shared" si="51"/>
        <v>1.2999999999999999E-2</v>
      </c>
      <c r="F131" s="4">
        <f t="shared" si="52"/>
        <v>1064681.2689193219</v>
      </c>
      <c r="G131" s="24" t="str">
        <f t="shared" si="37"/>
        <v>± 1.3%</v>
      </c>
      <c r="H131" s="1">
        <f t="shared" si="38"/>
        <v>0.17145200984413453</v>
      </c>
      <c r="I131" s="10" t="str">
        <f t="shared" si="33"/>
        <v>High</v>
      </c>
    </row>
    <row r="132" spans="1:9" x14ac:dyDescent="0.2">
      <c r="A132" s="1" t="s">
        <v>229</v>
      </c>
      <c r="B132" s="8">
        <v>4170</v>
      </c>
      <c r="C132" s="30">
        <v>787</v>
      </c>
      <c r="D132" s="2">
        <f t="shared" si="50"/>
        <v>5.3668644384097609E-2</v>
      </c>
      <c r="E132" s="4">
        <f t="shared" si="51"/>
        <v>0.01</v>
      </c>
      <c r="F132" s="4">
        <f t="shared" si="52"/>
        <v>606569.81064338027</v>
      </c>
      <c r="G132" s="24" t="str">
        <f t="shared" si="37"/>
        <v>± 1.0%</v>
      </c>
      <c r="H132" s="1">
        <f t="shared" si="38"/>
        <v>0.18872901678657075</v>
      </c>
      <c r="I132" s="10" t="str">
        <f t="shared" si="33"/>
        <v>High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83369</v>
      </c>
      <c r="C134" s="30">
        <v>2243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2.6904484880471157E-2</v>
      </c>
      <c r="I134" s="10" t="str">
        <f t="shared" si="33"/>
        <v>High</v>
      </c>
    </row>
    <row r="135" spans="1:9" x14ac:dyDescent="0.2">
      <c r="A135" s="1" t="s">
        <v>114</v>
      </c>
      <c r="B135" s="8">
        <v>1763</v>
      </c>
      <c r="C135" s="30">
        <v>505</v>
      </c>
      <c r="D135" s="2">
        <f t="shared" ref="D135:D161" si="53">IF(B135&lt;&gt;0,B135/$B$134,0)</f>
        <v>2.1146949105782725E-2</v>
      </c>
      <c r="E135" s="4">
        <f t="shared" ref="E135:E161" si="54">IF(B135&lt;&gt;0,ROUND(((SQRT(POWER(C135,2)-(POWER((B135/$B$134),2)*POWER($C$134,2))))/$B$134),3),0)</f>
        <v>6.0000000000000001E-3</v>
      </c>
      <c r="F135" s="4">
        <f t="shared" ref="F135:F161" si="55">IF(B135=0,0,POWER(C135,2)-(POWER((B135/$B$134),2)*POWER(C$134,2)))</f>
        <v>252775.14780795685</v>
      </c>
      <c r="G135" s="24" t="str">
        <f t="shared" ref="G135:G161" si="56">IF(F135&lt;0,"W",IF(B135=0,"± 0.6%",IF((E135*100)&lt;0.01,"± 0.1%","± "&amp; TEXT((E135*100),"#,##0.0")&amp;"%")))</f>
        <v>± 0.6%</v>
      </c>
      <c r="H135" s="1">
        <f t="shared" si="38"/>
        <v>0.28644356211003968</v>
      </c>
      <c r="I135" s="10" t="str">
        <f t="shared" ref="I135:I161" si="57">IF(AND(H135&gt;0,H135&lt;=0.2),"High",IF(H135&gt;=0.667,"Low",IF(AND(H135&gt;0.2,H135&lt;0.667),"Moderate","NC")))</f>
        <v>Moderate</v>
      </c>
    </row>
    <row r="136" spans="1:9" x14ac:dyDescent="0.2">
      <c r="A136" s="1" t="s">
        <v>115</v>
      </c>
      <c r="B136" s="8">
        <v>193</v>
      </c>
      <c r="C136" s="30">
        <v>152</v>
      </c>
      <c r="D136" s="2">
        <f t="shared" si="53"/>
        <v>2.3150091760726411E-3</v>
      </c>
      <c r="E136" s="4">
        <f t="shared" si="54"/>
        <v>2E-3</v>
      </c>
      <c r="F136" s="4">
        <f t="shared" si="55"/>
        <v>23077.037262677346</v>
      </c>
      <c r="G136" s="24" t="str">
        <f t="shared" si="56"/>
        <v>± 0.2%</v>
      </c>
      <c r="H136" s="1">
        <f t="shared" si="38"/>
        <v>0.78756476683937826</v>
      </c>
      <c r="I136" s="10" t="str">
        <f t="shared" si="57"/>
        <v>Low</v>
      </c>
    </row>
    <row r="137" spans="1:9" x14ac:dyDescent="0.2">
      <c r="A137" s="1" t="s">
        <v>116</v>
      </c>
      <c r="B137" s="8">
        <v>139</v>
      </c>
      <c r="C137" s="30">
        <v>82</v>
      </c>
      <c r="D137" s="2">
        <f t="shared" si="53"/>
        <v>1.6672864014201923E-3</v>
      </c>
      <c r="E137" s="4">
        <f t="shared" si="54"/>
        <v>1E-3</v>
      </c>
      <c r="F137" s="4">
        <f t="shared" si="55"/>
        <v>6710.0144689035678</v>
      </c>
      <c r="G137" s="24" t="str">
        <f t="shared" si="56"/>
        <v>± 0.1%</v>
      </c>
      <c r="H137" s="1">
        <f t="shared" si="38"/>
        <v>0.58992805755395683</v>
      </c>
      <c r="I137" s="10" t="str">
        <f t="shared" si="57"/>
        <v>Moderate</v>
      </c>
    </row>
    <row r="138" spans="1:9" x14ac:dyDescent="0.2">
      <c r="A138" s="1" t="s">
        <v>117</v>
      </c>
      <c r="B138" s="8">
        <v>177</v>
      </c>
      <c r="C138" s="30">
        <v>95</v>
      </c>
      <c r="D138" s="2">
        <f t="shared" si="53"/>
        <v>2.1230913169163596E-3</v>
      </c>
      <c r="E138" s="4">
        <f t="shared" si="54"/>
        <v>1E-3</v>
      </c>
      <c r="F138" s="4">
        <f t="shared" si="55"/>
        <v>9002.3224624129125</v>
      </c>
      <c r="G138" s="24" t="str">
        <f t="shared" si="56"/>
        <v>± 0.1%</v>
      </c>
      <c r="H138" s="1">
        <f t="shared" si="38"/>
        <v>0.53672316384180796</v>
      </c>
      <c r="I138" s="10" t="str">
        <f t="shared" si="57"/>
        <v>Moderate</v>
      </c>
    </row>
    <row r="139" spans="1:9" x14ac:dyDescent="0.2">
      <c r="A139" s="1" t="s">
        <v>118</v>
      </c>
      <c r="B139" s="8">
        <v>466</v>
      </c>
      <c r="C139" s="30">
        <v>155</v>
      </c>
      <c r="D139" s="2">
        <f t="shared" si="53"/>
        <v>5.589607647926687E-3</v>
      </c>
      <c r="E139" s="4">
        <f t="shared" si="54"/>
        <v>2E-3</v>
      </c>
      <c r="F139" s="4">
        <f t="shared" si="55"/>
        <v>23867.811345645838</v>
      </c>
      <c r="G139" s="24" t="str">
        <f t="shared" si="56"/>
        <v>± 0.2%</v>
      </c>
      <c r="H139" s="1">
        <f t="shared" si="38"/>
        <v>0.33261802575107297</v>
      </c>
      <c r="I139" s="10" t="str">
        <f t="shared" si="57"/>
        <v>Moderate</v>
      </c>
    </row>
    <row r="140" spans="1:9" x14ac:dyDescent="0.2">
      <c r="A140" s="1" t="s">
        <v>119</v>
      </c>
      <c r="B140" s="8">
        <v>3875</v>
      </c>
      <c r="C140" s="30">
        <v>502</v>
      </c>
      <c r="D140" s="2">
        <f t="shared" si="53"/>
        <v>4.6480106514411833E-2</v>
      </c>
      <c r="E140" s="4">
        <f t="shared" si="54"/>
        <v>6.0000000000000001E-3</v>
      </c>
      <c r="F140" s="4">
        <f t="shared" si="55"/>
        <v>241134.92022308055</v>
      </c>
      <c r="G140" s="24" t="str">
        <f t="shared" si="56"/>
        <v>± 0.6%</v>
      </c>
      <c r="H140" s="1">
        <f t="shared" si="38"/>
        <v>0.12954838709677419</v>
      </c>
      <c r="I140" s="10" t="str">
        <f t="shared" si="57"/>
        <v>High</v>
      </c>
    </row>
    <row r="141" spans="1:9" x14ac:dyDescent="0.2">
      <c r="A141" s="1" t="s">
        <v>120</v>
      </c>
      <c r="B141" s="8">
        <v>869</v>
      </c>
      <c r="C141" s="30">
        <v>188</v>
      </c>
      <c r="D141" s="2">
        <f t="shared" si="53"/>
        <v>1.0423538725425518E-2</v>
      </c>
      <c r="E141" s="4">
        <f t="shared" si="54"/>
        <v>2E-3</v>
      </c>
      <c r="F141" s="4">
        <f t="shared" si="55"/>
        <v>34797.375723393583</v>
      </c>
      <c r="G141" s="24" t="str">
        <f t="shared" si="56"/>
        <v>± 0.2%</v>
      </c>
      <c r="H141" s="1">
        <f t="shared" si="38"/>
        <v>0.21634062140391255</v>
      </c>
      <c r="I141" s="10" t="str">
        <f t="shared" si="57"/>
        <v>Moderate</v>
      </c>
    </row>
    <row r="142" spans="1:9" x14ac:dyDescent="0.2">
      <c r="A142" s="1" t="s">
        <v>121</v>
      </c>
      <c r="B142" s="8">
        <v>185</v>
      </c>
      <c r="C142" s="30">
        <v>92</v>
      </c>
      <c r="D142" s="2">
        <f t="shared" si="53"/>
        <v>2.2190502464945003E-3</v>
      </c>
      <c r="E142" s="4">
        <f t="shared" si="54"/>
        <v>1E-3</v>
      </c>
      <c r="F142" s="4">
        <f t="shared" si="55"/>
        <v>8439.2261890287573</v>
      </c>
      <c r="G142" s="24" t="str">
        <f t="shared" si="56"/>
        <v>± 0.1%</v>
      </c>
      <c r="H142" s="1">
        <f t="shared" si="38"/>
        <v>0.49729729729729732</v>
      </c>
      <c r="I142" s="10" t="str">
        <f t="shared" si="57"/>
        <v>Moderate</v>
      </c>
    </row>
    <row r="143" spans="1:9" x14ac:dyDescent="0.2">
      <c r="A143" s="1" t="s">
        <v>122</v>
      </c>
      <c r="B143" s="8">
        <v>5026</v>
      </c>
      <c r="C143" s="30">
        <v>565</v>
      </c>
      <c r="D143" s="2">
        <f t="shared" si="53"/>
        <v>6.0286197507466804E-2</v>
      </c>
      <c r="E143" s="4">
        <f t="shared" si="54"/>
        <v>7.0000000000000001E-3</v>
      </c>
      <c r="F143" s="4">
        <f t="shared" si="55"/>
        <v>300940.02666969143</v>
      </c>
      <c r="G143" s="24" t="str">
        <f t="shared" si="56"/>
        <v>± 0.7%</v>
      </c>
      <c r="H143" s="1">
        <f t="shared" si="38"/>
        <v>0.11241543971348986</v>
      </c>
      <c r="I143" s="10" t="str">
        <f t="shared" si="57"/>
        <v>High</v>
      </c>
    </row>
    <row r="144" spans="1:9" x14ac:dyDescent="0.2">
      <c r="A144" s="1" t="s">
        <v>123</v>
      </c>
      <c r="B144" s="8">
        <v>202</v>
      </c>
      <c r="C144" s="30">
        <v>122</v>
      </c>
      <c r="D144" s="2">
        <f t="shared" si="53"/>
        <v>2.4229629718480489E-3</v>
      </c>
      <c r="E144" s="4">
        <f t="shared" si="54"/>
        <v>1E-3</v>
      </c>
      <c r="F144" s="4">
        <f t="shared" si="55"/>
        <v>14854.463971282086</v>
      </c>
      <c r="G144" s="24" t="str">
        <f t="shared" si="56"/>
        <v>± 0.1%</v>
      </c>
      <c r="H144" s="1">
        <f t="shared" si="38"/>
        <v>0.60396039603960394</v>
      </c>
      <c r="I144" s="10" t="str">
        <f t="shared" si="57"/>
        <v>Moderate</v>
      </c>
    </row>
    <row r="145" spans="1:9" x14ac:dyDescent="0.2">
      <c r="A145" s="1" t="s">
        <v>124</v>
      </c>
      <c r="B145" s="8">
        <v>238</v>
      </c>
      <c r="C145" s="30">
        <v>116</v>
      </c>
      <c r="D145" s="2">
        <f t="shared" si="53"/>
        <v>2.8547781549496816E-3</v>
      </c>
      <c r="E145" s="4">
        <f t="shared" si="54"/>
        <v>1E-3</v>
      </c>
      <c r="F145" s="4">
        <f t="shared" si="55"/>
        <v>13414.998166584221</v>
      </c>
      <c r="G145" s="24" t="str">
        <f t="shared" si="56"/>
        <v>± 0.1%</v>
      </c>
      <c r="H145" s="1">
        <f t="shared" si="38"/>
        <v>0.48739495798319327</v>
      </c>
      <c r="I145" s="10" t="str">
        <f t="shared" si="57"/>
        <v>Moderate</v>
      </c>
    </row>
    <row r="146" spans="1:9" x14ac:dyDescent="0.2">
      <c r="A146" s="1" t="s">
        <v>125</v>
      </c>
      <c r="B146" s="8">
        <v>4483</v>
      </c>
      <c r="C146" s="30">
        <v>512</v>
      </c>
      <c r="D146" s="2">
        <f t="shared" si="53"/>
        <v>5.3772985162350517E-2</v>
      </c>
      <c r="E146" s="4">
        <f t="shared" si="54"/>
        <v>6.0000000000000001E-3</v>
      </c>
      <c r="F146" s="4">
        <f t="shared" si="55"/>
        <v>247596.55109655403</v>
      </c>
      <c r="G146" s="24" t="str">
        <f t="shared" si="56"/>
        <v>± 0.6%</v>
      </c>
      <c r="H146" s="1">
        <f t="shared" si="38"/>
        <v>0.11420923488735223</v>
      </c>
      <c r="I146" s="10" t="str">
        <f t="shared" si="57"/>
        <v>High</v>
      </c>
    </row>
    <row r="147" spans="1:9" x14ac:dyDescent="0.2">
      <c r="A147" s="1" t="s">
        <v>126</v>
      </c>
      <c r="B147" s="8">
        <v>1868</v>
      </c>
      <c r="C147" s="30">
        <v>449</v>
      </c>
      <c r="D147" s="2">
        <f t="shared" si="53"/>
        <v>2.240641005649582E-2</v>
      </c>
      <c r="E147" s="4">
        <f t="shared" si="54"/>
        <v>5.0000000000000001E-3</v>
      </c>
      <c r="F147" s="4">
        <f t="shared" si="55"/>
        <v>199075.17587802722</v>
      </c>
      <c r="G147" s="24" t="str">
        <f t="shared" si="56"/>
        <v>± 0.5%</v>
      </c>
      <c r="H147" s="1">
        <f t="shared" si="38"/>
        <v>0.24036402569593149</v>
      </c>
      <c r="I147" s="10" t="str">
        <f t="shared" si="57"/>
        <v>Moderate</v>
      </c>
    </row>
    <row r="148" spans="1:9" x14ac:dyDescent="0.2">
      <c r="A148" s="1" t="s">
        <v>127</v>
      </c>
      <c r="B148" s="8">
        <v>201</v>
      </c>
      <c r="C148" s="30">
        <v>127</v>
      </c>
      <c r="D148" s="2">
        <f t="shared" si="53"/>
        <v>2.4109681056507814E-3</v>
      </c>
      <c r="E148" s="4">
        <f t="shared" si="54"/>
        <v>2E-3</v>
      </c>
      <c r="F148" s="4">
        <f t="shared" si="55"/>
        <v>16099.75568335868</v>
      </c>
      <c r="G148" s="24" t="str">
        <f t="shared" si="56"/>
        <v>± 0.2%</v>
      </c>
      <c r="H148" s="1">
        <f t="shared" si="38"/>
        <v>0.63184079601990051</v>
      </c>
      <c r="I148" s="10" t="str">
        <f t="shared" si="57"/>
        <v>Moderate</v>
      </c>
    </row>
    <row r="149" spans="1:9" x14ac:dyDescent="0.2">
      <c r="A149" s="1" t="s">
        <v>128</v>
      </c>
      <c r="B149" s="8">
        <v>1214</v>
      </c>
      <c r="C149" s="30">
        <v>302</v>
      </c>
      <c r="D149" s="2">
        <f t="shared" si="53"/>
        <v>1.456176756348283E-2</v>
      </c>
      <c r="E149" s="4">
        <f t="shared" si="54"/>
        <v>4.0000000000000001E-3</v>
      </c>
      <c r="F149" s="4">
        <f t="shared" si="55"/>
        <v>90137.190839615083</v>
      </c>
      <c r="G149" s="24" t="str">
        <f t="shared" si="56"/>
        <v>± 0.4%</v>
      </c>
      <c r="H149" s="1">
        <f t="shared" si="38"/>
        <v>0.24876441515650741</v>
      </c>
      <c r="I149" s="10" t="str">
        <f t="shared" si="57"/>
        <v>Moderate</v>
      </c>
    </row>
    <row r="150" spans="1:9" x14ac:dyDescent="0.2">
      <c r="A150" s="1" t="s">
        <v>129</v>
      </c>
      <c r="B150" s="8">
        <v>703</v>
      </c>
      <c r="C150" s="30">
        <v>237</v>
      </c>
      <c r="D150" s="2">
        <f t="shared" si="53"/>
        <v>8.432390936679102E-3</v>
      </c>
      <c r="E150" s="4">
        <f t="shared" si="54"/>
        <v>3.0000000000000001E-3</v>
      </c>
      <c r="F150" s="4">
        <f t="shared" si="55"/>
        <v>55811.266169575254</v>
      </c>
      <c r="G150" s="24" t="str">
        <f t="shared" si="56"/>
        <v>± 0.3%</v>
      </c>
      <c r="H150" s="1">
        <f t="shared" ref="H150:H161" si="58">IF(B150&lt;&gt;0,C150/B150,0)</f>
        <v>0.33712660028449504</v>
      </c>
      <c r="I150" s="10" t="str">
        <f t="shared" si="57"/>
        <v>Moderate</v>
      </c>
    </row>
    <row r="151" spans="1:9" x14ac:dyDescent="0.2">
      <c r="A151" s="1" t="s">
        <v>130</v>
      </c>
      <c r="B151" s="8">
        <v>46</v>
      </c>
      <c r="C151" s="30">
        <v>45</v>
      </c>
      <c r="D151" s="2">
        <f t="shared" si="53"/>
        <v>5.517638450743082E-4</v>
      </c>
      <c r="E151" s="4">
        <f t="shared" si="54"/>
        <v>1E-3</v>
      </c>
      <c r="F151" s="4">
        <f t="shared" si="55"/>
        <v>2023.4683306350578</v>
      </c>
      <c r="G151" s="24" t="str">
        <f t="shared" si="56"/>
        <v>± 0.1%</v>
      </c>
      <c r="H151" s="1">
        <f t="shared" si="58"/>
        <v>0.97826086956521741</v>
      </c>
      <c r="I151" s="10" t="str">
        <f t="shared" si="57"/>
        <v>Low</v>
      </c>
    </row>
    <row r="152" spans="1:9" x14ac:dyDescent="0.2">
      <c r="A152" s="1" t="s">
        <v>131</v>
      </c>
      <c r="B152" s="8">
        <v>669</v>
      </c>
      <c r="C152" s="30">
        <v>226</v>
      </c>
      <c r="D152" s="2">
        <f t="shared" si="53"/>
        <v>8.0245654859720048E-3</v>
      </c>
      <c r="E152" s="4">
        <f t="shared" si="54"/>
        <v>3.0000000000000001E-3</v>
      </c>
      <c r="F152" s="4">
        <f t="shared" si="55"/>
        <v>50752.032385329425</v>
      </c>
      <c r="G152" s="24" t="str">
        <f t="shared" si="56"/>
        <v>± 0.3%</v>
      </c>
      <c r="H152" s="1">
        <f t="shared" si="58"/>
        <v>0.33781763826606875</v>
      </c>
      <c r="I152" s="10" t="str">
        <f t="shared" si="57"/>
        <v>Moderate</v>
      </c>
    </row>
    <row r="153" spans="1:9" x14ac:dyDescent="0.2">
      <c r="A153" s="1" t="s">
        <v>132</v>
      </c>
      <c r="B153" s="8">
        <v>703</v>
      </c>
      <c r="C153" s="30">
        <v>207</v>
      </c>
      <c r="D153" s="2">
        <f t="shared" si="53"/>
        <v>8.432390936679102E-3</v>
      </c>
      <c r="E153" s="4">
        <f t="shared" si="54"/>
        <v>2E-3</v>
      </c>
      <c r="F153" s="4">
        <f t="shared" si="55"/>
        <v>42491.266169575254</v>
      </c>
      <c r="G153" s="24" t="str">
        <f t="shared" si="56"/>
        <v>± 0.2%</v>
      </c>
      <c r="H153" s="1">
        <f t="shared" si="58"/>
        <v>0.29445234708392604</v>
      </c>
      <c r="I153" s="10" t="str">
        <f t="shared" si="57"/>
        <v>Moderate</v>
      </c>
    </row>
    <row r="154" spans="1:9" x14ac:dyDescent="0.2">
      <c r="A154" s="1" t="s">
        <v>133</v>
      </c>
      <c r="B154" s="8">
        <v>915</v>
      </c>
      <c r="C154" s="30">
        <v>211</v>
      </c>
      <c r="D154" s="2">
        <f t="shared" si="53"/>
        <v>1.0975302570499825E-2</v>
      </c>
      <c r="E154" s="4">
        <f t="shared" si="54"/>
        <v>3.0000000000000001E-3</v>
      </c>
      <c r="F154" s="4">
        <f t="shared" si="55"/>
        <v>43914.973589761903</v>
      </c>
      <c r="G154" s="24" t="str">
        <f t="shared" si="56"/>
        <v>± 0.3%</v>
      </c>
      <c r="H154" s="1">
        <f t="shared" si="58"/>
        <v>0.23060109289617486</v>
      </c>
      <c r="I154" s="10" t="str">
        <f t="shared" si="57"/>
        <v>Moderate</v>
      </c>
    </row>
    <row r="155" spans="1:9" x14ac:dyDescent="0.2">
      <c r="A155" s="1" t="s">
        <v>134</v>
      </c>
      <c r="B155" s="8">
        <v>34</v>
      </c>
      <c r="C155" s="30">
        <v>46</v>
      </c>
      <c r="D155" s="2">
        <f t="shared" si="53"/>
        <v>4.0782545070709736E-4</v>
      </c>
      <c r="E155" s="4">
        <f t="shared" si="54"/>
        <v>1E-3</v>
      </c>
      <c r="F155" s="4">
        <f t="shared" si="55"/>
        <v>2115.163227889474</v>
      </c>
      <c r="G155" s="24" t="str">
        <f t="shared" si="56"/>
        <v>± 0.1%</v>
      </c>
      <c r="H155" s="1">
        <f t="shared" si="58"/>
        <v>1.3529411764705883</v>
      </c>
      <c r="I155" s="10" t="str">
        <f t="shared" si="57"/>
        <v>Low</v>
      </c>
    </row>
    <row r="156" spans="1:9" x14ac:dyDescent="0.2">
      <c r="A156" s="1" t="s">
        <v>135</v>
      </c>
      <c r="B156" s="8">
        <v>6211</v>
      </c>
      <c r="C156" s="30">
        <v>1220</v>
      </c>
      <c r="D156" s="2">
        <f t="shared" si="53"/>
        <v>7.450011395122888E-2</v>
      </c>
      <c r="E156" s="4">
        <f t="shared" si="54"/>
        <v>1.4E-2</v>
      </c>
      <c r="F156" s="4">
        <f t="shared" si="55"/>
        <v>1460476.3348668464</v>
      </c>
      <c r="G156" s="24" t="str">
        <f t="shared" si="56"/>
        <v>± 1.4%</v>
      </c>
      <c r="H156" s="1">
        <f t="shared" si="58"/>
        <v>0.19642569634519402</v>
      </c>
      <c r="I156" s="10" t="str">
        <f t="shared" si="57"/>
        <v>High</v>
      </c>
    </row>
    <row r="157" spans="1:9" x14ac:dyDescent="0.2">
      <c r="A157" s="1" t="s">
        <v>136</v>
      </c>
      <c r="B157" s="8">
        <v>1187</v>
      </c>
      <c r="C157" s="30">
        <v>248</v>
      </c>
      <c r="D157" s="2">
        <f t="shared" si="53"/>
        <v>1.4237906176156605E-2</v>
      </c>
      <c r="E157" s="4">
        <f t="shared" si="54"/>
        <v>3.0000000000000001E-3</v>
      </c>
      <c r="F157" s="4">
        <f t="shared" si="55"/>
        <v>60484.115948273451</v>
      </c>
      <c r="G157" s="24" t="str">
        <f t="shared" si="56"/>
        <v>± 0.3%</v>
      </c>
      <c r="H157" s="1">
        <f t="shared" si="58"/>
        <v>0.20893007582139847</v>
      </c>
      <c r="I157" s="10" t="str">
        <f t="shared" si="57"/>
        <v>Moderate</v>
      </c>
    </row>
    <row r="158" spans="1:9" x14ac:dyDescent="0.2">
      <c r="A158" s="1" t="s">
        <v>137</v>
      </c>
      <c r="B158" s="8">
        <v>150</v>
      </c>
      <c r="C158" s="30">
        <v>93</v>
      </c>
      <c r="D158" s="2">
        <f t="shared" si="53"/>
        <v>1.7992299295901354E-3</v>
      </c>
      <c r="E158" s="4">
        <f t="shared" si="54"/>
        <v>1E-3</v>
      </c>
      <c r="F158" s="4">
        <f t="shared" si="55"/>
        <v>8632.7133455996209</v>
      </c>
      <c r="G158" s="24" t="str">
        <f t="shared" si="56"/>
        <v>± 0.1%</v>
      </c>
      <c r="H158" s="1">
        <f t="shared" si="58"/>
        <v>0.62</v>
      </c>
      <c r="I158" s="10" t="str">
        <f t="shared" si="57"/>
        <v>Moderate</v>
      </c>
    </row>
    <row r="159" spans="1:9" x14ac:dyDescent="0.2">
      <c r="A159" s="1" t="s">
        <v>138</v>
      </c>
      <c r="B159" s="8">
        <v>154</v>
      </c>
      <c r="C159" s="30">
        <v>101</v>
      </c>
      <c r="D159" s="2">
        <f t="shared" si="53"/>
        <v>1.8472093943792058E-3</v>
      </c>
      <c r="E159" s="4">
        <f t="shared" si="54"/>
        <v>1E-3</v>
      </c>
      <c r="F159" s="4">
        <f t="shared" si="55"/>
        <v>10183.833142410695</v>
      </c>
      <c r="G159" s="24" t="str">
        <f t="shared" si="56"/>
        <v>± 0.1%</v>
      </c>
      <c r="H159" s="1">
        <f t="shared" si="58"/>
        <v>0.6558441558441559</v>
      </c>
      <c r="I159" s="10" t="str">
        <f t="shared" si="57"/>
        <v>Moderate</v>
      </c>
    </row>
    <row r="160" spans="1:9" x14ac:dyDescent="0.2">
      <c r="A160" s="1" t="s">
        <v>139</v>
      </c>
      <c r="B160" s="8">
        <v>575</v>
      </c>
      <c r="C160" s="30">
        <v>203</v>
      </c>
      <c r="D160" s="2">
        <f t="shared" si="53"/>
        <v>6.8970480634288527E-3</v>
      </c>
      <c r="E160" s="4">
        <f t="shared" si="54"/>
        <v>2E-3</v>
      </c>
      <c r="F160" s="4">
        <f t="shared" si="55"/>
        <v>40969.676661727768</v>
      </c>
      <c r="G160" s="24" t="str">
        <f t="shared" si="56"/>
        <v>± 0.2%</v>
      </c>
      <c r="H160" s="1">
        <f t="shared" si="58"/>
        <v>0.35304347826086957</v>
      </c>
      <c r="I160" s="10" t="str">
        <f t="shared" si="57"/>
        <v>Moderate</v>
      </c>
    </row>
    <row r="161" spans="1:9" x14ac:dyDescent="0.2">
      <c r="A161" s="1" t="s">
        <v>140</v>
      </c>
      <c r="B161" s="8">
        <v>472</v>
      </c>
      <c r="C161" s="30">
        <v>265</v>
      </c>
      <c r="D161" s="2">
        <f t="shared" si="53"/>
        <v>5.6615768451102931E-3</v>
      </c>
      <c r="E161" s="4">
        <f t="shared" si="54"/>
        <v>3.0000000000000001E-3</v>
      </c>
      <c r="F161" s="4">
        <f t="shared" si="55"/>
        <v>70063.737510491817</v>
      </c>
      <c r="G161" s="24" t="str">
        <f t="shared" si="56"/>
        <v>± 0.3%</v>
      </c>
      <c r="H161" s="1">
        <f t="shared" si="58"/>
        <v>0.56144067796610164</v>
      </c>
      <c r="I161" s="10" t="str">
        <f t="shared" si="57"/>
        <v>Moderate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4" sqref="A4:I4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66604</v>
      </c>
      <c r="C7" s="35">
        <v>1727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2.5929373611194524E-2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44569</v>
      </c>
      <c r="C8" s="35">
        <v>1389</v>
      </c>
      <c r="D8" s="2">
        <f t="shared" si="0"/>
        <v>0.66916401417332294</v>
      </c>
      <c r="E8" s="4">
        <f t="shared" ref="E8:E13" si="3">IF(B8&lt;&gt;0,ROUND(((SQRT(POWER(C8,2)-(POWER((B8/$B$7),2)*POWER($C$7,2))))/$B$7),3),0)</f>
        <v>1.2E-2</v>
      </c>
      <c r="F8" s="4">
        <f t="shared" ref="F8:F13" si="4">IF(B8=0,0,POWER(C8,2)-(POWER((B8/$B$7),2)*POWER(C$7,2)))</f>
        <v>593802.73913510609</v>
      </c>
      <c r="G8" s="24" t="str">
        <f>IF(F8&lt;0,"W",IF(A8=0,"± 0.6%",IF((E8*100)&lt;0.01,"± 0.1%","± "&amp; TEXT((E8*100),"#,##0.0")&amp;"%")))</f>
        <v>± 1.2%</v>
      </c>
      <c r="H8" s="1">
        <f>IF(B8&lt;&gt;0,C8/B8,0)</f>
        <v>3.1165159640108596E-2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44498</v>
      </c>
      <c r="C9" s="35">
        <v>1390</v>
      </c>
      <c r="D9" s="2">
        <f t="shared" si="0"/>
        <v>0.66809801213140352</v>
      </c>
      <c r="E9" s="4">
        <f t="shared" si="3"/>
        <v>1.2E-2</v>
      </c>
      <c r="F9" s="4">
        <f t="shared" si="4"/>
        <v>600833.40595628438</v>
      </c>
      <c r="G9" s="24" t="str">
        <f t="shared" ref="G9:G23" si="5">IF(F9&lt;0,"W",IF(A9=0,"± 0.6%",IF((E9*100)&lt;0.01,"± 0.1%","± "&amp; TEXT((E9*100),"#,##0.0")&amp;"%")))</f>
        <v>± 1.2%</v>
      </c>
      <c r="H9" s="1">
        <f t="shared" ref="H9:H23" si="6">IF(B9&lt;&gt;0,C9/B9,0)</f>
        <v>3.1237358982426175E-2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40702</v>
      </c>
      <c r="C10" s="35">
        <v>1339</v>
      </c>
      <c r="D10" s="2">
        <f t="shared" si="0"/>
        <v>0.61110443817188154</v>
      </c>
      <c r="E10" s="4">
        <f t="shared" si="3"/>
        <v>1.2E-2</v>
      </c>
      <c r="F10" s="4">
        <f t="shared" si="4"/>
        <v>679099.61803067476</v>
      </c>
      <c r="G10" s="24" t="str">
        <f t="shared" si="5"/>
        <v>± 1.2%</v>
      </c>
      <c r="H10" s="1">
        <f t="shared" si="6"/>
        <v>3.2897646307306766E-2</v>
      </c>
      <c r="I10" s="10" t="str">
        <f t="shared" si="7"/>
        <v>High</v>
      </c>
    </row>
    <row r="11" spans="1:9" x14ac:dyDescent="0.2">
      <c r="A11" s="37" t="s">
        <v>280</v>
      </c>
      <c r="B11" s="34">
        <v>3796</v>
      </c>
      <c r="C11" s="35">
        <v>498</v>
      </c>
      <c r="D11" s="2">
        <f t="shared" si="0"/>
        <v>5.6993573959521954E-2</v>
      </c>
      <c r="E11" s="4">
        <f t="shared" si="3"/>
        <v>7.0000000000000001E-3</v>
      </c>
      <c r="F11" s="4">
        <f t="shared" si="4"/>
        <v>238315.94806297668</v>
      </c>
      <c r="G11" s="24" t="str">
        <f t="shared" si="5"/>
        <v>± 0.7%</v>
      </c>
      <c r="H11" s="1">
        <f t="shared" si="6"/>
        <v>0.13119072708113805</v>
      </c>
      <c r="I11" s="10" t="str">
        <f t="shared" si="7"/>
        <v>High</v>
      </c>
    </row>
    <row r="12" spans="1:9" x14ac:dyDescent="0.2">
      <c r="A12" s="37" t="s">
        <v>281</v>
      </c>
      <c r="B12" s="34">
        <v>71</v>
      </c>
      <c r="C12" s="35">
        <v>82</v>
      </c>
      <c r="D12" s="2">
        <f t="shared" si="0"/>
        <v>1.0660020419194043E-3</v>
      </c>
      <c r="E12" s="4">
        <f t="shared" si="3"/>
        <v>1E-3</v>
      </c>
      <c r="F12" s="4">
        <f t="shared" si="4"/>
        <v>6720.6107722916049</v>
      </c>
      <c r="G12" s="24" t="str">
        <f t="shared" si="5"/>
        <v>± 0.1%</v>
      </c>
      <c r="H12" s="1">
        <f t="shared" si="6"/>
        <v>1.1549295774647887</v>
      </c>
      <c r="I12" s="10" t="str">
        <f t="shared" si="7"/>
        <v>Low</v>
      </c>
    </row>
    <row r="13" spans="1:9" x14ac:dyDescent="0.2">
      <c r="A13" s="37" t="s">
        <v>282</v>
      </c>
      <c r="B13" s="34">
        <v>22035</v>
      </c>
      <c r="C13" s="35">
        <v>1244</v>
      </c>
      <c r="D13" s="2">
        <f t="shared" si="0"/>
        <v>0.33083598582667706</v>
      </c>
      <c r="E13" s="4">
        <f t="shared" si="3"/>
        <v>1.7000000000000001E-2</v>
      </c>
      <c r="F13" s="4">
        <f t="shared" si="4"/>
        <v>1221090.8951917996</v>
      </c>
      <c r="G13" s="24" t="str">
        <f t="shared" si="5"/>
        <v>± 1.7%</v>
      </c>
      <c r="H13" s="1">
        <f t="shared" si="6"/>
        <v>5.6455638756523714E-2</v>
      </c>
      <c r="I13" s="10" t="str">
        <f t="shared" si="7"/>
        <v>High</v>
      </c>
    </row>
    <row r="14" spans="1:9" x14ac:dyDescent="0.2">
      <c r="A14" s="37" t="s">
        <v>241</v>
      </c>
      <c r="B14" s="34">
        <v>44498</v>
      </c>
      <c r="C14" s="35">
        <v>1390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3.1237358982426175E-2</v>
      </c>
      <c r="I14" s="10" t="str">
        <f t="shared" si="7"/>
        <v>High</v>
      </c>
    </row>
    <row r="15" spans="1:9" x14ac:dyDescent="0.2">
      <c r="A15" s="37" t="s">
        <v>283</v>
      </c>
      <c r="B15" s="54">
        <v>8.5</v>
      </c>
      <c r="C15" s="39">
        <v>1.1000000000000001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0.12941176470588237</v>
      </c>
      <c r="I15" s="10" t="str">
        <f t="shared" si="7"/>
        <v>High</v>
      </c>
    </row>
    <row r="16" spans="1:9" x14ac:dyDescent="0.2">
      <c r="A16" s="37" t="s">
        <v>242</v>
      </c>
      <c r="B16" s="34">
        <v>33266</v>
      </c>
      <c r="C16" s="35">
        <v>1111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3.3397462875007514E-2</v>
      </c>
      <c r="I16" s="10" t="str">
        <f t="shared" si="7"/>
        <v>High</v>
      </c>
    </row>
    <row r="17" spans="1:9" x14ac:dyDescent="0.2">
      <c r="A17" s="37" t="s">
        <v>277</v>
      </c>
      <c r="B17" s="34">
        <v>20602</v>
      </c>
      <c r="C17" s="35">
        <v>850</v>
      </c>
      <c r="D17" s="2">
        <f t="shared" ref="D17:D19" si="8">IF(B17&lt;&gt;0,B17/$B$16,0)</f>
        <v>0.61931100823663798</v>
      </c>
      <c r="E17" s="4">
        <f t="shared" ref="E17:E19" si="9">IF(B17&lt;&gt;0,ROUND(((SQRT(POWER(C17,2)-(POWER((B17/$B$16),2)*POWER($C$16,2))))/$B$16),3),0)</f>
        <v>1.4999999999999999E-2</v>
      </c>
      <c r="F17" s="4">
        <f t="shared" ref="F17:F19" si="10">IF(B17=0,0,POWER(C17,2)-(POWER((B17/$B$16),2)*POWER(C$16,2)))</f>
        <v>249080.9635388176</v>
      </c>
      <c r="G17" s="24" t="str">
        <f t="shared" si="5"/>
        <v>± 1.5%</v>
      </c>
      <c r="H17" s="1">
        <f t="shared" si="6"/>
        <v>4.1258130278613726E-2</v>
      </c>
      <c r="I17" s="10" t="str">
        <f t="shared" si="7"/>
        <v>High</v>
      </c>
    </row>
    <row r="18" spans="1:9" x14ac:dyDescent="0.2">
      <c r="A18" s="37" t="s">
        <v>284</v>
      </c>
      <c r="B18" s="34">
        <v>20592</v>
      </c>
      <c r="C18" s="35">
        <v>850</v>
      </c>
      <c r="D18" s="2">
        <f t="shared" si="8"/>
        <v>0.61901040101004023</v>
      </c>
      <c r="E18" s="4">
        <f t="shared" si="9"/>
        <v>1.4999999999999999E-2</v>
      </c>
      <c r="F18" s="4">
        <f t="shared" si="10"/>
        <v>249540.43751229899</v>
      </c>
      <c r="G18" s="24" t="str">
        <f t="shared" si="5"/>
        <v>± 1.5%</v>
      </c>
      <c r="H18" s="1">
        <f t="shared" si="6"/>
        <v>4.127816627816628E-2</v>
      </c>
      <c r="I18" s="10" t="str">
        <f t="shared" si="7"/>
        <v>High</v>
      </c>
    </row>
    <row r="19" spans="1:9" x14ac:dyDescent="0.2">
      <c r="A19" s="37" t="s">
        <v>279</v>
      </c>
      <c r="B19" s="34">
        <v>18918</v>
      </c>
      <c r="C19" s="35">
        <v>848</v>
      </c>
      <c r="D19" s="2">
        <f t="shared" si="8"/>
        <v>0.56868875127758067</v>
      </c>
      <c r="E19" s="4">
        <f t="shared" si="9"/>
        <v>1.7000000000000001E-2</v>
      </c>
      <c r="F19" s="4">
        <f t="shared" si="10"/>
        <v>319916.07693264558</v>
      </c>
      <c r="G19" s="24" t="str">
        <f t="shared" si="5"/>
        <v>± 1.7%</v>
      </c>
      <c r="H19" s="1">
        <f t="shared" si="6"/>
        <v>4.4825034358811716E-2</v>
      </c>
      <c r="I19" s="10" t="str">
        <f t="shared" si="7"/>
        <v>High</v>
      </c>
    </row>
    <row r="20" spans="1:9" x14ac:dyDescent="0.2">
      <c r="A20" s="37" t="s">
        <v>287</v>
      </c>
      <c r="B20" s="34">
        <v>6388</v>
      </c>
      <c r="C20" s="35">
        <v>698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0.10926737633061991</v>
      </c>
      <c r="I20" s="10" t="str">
        <f t="shared" si="7"/>
        <v>High</v>
      </c>
    </row>
    <row r="21" spans="1:9" x14ac:dyDescent="0.2">
      <c r="A21" s="37" t="s">
        <v>285</v>
      </c>
      <c r="B21" s="34">
        <v>4289</v>
      </c>
      <c r="C21" s="35">
        <v>645</v>
      </c>
      <c r="D21" s="2">
        <f>IF(B21&lt;&gt;0,B21/$B$20,0)</f>
        <v>0.67141515341264868</v>
      </c>
      <c r="E21" s="4">
        <f>IF(B21&lt;&gt;0,ROUND(((SQRT(POWER(C21,2)-(POWER((B21/$B$20),2)*POWER($C$20,2))))/$B$20),3),0)</f>
        <v>6.9000000000000006E-2</v>
      </c>
      <c r="F21" s="4">
        <f>IF(B21=0,0,POWER(C21,2)-(POWER((B21/$B$20),2)*POWER(C$20,2)))</f>
        <v>196394.26103607306</v>
      </c>
      <c r="G21" s="24" t="str">
        <f t="shared" si="5"/>
        <v>± 6.9%</v>
      </c>
      <c r="H21" s="1">
        <f t="shared" si="6"/>
        <v>0.15038470505945442</v>
      </c>
      <c r="I21" s="10" t="str">
        <f t="shared" si="7"/>
        <v>High</v>
      </c>
    </row>
    <row r="22" spans="1:9" x14ac:dyDescent="0.2">
      <c r="A22" s="37" t="s">
        <v>286</v>
      </c>
      <c r="B22" s="34">
        <v>11090</v>
      </c>
      <c r="C22" s="35">
        <v>899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8.1064021641118131E-2</v>
      </c>
      <c r="I22" s="10" t="str">
        <f t="shared" si="7"/>
        <v>High</v>
      </c>
    </row>
    <row r="23" spans="1:9" x14ac:dyDescent="0.2">
      <c r="A23" s="37" t="s">
        <v>285</v>
      </c>
      <c r="B23" s="34">
        <v>8522</v>
      </c>
      <c r="C23" s="35">
        <v>890</v>
      </c>
      <c r="D23" s="2">
        <f>IF(B23&lt;&gt;0,B23/$B$22,0)</f>
        <v>0.76844003606853017</v>
      </c>
      <c r="E23" s="4">
        <f>IF(B23&lt;&gt;0,ROUND(((SQRT(POWER(C23,2)-(POWER((B23/$B$22),2)*POWER($C$22,2))))/$B$22),3),0)</f>
        <v>5.0999999999999997E-2</v>
      </c>
      <c r="F23" s="4">
        <f>IF(B23=0,0,POWER(C23,2)-(POWER((B23/$B$22),2)*POWER(C$22,2)))</f>
        <v>314857.23754343716</v>
      </c>
      <c r="G23" s="24" t="str">
        <f t="shared" si="5"/>
        <v>± 5.1%</v>
      </c>
      <c r="H23" s="1">
        <f t="shared" si="6"/>
        <v>0.1044355785026989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39576</v>
      </c>
      <c r="C25" s="35">
        <v>1349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3.4086314938346469E-2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22545</v>
      </c>
      <c r="C26" s="35">
        <v>1039</v>
      </c>
      <c r="D26" s="2">
        <f t="shared" ref="D26:D31" si="13">IF(B26&lt;&gt;0,B26/$B$25,0)</f>
        <v>0.56966343238326256</v>
      </c>
      <c r="E26" s="4">
        <f t="shared" ref="E26:E31" si="14">IF(B26&lt;&gt;0,ROUND(((SQRT(POWER(C26,2)-(POWER((B26/$B$25),2)*POWER($C$25,2))))/$B$25),3),0)</f>
        <v>1.7999999999999999E-2</v>
      </c>
      <c r="F26" s="4">
        <f t="shared" ref="F26:F31" si="15">IF(B26=0,0,POWER(C26,2)-(POWER((B26/$B$25),2)*POWER(C$25,2)))</f>
        <v>488965.68309449521</v>
      </c>
      <c r="G26" s="24" t="str">
        <f t="shared" ref="G26:G31" si="16">IF(F26&lt;0,"W",IF(A26=0,"± 0.6%",IF((E26*100)&lt;0.01,"± 0.1%","± "&amp; TEXT((E26*100),"#,##0.0")&amp;"%")))</f>
        <v>± 1.8%</v>
      </c>
      <c r="H26" s="1">
        <f t="shared" si="11"/>
        <v>4.6085606564648482E-2</v>
      </c>
      <c r="I26" s="10" t="str">
        <f t="shared" si="12"/>
        <v>High</v>
      </c>
    </row>
    <row r="27" spans="1:9" x14ac:dyDescent="0.2">
      <c r="A27" s="37" t="s">
        <v>289</v>
      </c>
      <c r="B27" s="34">
        <v>5269</v>
      </c>
      <c r="C27" s="35">
        <v>665</v>
      </c>
      <c r="D27" s="2">
        <f t="shared" si="13"/>
        <v>0.13313624418839701</v>
      </c>
      <c r="E27" s="4">
        <f t="shared" si="14"/>
        <v>1.6E-2</v>
      </c>
      <c r="F27" s="4">
        <f t="shared" si="15"/>
        <v>409968.5550064455</v>
      </c>
      <c r="G27" s="24" t="str">
        <f t="shared" si="16"/>
        <v>± 1.6%</v>
      </c>
      <c r="H27" s="1">
        <f t="shared" si="11"/>
        <v>0.12620990700322643</v>
      </c>
      <c r="I27" s="10" t="str">
        <f t="shared" si="12"/>
        <v>High</v>
      </c>
    </row>
    <row r="28" spans="1:9" x14ac:dyDescent="0.2">
      <c r="A28" s="37" t="s">
        <v>290</v>
      </c>
      <c r="B28" s="34">
        <v>8122</v>
      </c>
      <c r="C28" s="35">
        <v>775</v>
      </c>
      <c r="D28" s="2">
        <f t="shared" si="13"/>
        <v>0.20522538912472205</v>
      </c>
      <c r="E28" s="4">
        <f t="shared" si="14"/>
        <v>1.7999999999999999E-2</v>
      </c>
      <c r="F28" s="4">
        <f t="shared" si="15"/>
        <v>523979.60355327162</v>
      </c>
      <c r="G28" s="24" t="str">
        <f t="shared" si="16"/>
        <v>± 1.8%</v>
      </c>
      <c r="H28" s="1">
        <f t="shared" si="11"/>
        <v>9.5419847328244281E-2</v>
      </c>
      <c r="I28" s="10" t="str">
        <f t="shared" si="12"/>
        <v>High</v>
      </c>
    </row>
    <row r="29" spans="1:9" x14ac:dyDescent="0.2">
      <c r="A29" s="37" t="s">
        <v>291</v>
      </c>
      <c r="B29" s="34">
        <v>1517</v>
      </c>
      <c r="C29" s="35">
        <v>304</v>
      </c>
      <c r="D29" s="2">
        <f t="shared" si="13"/>
        <v>3.8331311906205784E-2</v>
      </c>
      <c r="E29" s="4">
        <f t="shared" si="14"/>
        <v>8.0000000000000002E-3</v>
      </c>
      <c r="F29" s="4">
        <f t="shared" si="15"/>
        <v>89742.185548744499</v>
      </c>
      <c r="G29" s="24" t="str">
        <f t="shared" si="16"/>
        <v>± 0.8%</v>
      </c>
      <c r="H29" s="1">
        <f t="shared" si="11"/>
        <v>0.20039551746868819</v>
      </c>
      <c r="I29" s="10" t="str">
        <f t="shared" si="12"/>
        <v>Moderate</v>
      </c>
    </row>
    <row r="30" spans="1:9" x14ac:dyDescent="0.2">
      <c r="A30" s="37" t="s">
        <v>292</v>
      </c>
      <c r="B30" s="34">
        <v>939</v>
      </c>
      <c r="C30" s="35">
        <v>241</v>
      </c>
      <c r="D30" s="2">
        <f t="shared" si="13"/>
        <v>2.3726500909642206E-2</v>
      </c>
      <c r="E30" s="4">
        <f t="shared" si="14"/>
        <v>6.0000000000000001E-3</v>
      </c>
      <c r="F30" s="4">
        <f t="shared" si="15"/>
        <v>57056.548767766479</v>
      </c>
      <c r="G30" s="24" t="str">
        <f t="shared" si="16"/>
        <v>± 0.6%</v>
      </c>
      <c r="H30" s="1">
        <f t="shared" si="11"/>
        <v>0.25665601703940361</v>
      </c>
      <c r="I30" s="10" t="str">
        <f t="shared" si="12"/>
        <v>Moderate</v>
      </c>
    </row>
    <row r="31" spans="1:9" x14ac:dyDescent="0.2">
      <c r="A31" s="37" t="s">
        <v>293</v>
      </c>
      <c r="B31" s="34">
        <v>1184</v>
      </c>
      <c r="C31" s="35">
        <v>262</v>
      </c>
      <c r="D31" s="2">
        <f t="shared" si="13"/>
        <v>2.9917121487770367E-2</v>
      </c>
      <c r="E31" s="4">
        <f t="shared" si="14"/>
        <v>7.0000000000000001E-3</v>
      </c>
      <c r="F31" s="4">
        <f t="shared" si="15"/>
        <v>67015.215944029958</v>
      </c>
      <c r="G31" s="24" t="str">
        <f t="shared" si="16"/>
        <v>± 0.7%</v>
      </c>
      <c r="H31" s="1">
        <f t="shared" si="11"/>
        <v>0.22128378378378377</v>
      </c>
      <c r="I31" s="10" t="str">
        <f t="shared" si="12"/>
        <v>Moderate</v>
      </c>
    </row>
    <row r="32" spans="1:9" x14ac:dyDescent="0.2">
      <c r="A32" s="37" t="s">
        <v>244</v>
      </c>
      <c r="B32" s="42">
        <v>27</v>
      </c>
      <c r="C32" s="43">
        <v>0.9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-3.9805328157764861</v>
      </c>
      <c r="G32" s="24" t="s">
        <v>17</v>
      </c>
      <c r="H32" s="1">
        <f t="shared" si="11"/>
        <v>3.3333333333333333E-2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40702</v>
      </c>
      <c r="C34" s="35">
        <v>1339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3.2897646307306766E-2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13912</v>
      </c>
      <c r="C35" s="35">
        <v>827</v>
      </c>
      <c r="D35" s="2">
        <f t="shared" ref="D35:D39" si="21">IF(B35&lt;&gt;0,B35/$B$34,0)</f>
        <v>0.34180138568129331</v>
      </c>
      <c r="E35" s="4">
        <f t="shared" ref="E35:E39" si="22">IF(B35&lt;&gt;0,ROUND(((SQRT(POWER(C35,2)-(POWER((B35/$B$34),2)*POWER($C$34,2))))/$B$34),3),0)</f>
        <v>1.7000000000000001E-2</v>
      </c>
      <c r="F35" s="4">
        <f t="shared" ref="F35:F39" si="23">IF(B35=0,0,POWER(C35,2)-(POWER((B35/$B$34),2)*POWER(C$34,2)))</f>
        <v>474465.28968099458</v>
      </c>
      <c r="G35" s="24" t="str">
        <f t="shared" ref="G35:G39" si="24">IF(F35&lt;0,"W",IF(A35=0,"± 0.6%",IF((E35*100)&lt;0.01,"± 0.1%","± "&amp; TEXT((E35*100),"#,##0.0")&amp;"%")))</f>
        <v>± 1.7%</v>
      </c>
      <c r="H35" s="1">
        <f t="shared" ref="H35:H39" si="25">IF(B35&lt;&gt;0,C35/B35,0)</f>
        <v>5.9445083381253594E-2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9721</v>
      </c>
      <c r="C36" s="35">
        <v>858</v>
      </c>
      <c r="D36" s="2">
        <f t="shared" si="21"/>
        <v>0.23883347255663112</v>
      </c>
      <c r="E36" s="4">
        <f t="shared" si="22"/>
        <v>0.02</v>
      </c>
      <c r="F36" s="4">
        <f t="shared" si="23"/>
        <v>633893.22656184935</v>
      </c>
      <c r="G36" s="24" t="str">
        <f t="shared" si="24"/>
        <v>± 2.0%</v>
      </c>
      <c r="H36" s="1">
        <f t="shared" si="25"/>
        <v>8.8262524431642841E-2</v>
      </c>
      <c r="I36" s="10" t="str">
        <f t="shared" si="26"/>
        <v>High</v>
      </c>
    </row>
    <row r="37" spans="1:9" x14ac:dyDescent="0.2">
      <c r="A37" s="37" t="s">
        <v>297</v>
      </c>
      <c r="B37" s="34">
        <v>8097</v>
      </c>
      <c r="C37" s="35">
        <v>670</v>
      </c>
      <c r="D37" s="2">
        <f t="shared" si="21"/>
        <v>0.19893371333104024</v>
      </c>
      <c r="E37" s="4">
        <f t="shared" si="22"/>
        <v>1.4999999999999999E-2</v>
      </c>
      <c r="F37" s="4">
        <f t="shared" si="23"/>
        <v>377945.82861184172</v>
      </c>
      <c r="G37" s="24" t="str">
        <f t="shared" si="24"/>
        <v>± 1.5%</v>
      </c>
      <c r="H37" s="1">
        <f t="shared" si="25"/>
        <v>8.2746696307274298E-2</v>
      </c>
      <c r="I37" s="10" t="str">
        <f t="shared" si="26"/>
        <v>High</v>
      </c>
    </row>
    <row r="38" spans="1:9" x14ac:dyDescent="0.2">
      <c r="A38" s="37" t="s">
        <v>296</v>
      </c>
      <c r="B38" s="34">
        <v>3018</v>
      </c>
      <c r="C38" s="35">
        <v>441</v>
      </c>
      <c r="D38" s="2">
        <f t="shared" si="21"/>
        <v>7.4148690482040189E-2</v>
      </c>
      <c r="E38" s="4">
        <f t="shared" si="22"/>
        <v>1.0999999999999999E-2</v>
      </c>
      <c r="F38" s="4">
        <f t="shared" si="23"/>
        <v>184623.46960197462</v>
      </c>
      <c r="G38" s="24" t="str">
        <f t="shared" si="24"/>
        <v>± 1.1%</v>
      </c>
      <c r="H38" s="1">
        <f t="shared" si="25"/>
        <v>0.14612326043737575</v>
      </c>
      <c r="I38" s="10" t="str">
        <f t="shared" si="26"/>
        <v>High</v>
      </c>
    </row>
    <row r="39" spans="1:9" x14ac:dyDescent="0.2">
      <c r="A39" s="37" t="s">
        <v>298</v>
      </c>
      <c r="B39" s="34">
        <v>5954</v>
      </c>
      <c r="C39" s="35">
        <v>685</v>
      </c>
      <c r="D39" s="2">
        <f t="shared" si="21"/>
        <v>0.14628273794899513</v>
      </c>
      <c r="E39" s="4">
        <f t="shared" si="22"/>
        <v>1.6E-2</v>
      </c>
      <c r="F39" s="4">
        <f t="shared" si="23"/>
        <v>430858.93000912946</v>
      </c>
      <c r="G39" s="24" t="str">
        <f t="shared" si="24"/>
        <v>± 1.6%</v>
      </c>
      <c r="H39" s="1">
        <f t="shared" si="25"/>
        <v>0.11504870675176353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40702</v>
      </c>
      <c r="C41" s="35">
        <v>1339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3.2897646307306766E-2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264</v>
      </c>
      <c r="C42" s="35">
        <v>137</v>
      </c>
      <c r="D42" s="2">
        <f t="shared" ref="D42:D54" si="29">IF(B42&lt;&gt;0,B42/$B$41,0)</f>
        <v>6.4861677558842321E-3</v>
      </c>
      <c r="E42" s="4">
        <f t="shared" ref="E42:E54" si="30">IF(B42&lt;&gt;0,ROUND(((SQRT(POWER(C42,2)-(POWER((B42/$B$41),2)*POWER($C$41,2))))/$B$41),3),0)</f>
        <v>3.0000000000000001E-3</v>
      </c>
      <c r="F42" s="4">
        <f t="shared" ref="F42:F54" si="31">IF(B42=0,0,POWER(C42,2)-(POWER((B42/$B$41),2)*POWER(C$41,2)))</f>
        <v>18693.571146281054</v>
      </c>
      <c r="G42" s="24" t="str">
        <f t="shared" ref="G42:G54" si="32">IF(F42&lt;0,"W",IF(A42=0,"± 0.6%",IF((E42*100)&lt;0.01,"± 0.1%","± "&amp; TEXT((E42*100),"#,##0.0")&amp;"%")))</f>
        <v>± 0.3%</v>
      </c>
      <c r="H42" s="1">
        <f t="shared" ref="H42:H54" si="33">IF(B42&lt;&gt;0,C42/B42,0)</f>
        <v>0.51893939393939392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2091</v>
      </c>
      <c r="C43" s="35">
        <v>375</v>
      </c>
      <c r="D43" s="2">
        <f t="shared" si="29"/>
        <v>5.1373396884673975E-2</v>
      </c>
      <c r="E43" s="4">
        <f t="shared" si="30"/>
        <v>8.9999999999999993E-3</v>
      </c>
      <c r="F43" s="4">
        <f t="shared" si="31"/>
        <v>135893.07644675256</v>
      </c>
      <c r="G43" s="24" t="str">
        <f t="shared" si="32"/>
        <v>± 0.9%</v>
      </c>
      <c r="H43" s="1">
        <f t="shared" si="33"/>
        <v>0.1793400286944046</v>
      </c>
      <c r="I43" s="10" t="str">
        <f t="shared" si="34"/>
        <v>High</v>
      </c>
    </row>
    <row r="44" spans="1:9" x14ac:dyDescent="0.2">
      <c r="A44" s="37" t="s">
        <v>301</v>
      </c>
      <c r="B44" s="34">
        <v>4057</v>
      </c>
      <c r="C44" s="35">
        <v>509</v>
      </c>
      <c r="D44" s="2">
        <f t="shared" si="29"/>
        <v>9.9675691612205783E-2</v>
      </c>
      <c r="E44" s="4">
        <f t="shared" si="30"/>
        <v>1.2E-2</v>
      </c>
      <c r="F44" s="4">
        <f t="shared" si="31"/>
        <v>241267.89329165619</v>
      </c>
      <c r="G44" s="24" t="str">
        <f t="shared" si="32"/>
        <v>± 1.2%</v>
      </c>
      <c r="H44" s="1">
        <f t="shared" si="33"/>
        <v>0.12546216416070988</v>
      </c>
      <c r="I44" s="10" t="str">
        <f t="shared" si="34"/>
        <v>High</v>
      </c>
    </row>
    <row r="45" spans="1:9" x14ac:dyDescent="0.2">
      <c r="A45" s="37" t="s">
        <v>302</v>
      </c>
      <c r="B45" s="34">
        <v>1113</v>
      </c>
      <c r="C45" s="35">
        <v>275</v>
      </c>
      <c r="D45" s="2">
        <f t="shared" si="29"/>
        <v>2.7345093607193751E-2</v>
      </c>
      <c r="E45" s="4">
        <f t="shared" si="30"/>
        <v>7.0000000000000001E-3</v>
      </c>
      <c r="F45" s="4">
        <f t="shared" si="31"/>
        <v>74284.335891692972</v>
      </c>
      <c r="G45" s="24" t="str">
        <f t="shared" si="32"/>
        <v>± 0.7%</v>
      </c>
      <c r="H45" s="1">
        <f t="shared" si="33"/>
        <v>0.24707996406109614</v>
      </c>
      <c r="I45" s="10" t="str">
        <f t="shared" si="34"/>
        <v>Moderate</v>
      </c>
    </row>
    <row r="46" spans="1:9" x14ac:dyDescent="0.2">
      <c r="A46" s="37" t="s">
        <v>303</v>
      </c>
      <c r="B46" s="34">
        <v>4008</v>
      </c>
      <c r="C46" s="35">
        <v>489</v>
      </c>
      <c r="D46" s="2">
        <f t="shared" si="29"/>
        <v>9.847181956660607E-2</v>
      </c>
      <c r="E46" s="4">
        <f t="shared" si="30"/>
        <v>1.2E-2</v>
      </c>
      <c r="F46" s="4">
        <f t="shared" si="31"/>
        <v>221735.58428621717</v>
      </c>
      <c r="G46" s="24" t="str">
        <f t="shared" si="32"/>
        <v>± 1.2%</v>
      </c>
      <c r="H46" s="1">
        <f t="shared" si="33"/>
        <v>0.1220059880239521</v>
      </c>
      <c r="I46" s="10" t="str">
        <f t="shared" si="34"/>
        <v>High</v>
      </c>
    </row>
    <row r="47" spans="1:9" x14ac:dyDescent="0.2">
      <c r="A47" s="37" t="s">
        <v>304</v>
      </c>
      <c r="B47" s="34">
        <v>2699</v>
      </c>
      <c r="C47" s="35">
        <v>428</v>
      </c>
      <c r="D47" s="2">
        <f t="shared" si="29"/>
        <v>6.6311237777013421E-2</v>
      </c>
      <c r="E47" s="4">
        <f t="shared" si="30"/>
        <v>0.01</v>
      </c>
      <c r="F47" s="4">
        <f t="shared" si="31"/>
        <v>175300.20317909351</v>
      </c>
      <c r="G47" s="24" t="str">
        <f t="shared" si="32"/>
        <v>± 1.0%</v>
      </c>
      <c r="H47" s="1">
        <f t="shared" si="33"/>
        <v>0.1585772508336421</v>
      </c>
      <c r="I47" s="10" t="str">
        <f t="shared" si="34"/>
        <v>High</v>
      </c>
    </row>
    <row r="48" spans="1:9" x14ac:dyDescent="0.2">
      <c r="A48" s="37" t="s">
        <v>305</v>
      </c>
      <c r="B48" s="34">
        <v>1047</v>
      </c>
      <c r="C48" s="35">
        <v>227</v>
      </c>
      <c r="D48" s="2">
        <f t="shared" si="29"/>
        <v>2.5723551668222693E-2</v>
      </c>
      <c r="E48" s="4">
        <f t="shared" si="30"/>
        <v>6.0000000000000001E-3</v>
      </c>
      <c r="F48" s="4">
        <f t="shared" si="31"/>
        <v>50342.62218339082</v>
      </c>
      <c r="G48" s="24" t="str">
        <f t="shared" si="32"/>
        <v>± 0.6%</v>
      </c>
      <c r="H48" s="1">
        <f t="shared" si="33"/>
        <v>0.21680993314231137</v>
      </c>
      <c r="I48" s="10" t="str">
        <f t="shared" si="34"/>
        <v>Moderate</v>
      </c>
    </row>
    <row r="49" spans="1:9" x14ac:dyDescent="0.2">
      <c r="A49" s="37" t="s">
        <v>306</v>
      </c>
      <c r="B49" s="34">
        <v>2107</v>
      </c>
      <c r="C49" s="35">
        <v>360</v>
      </c>
      <c r="D49" s="2">
        <f t="shared" si="29"/>
        <v>5.1766497960788166E-2</v>
      </c>
      <c r="E49" s="4">
        <f t="shared" si="30"/>
        <v>8.9999999999999993E-3</v>
      </c>
      <c r="F49" s="4">
        <f t="shared" si="31"/>
        <v>124795.38353400874</v>
      </c>
      <c r="G49" s="24" t="str">
        <f t="shared" si="32"/>
        <v>± 0.9%</v>
      </c>
      <c r="H49" s="1">
        <f t="shared" si="33"/>
        <v>0.17085904129093499</v>
      </c>
      <c r="I49" s="10" t="str">
        <f t="shared" si="34"/>
        <v>High</v>
      </c>
    </row>
    <row r="50" spans="1:9" ht="24" x14ac:dyDescent="0.2">
      <c r="A50" s="44" t="s">
        <v>307</v>
      </c>
      <c r="B50" s="34">
        <v>4914</v>
      </c>
      <c r="C50" s="35">
        <v>526</v>
      </c>
      <c r="D50" s="2">
        <f t="shared" si="29"/>
        <v>0.12073116800157241</v>
      </c>
      <c r="E50" s="4">
        <f t="shared" si="30"/>
        <v>1.2E-2</v>
      </c>
      <c r="F50" s="4">
        <f t="shared" si="31"/>
        <v>250542.35674102537</v>
      </c>
      <c r="G50" s="24" t="str">
        <f t="shared" si="32"/>
        <v>± 1.2%</v>
      </c>
      <c r="H50" s="1">
        <f t="shared" si="33"/>
        <v>0.10704110704110704</v>
      </c>
      <c r="I50" s="10" t="str">
        <f t="shared" si="34"/>
        <v>High</v>
      </c>
    </row>
    <row r="51" spans="1:9" ht="24" x14ac:dyDescent="0.2">
      <c r="A51" s="44" t="s">
        <v>308</v>
      </c>
      <c r="B51" s="34">
        <v>8754</v>
      </c>
      <c r="C51" s="35">
        <v>710</v>
      </c>
      <c r="D51" s="2">
        <f t="shared" si="29"/>
        <v>0.21507542626897941</v>
      </c>
      <c r="E51" s="4">
        <f t="shared" si="30"/>
        <v>1.6E-2</v>
      </c>
      <c r="F51" s="4">
        <f t="shared" si="31"/>
        <v>421164.0662379635</v>
      </c>
      <c r="G51" s="24" t="str">
        <f t="shared" si="32"/>
        <v>± 1.6%</v>
      </c>
      <c r="H51" s="1">
        <f t="shared" si="33"/>
        <v>8.1105780214758963E-2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5400</v>
      </c>
      <c r="C52" s="35">
        <v>697</v>
      </c>
      <c r="D52" s="2">
        <f t="shared" si="29"/>
        <v>0.13267161318854109</v>
      </c>
      <c r="E52" s="4">
        <f t="shared" si="30"/>
        <v>1.7000000000000001E-2</v>
      </c>
      <c r="F52" s="4">
        <f t="shared" si="31"/>
        <v>454250.4403345313</v>
      </c>
      <c r="G52" s="24" t="str">
        <f t="shared" si="32"/>
        <v>± 1.7%</v>
      </c>
      <c r="H52" s="1">
        <f t="shared" si="33"/>
        <v>0.12907407407407406</v>
      </c>
      <c r="I52" s="10" t="str">
        <f t="shared" si="34"/>
        <v>High</v>
      </c>
    </row>
    <row r="53" spans="1:9" x14ac:dyDescent="0.2">
      <c r="A53" s="37" t="s">
        <v>310</v>
      </c>
      <c r="B53" s="34">
        <v>2575</v>
      </c>
      <c r="C53" s="35">
        <v>429</v>
      </c>
      <c r="D53" s="2">
        <f t="shared" si="29"/>
        <v>6.3264704437128394E-2</v>
      </c>
      <c r="E53" s="4">
        <f t="shared" si="30"/>
        <v>0.01</v>
      </c>
      <c r="F53" s="4">
        <f t="shared" si="31"/>
        <v>176864.972061665</v>
      </c>
      <c r="G53" s="24" t="str">
        <f t="shared" si="32"/>
        <v>± 1.0%</v>
      </c>
      <c r="H53" s="1">
        <f t="shared" si="33"/>
        <v>0.16660194174757281</v>
      </c>
      <c r="I53" s="10" t="str">
        <f t="shared" si="34"/>
        <v>High</v>
      </c>
    </row>
    <row r="54" spans="1:9" x14ac:dyDescent="0.2">
      <c r="A54" s="37" t="s">
        <v>311</v>
      </c>
      <c r="B54" s="34">
        <v>1673</v>
      </c>
      <c r="C54" s="35">
        <v>333</v>
      </c>
      <c r="D54" s="2">
        <f t="shared" si="29"/>
        <v>4.1103631271190606E-2</v>
      </c>
      <c r="E54" s="4">
        <f t="shared" si="30"/>
        <v>8.0000000000000002E-3</v>
      </c>
      <c r="F54" s="4">
        <f t="shared" si="31"/>
        <v>107859.84472407713</v>
      </c>
      <c r="G54" s="24" t="str">
        <f t="shared" si="32"/>
        <v>± 0.8%</v>
      </c>
      <c r="H54" s="1">
        <f t="shared" si="33"/>
        <v>0.1990436341900777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40702</v>
      </c>
      <c r="C56" s="35">
        <v>1339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3.2897646307306766E-2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31747</v>
      </c>
      <c r="C57" s="35">
        <v>1322</v>
      </c>
      <c r="D57" s="2">
        <f t="shared" ref="D57:D60" si="37">IF(B57&lt;&gt;0,B57/$B$56,0)</f>
        <v>0.77998624146233597</v>
      </c>
      <c r="E57" s="4">
        <f t="shared" ref="E57:E60" si="38">IF(B57&lt;&gt;0,ROUND(((SQRT(POWER(C57,2)-(POWER((B57/$B$56),2)*POWER($C$56,2))))/$B$56),3),0)</f>
        <v>0.02</v>
      </c>
      <c r="F57" s="4">
        <f t="shared" ref="F57:F60" si="39">IF(B57=0,0,POWER(C57,2)-(POWER((B57/$B$56),2)*POWER(C$56,2)))</f>
        <v>656909.34529553191</v>
      </c>
      <c r="G57" s="24" t="str">
        <f t="shared" ref="G57:G60" si="40">IF(F57&lt;0,"W",IF(A57=0,"± 0.6%",IF((E57*100)&lt;0.01,"± 0.1%","± "&amp; TEXT((E57*100),"#,##0.0")&amp;"%")))</f>
        <v>± 2.0%</v>
      </c>
      <c r="H57" s="1">
        <f t="shared" ref="H57:H60" si="41">IF(B57&lt;&gt;0,C57/B57,0)</f>
        <v>4.164172992723722E-2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6643</v>
      </c>
      <c r="C58" s="35">
        <v>640</v>
      </c>
      <c r="D58" s="2">
        <f t="shared" si="37"/>
        <v>0.16321065303916268</v>
      </c>
      <c r="E58" s="4">
        <f t="shared" si="38"/>
        <v>1.4999999999999999E-2</v>
      </c>
      <c r="F58" s="4">
        <f t="shared" si="39"/>
        <v>361840.67732267635</v>
      </c>
      <c r="G58" s="24" t="str">
        <f t="shared" si="40"/>
        <v>± 1.5%</v>
      </c>
      <c r="H58" s="1">
        <f t="shared" si="41"/>
        <v>9.6342014150233329E-2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2312</v>
      </c>
      <c r="C59" s="35">
        <v>406</v>
      </c>
      <c r="D59" s="2">
        <f t="shared" si="37"/>
        <v>5.6803105498501302E-2</v>
      </c>
      <c r="E59" s="4">
        <f t="shared" si="38"/>
        <v>0.01</v>
      </c>
      <c r="F59" s="4">
        <f t="shared" si="39"/>
        <v>159050.9740206977</v>
      </c>
      <c r="G59" s="24" t="str">
        <f t="shared" si="40"/>
        <v>± 1.0%</v>
      </c>
      <c r="H59" s="1">
        <f t="shared" si="41"/>
        <v>0.17560553633217993</v>
      </c>
      <c r="I59" s="10" t="str">
        <f t="shared" si="42"/>
        <v>High</v>
      </c>
    </row>
    <row r="60" spans="1:9" x14ac:dyDescent="0.2">
      <c r="A60" s="37" t="s">
        <v>315</v>
      </c>
      <c r="B60" s="34">
        <v>0</v>
      </c>
      <c r="C60" s="35">
        <v>0</v>
      </c>
      <c r="D60" s="2">
        <f t="shared" si="37"/>
        <v>0</v>
      </c>
      <c r="E60" s="4">
        <f t="shared" si="38"/>
        <v>0</v>
      </c>
      <c r="F60" s="4">
        <f t="shared" si="39"/>
        <v>0</v>
      </c>
      <c r="G60" s="24" t="str">
        <f t="shared" si="40"/>
        <v>± 0.1%</v>
      </c>
      <c r="H60" s="1">
        <f t="shared" si="41"/>
        <v>0</v>
      </c>
      <c r="I60" s="10" t="str">
        <f t="shared" si="42"/>
        <v>NC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30797</v>
      </c>
      <c r="C62" s="35">
        <v>497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1.6137935513199336E-2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3086</v>
      </c>
      <c r="C63" s="35">
        <v>404</v>
      </c>
      <c r="D63" s="2">
        <f t="shared" ref="D63:D72" si="45">IF(B63&lt;&gt;0,B63/$B$62,0)</f>
        <v>0.10020456537974479</v>
      </c>
      <c r="E63" s="4">
        <f t="shared" ref="E63:E72" si="46">IF(B63&lt;&gt;0,ROUND(((SQRT(POWER(C63,2)-(POWER((B63/$B$62),2)*POWER($C$62,2))))/$B$62),3),0)</f>
        <v>1.2999999999999999E-2</v>
      </c>
      <c r="F63" s="4">
        <f t="shared" ref="F63:F72" si="47">IF(B63=0,0,POWER(C63,2)-(POWER((B63/$B$62),2)*POWER(C$62,2)))</f>
        <v>160735.79376543863</v>
      </c>
      <c r="G63" s="24" t="str">
        <f t="shared" ref="G63:G72" si="48">IF(F63&lt;0,"W",IF(A63=0,"± 0.6%",IF((E63*100)&lt;0.01,"± 0.1%","± "&amp; TEXT((E63*100),"#,##0.0")&amp;"%")))</f>
        <v>± 1.3%</v>
      </c>
      <c r="H63" s="1">
        <f t="shared" ref="H63:H72" si="49">IF(B63&lt;&gt;0,C63/B63,0)</f>
        <v>0.13091380427738172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1918</v>
      </c>
      <c r="C64" s="35">
        <v>339</v>
      </c>
      <c r="D64" s="2">
        <f t="shared" si="45"/>
        <v>6.2278793388966455E-2</v>
      </c>
      <c r="E64" s="4">
        <f t="shared" si="46"/>
        <v>1.0999999999999999E-2</v>
      </c>
      <c r="F64" s="4">
        <f t="shared" si="47"/>
        <v>113962.93900998861</v>
      </c>
      <c r="G64" s="24" t="str">
        <f t="shared" si="48"/>
        <v>± 1.1%</v>
      </c>
      <c r="H64" s="1">
        <f t="shared" si="49"/>
        <v>0.1767466110531804</v>
      </c>
      <c r="I64" s="10" t="str">
        <f t="shared" si="50"/>
        <v>High</v>
      </c>
    </row>
    <row r="65" spans="1:10" x14ac:dyDescent="0.2">
      <c r="A65" s="37" t="s">
        <v>325</v>
      </c>
      <c r="B65" s="34">
        <v>3257</v>
      </c>
      <c r="C65" s="35">
        <v>409</v>
      </c>
      <c r="D65" s="2">
        <f t="shared" si="45"/>
        <v>0.10575705425853167</v>
      </c>
      <c r="E65" s="4">
        <f t="shared" si="46"/>
        <v>1.2999999999999999E-2</v>
      </c>
      <c r="F65" s="4">
        <f t="shared" si="47"/>
        <v>164518.3143712251</v>
      </c>
      <c r="G65" s="24" t="str">
        <f t="shared" si="48"/>
        <v>± 1.3%</v>
      </c>
      <c r="H65" s="1">
        <f t="shared" si="49"/>
        <v>0.12557568314399756</v>
      </c>
      <c r="I65" s="10" t="str">
        <f t="shared" si="50"/>
        <v>High</v>
      </c>
    </row>
    <row r="66" spans="1:10" x14ac:dyDescent="0.2">
      <c r="A66" s="37" t="s">
        <v>326</v>
      </c>
      <c r="B66" s="34">
        <v>2690</v>
      </c>
      <c r="C66" s="35">
        <v>387</v>
      </c>
      <c r="D66" s="2">
        <f t="shared" si="45"/>
        <v>8.7346170081501445E-2</v>
      </c>
      <c r="E66" s="4">
        <f t="shared" si="46"/>
        <v>1.2E-2</v>
      </c>
      <c r="F66" s="4">
        <f t="shared" si="47"/>
        <v>147884.48103912623</v>
      </c>
      <c r="G66" s="24" t="str">
        <f t="shared" si="48"/>
        <v>± 1.2%</v>
      </c>
      <c r="H66" s="1">
        <f t="shared" si="49"/>
        <v>0.14386617100371749</v>
      </c>
      <c r="I66" s="10" t="str">
        <f t="shared" si="50"/>
        <v>High</v>
      </c>
    </row>
    <row r="67" spans="1:10" x14ac:dyDescent="0.2">
      <c r="A67" s="37" t="s">
        <v>327</v>
      </c>
      <c r="B67" s="34">
        <v>4273</v>
      </c>
      <c r="C67" s="35">
        <v>439</v>
      </c>
      <c r="D67" s="2">
        <f t="shared" si="45"/>
        <v>0.13874728057927721</v>
      </c>
      <c r="E67" s="4">
        <f t="shared" si="46"/>
        <v>1.4E-2</v>
      </c>
      <c r="F67" s="4">
        <f t="shared" si="47"/>
        <v>187965.87719929745</v>
      </c>
      <c r="G67" s="24" t="str">
        <f t="shared" si="48"/>
        <v>± 1.4%</v>
      </c>
      <c r="H67" s="1">
        <f t="shared" si="49"/>
        <v>0.10273812309852563</v>
      </c>
      <c r="I67" s="10" t="str">
        <f t="shared" si="50"/>
        <v>High</v>
      </c>
    </row>
    <row r="68" spans="1:10" x14ac:dyDescent="0.2">
      <c r="A68" s="37" t="s">
        <v>328</v>
      </c>
      <c r="B68" s="34">
        <v>5343</v>
      </c>
      <c r="C68" s="35">
        <v>496</v>
      </c>
      <c r="D68" s="2">
        <f t="shared" si="45"/>
        <v>0.17349092444069228</v>
      </c>
      <c r="E68" s="4">
        <f t="shared" si="46"/>
        <v>1.6E-2</v>
      </c>
      <c r="F68" s="4">
        <f t="shared" si="47"/>
        <v>238581.25119486058</v>
      </c>
      <c r="G68" s="24" t="str">
        <f t="shared" si="48"/>
        <v>± 1.6%</v>
      </c>
      <c r="H68" s="1">
        <f t="shared" si="49"/>
        <v>9.2831742466778958E-2</v>
      </c>
      <c r="I68" s="10" t="str">
        <f t="shared" si="50"/>
        <v>High</v>
      </c>
    </row>
    <row r="69" spans="1:10" x14ac:dyDescent="0.2">
      <c r="A69" s="37" t="s">
        <v>329</v>
      </c>
      <c r="B69" s="34">
        <v>3977</v>
      </c>
      <c r="C69" s="35">
        <v>430</v>
      </c>
      <c r="D69" s="2">
        <f t="shared" si="45"/>
        <v>0.12913595480079229</v>
      </c>
      <c r="E69" s="4">
        <f t="shared" si="46"/>
        <v>1.4E-2</v>
      </c>
      <c r="F69" s="4">
        <f t="shared" si="47"/>
        <v>180780.85449403548</v>
      </c>
      <c r="G69" s="24" t="str">
        <f t="shared" si="48"/>
        <v>± 1.4%</v>
      </c>
      <c r="H69" s="1">
        <f t="shared" si="49"/>
        <v>0.10812169977369877</v>
      </c>
      <c r="I69" s="10" t="str">
        <f t="shared" si="50"/>
        <v>High</v>
      </c>
    </row>
    <row r="70" spans="1:10" x14ac:dyDescent="0.2">
      <c r="A70" s="37" t="s">
        <v>330</v>
      </c>
      <c r="B70" s="34">
        <v>4111</v>
      </c>
      <c r="C70" s="35">
        <v>406</v>
      </c>
      <c r="D70" s="2">
        <f t="shared" si="45"/>
        <v>0.13348702795726858</v>
      </c>
      <c r="E70" s="4">
        <f t="shared" si="46"/>
        <v>1.2999999999999999E-2</v>
      </c>
      <c r="F70" s="4">
        <f t="shared" si="47"/>
        <v>160434.59933260275</v>
      </c>
      <c r="G70" s="24" t="str">
        <f t="shared" si="48"/>
        <v>± 1.3%</v>
      </c>
      <c r="H70" s="1">
        <f t="shared" si="49"/>
        <v>9.875942593043055E-2</v>
      </c>
      <c r="I70" s="10" t="str">
        <f t="shared" si="50"/>
        <v>High</v>
      </c>
    </row>
    <row r="71" spans="1:10" x14ac:dyDescent="0.2">
      <c r="A71" s="37" t="s">
        <v>331</v>
      </c>
      <c r="B71" s="34">
        <v>1326</v>
      </c>
      <c r="C71" s="35">
        <v>251</v>
      </c>
      <c r="D71" s="2">
        <f t="shared" si="45"/>
        <v>4.3056141831996624E-2</v>
      </c>
      <c r="E71" s="4">
        <f t="shared" si="46"/>
        <v>8.0000000000000002E-3</v>
      </c>
      <c r="F71" s="4">
        <f t="shared" si="47"/>
        <v>62543.086972201971</v>
      </c>
      <c r="G71" s="24" t="str">
        <f t="shared" si="48"/>
        <v>± 0.8%</v>
      </c>
      <c r="H71" s="1">
        <f t="shared" si="49"/>
        <v>0.18929110105580693</v>
      </c>
      <c r="I71" s="10" t="str">
        <f t="shared" si="50"/>
        <v>High</v>
      </c>
    </row>
    <row r="72" spans="1:10" x14ac:dyDescent="0.2">
      <c r="A72" s="37" t="s">
        <v>332</v>
      </c>
      <c r="B72" s="34">
        <v>816</v>
      </c>
      <c r="C72" s="35">
        <v>176</v>
      </c>
      <c r="D72" s="2">
        <f t="shared" si="45"/>
        <v>2.6496087281228691E-2</v>
      </c>
      <c r="E72" s="4">
        <f t="shared" si="46"/>
        <v>6.0000000000000001E-3</v>
      </c>
      <c r="F72" s="4">
        <f t="shared" si="47"/>
        <v>30802.58914923625</v>
      </c>
      <c r="G72" s="24" t="str">
        <f t="shared" si="48"/>
        <v>± 0.6%</v>
      </c>
      <c r="H72" s="1">
        <f t="shared" si="49"/>
        <v>0.21568627450980393</v>
      </c>
      <c r="I72" s="10" t="str">
        <f t="shared" si="50"/>
        <v>Moderate</v>
      </c>
      <c r="J72" s="36"/>
    </row>
    <row r="73" spans="1:10" x14ac:dyDescent="0.2">
      <c r="A73" s="37" t="s">
        <v>237</v>
      </c>
      <c r="B73" s="34">
        <v>50956.777777777781</v>
      </c>
      <c r="C73" s="35">
        <v>2846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5.5851255203211429E-2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65531</v>
      </c>
      <c r="C74" s="35">
        <v>2344</v>
      </c>
      <c r="D74" s="38" t="s">
        <v>17</v>
      </c>
      <c r="E74" s="1"/>
      <c r="F74" s="1"/>
      <c r="G74" s="38" t="s">
        <v>17</v>
      </c>
      <c r="H74" s="1">
        <f t="shared" si="51"/>
        <v>3.5769330545848528E-2</v>
      </c>
      <c r="I74" s="10" t="str">
        <f t="shared" si="52"/>
        <v>High</v>
      </c>
    </row>
    <row r="75" spans="1:10" x14ac:dyDescent="0.2">
      <c r="A75" s="37" t="s">
        <v>333</v>
      </c>
      <c r="B75" s="34">
        <v>24689</v>
      </c>
      <c r="C75" s="35">
        <v>596</v>
      </c>
      <c r="D75" s="2">
        <f t="shared" ref="D75" si="53">IF(B75&lt;&gt;0,B75/$B$62,0)</f>
        <v>0.80166899373315581</v>
      </c>
      <c r="E75" s="4">
        <f t="shared" ref="E75" si="54">IF(B75&lt;&gt;0,ROUND(((SQRT(POWER(C75,2)-(POWER((B75/$B$62),2)*POWER($C$62,2))))/$B$62),3),0)</f>
        <v>1.4E-2</v>
      </c>
      <c r="F75" s="4">
        <f t="shared" ref="F75" si="55">IF(B75=0,0,POWER(C75,2)-(POWER((B75/$B$62),2)*POWER(C$62,2)))</f>
        <v>196469.94158967712</v>
      </c>
      <c r="G75" s="24" t="str">
        <f t="shared" ref="G75" si="56">IF(F75&lt;0,"W",IF(A75=0,"± 0.6%",IF((E75*100)&lt;0.01,"± 0.1%","± "&amp; TEXT((E75*100),"#,##0.0")&amp;"%")))</f>
        <v>± 1.4%</v>
      </c>
      <c r="H75" s="1">
        <f t="shared" si="51"/>
        <v>2.4140305399165621E-2</v>
      </c>
      <c r="I75" s="10" t="str">
        <f t="shared" si="52"/>
        <v>High</v>
      </c>
    </row>
    <row r="76" spans="1:10" x14ac:dyDescent="0.2">
      <c r="A76" s="37" t="s">
        <v>334</v>
      </c>
      <c r="B76" s="34">
        <v>67123</v>
      </c>
      <c r="C76" s="35">
        <v>2489</v>
      </c>
      <c r="D76" s="23" t="s">
        <v>17</v>
      </c>
      <c r="E76" s="4">
        <f t="shared" ref="E76:E85" si="57">IF(B76&lt;&gt;0,ROUND(((SQRT(POWER(C76,2)-(POWER((B76/$B$62),2)*POWER($C$62,2))))/$B$62),3),0)</f>
        <v>7.2999999999999995E-2</v>
      </c>
      <c r="F76" s="4">
        <f t="shared" ref="F76:F85" si="58">IF(B76=0,0,POWER(C76,2)-(POWER((B76/$B$62),2)*POWER(C$62,2)))</f>
        <v>5021741.0345817693</v>
      </c>
      <c r="G76" s="24" t="s">
        <v>17</v>
      </c>
      <c r="H76" s="1">
        <f t="shared" si="51"/>
        <v>3.7081179327503239E-2</v>
      </c>
      <c r="I76" s="10" t="str">
        <f t="shared" si="52"/>
        <v>High</v>
      </c>
    </row>
    <row r="77" spans="1:10" x14ac:dyDescent="0.2">
      <c r="A77" s="37" t="s">
        <v>335</v>
      </c>
      <c r="B77" s="34">
        <v>8069</v>
      </c>
      <c r="C77" s="35">
        <v>482</v>
      </c>
      <c r="D77" s="2">
        <f t="shared" ref="D77:D85" si="59">IF(B77&lt;&gt;0,B77/$B$62,0)</f>
        <v>0.26200603954930674</v>
      </c>
      <c r="E77" s="4">
        <f t="shared" si="57"/>
        <v>1.4999999999999999E-2</v>
      </c>
      <c r="F77" s="4">
        <f t="shared" si="58"/>
        <v>215367.53247971987</v>
      </c>
      <c r="G77" s="24" t="str">
        <f t="shared" ref="G77:G85" si="60">IF(F77&lt;0,"W",IF(A77=0,"± 0.6%",IF((E77*100)&lt;0.01,"± 0.1%","± "&amp; TEXT((E77*100),"#,##0.0")&amp;"%")))</f>
        <v>± 1.5%</v>
      </c>
      <c r="H77" s="1">
        <f t="shared" si="51"/>
        <v>5.9734787458173254E-2</v>
      </c>
      <c r="I77" s="10" t="str">
        <f t="shared" si="52"/>
        <v>High</v>
      </c>
    </row>
    <row r="78" spans="1:10" x14ac:dyDescent="0.2">
      <c r="A78" s="37" t="s">
        <v>336</v>
      </c>
      <c r="B78" s="34">
        <v>13740</v>
      </c>
      <c r="C78" s="35">
        <v>581</v>
      </c>
      <c r="D78" s="23" t="s">
        <v>17</v>
      </c>
      <c r="E78" s="4">
        <f t="shared" si="57"/>
        <v>1.7000000000000001E-2</v>
      </c>
      <c r="F78" s="4">
        <f t="shared" si="58"/>
        <v>288394.48602453613</v>
      </c>
      <c r="G78" s="24" t="s">
        <v>17</v>
      </c>
      <c r="H78" s="1">
        <f t="shared" si="51"/>
        <v>4.2285298398835519E-2</v>
      </c>
      <c r="I78" s="10" t="str">
        <f t="shared" si="52"/>
        <v>High</v>
      </c>
    </row>
    <row r="79" spans="1:10" x14ac:dyDescent="0.2">
      <c r="A79" s="37" t="s">
        <v>337</v>
      </c>
      <c r="B79" s="34">
        <v>4197</v>
      </c>
      <c r="C79" s="35">
        <v>376</v>
      </c>
      <c r="D79" s="2">
        <f t="shared" si="59"/>
        <v>0.13627950774426081</v>
      </c>
      <c r="E79" s="4">
        <f t="shared" si="57"/>
        <v>1.2E-2</v>
      </c>
      <c r="F79" s="4">
        <f t="shared" si="58"/>
        <v>136788.52310600047</v>
      </c>
      <c r="G79" s="24" t="str">
        <f t="shared" si="60"/>
        <v>± 1.2%</v>
      </c>
      <c r="H79" s="1">
        <f t="shared" si="51"/>
        <v>8.9587800810102453E-2</v>
      </c>
      <c r="I79" s="10" t="str">
        <f t="shared" si="52"/>
        <v>High</v>
      </c>
    </row>
    <row r="80" spans="1:10" x14ac:dyDescent="0.2">
      <c r="A80" s="37" t="s">
        <v>338</v>
      </c>
      <c r="B80" s="34">
        <v>21118</v>
      </c>
      <c r="C80" s="35">
        <v>3406</v>
      </c>
      <c r="D80" s="23" t="s">
        <v>17</v>
      </c>
      <c r="E80" s="4">
        <f t="shared" si="57"/>
        <v>0.11</v>
      </c>
      <c r="F80" s="4">
        <f t="shared" si="58"/>
        <v>11484690.731449615</v>
      </c>
      <c r="G80" s="24" t="s">
        <v>17</v>
      </c>
      <c r="H80" s="1">
        <f t="shared" si="51"/>
        <v>0.16128421252012501</v>
      </c>
      <c r="I80" s="10" t="str">
        <f t="shared" si="52"/>
        <v>High</v>
      </c>
    </row>
    <row r="81" spans="1:9" x14ac:dyDescent="0.2">
      <c r="A81" s="37" t="s">
        <v>339</v>
      </c>
      <c r="B81" s="34">
        <v>2171</v>
      </c>
      <c r="C81" s="35">
        <v>302</v>
      </c>
      <c r="D81" s="2">
        <f t="shared" si="59"/>
        <v>7.0493879273955257E-2</v>
      </c>
      <c r="E81" s="4">
        <f t="shared" si="57"/>
        <v>0.01</v>
      </c>
      <c r="F81" s="4">
        <f t="shared" si="58"/>
        <v>89976.516682789399</v>
      </c>
      <c r="G81" s="24" t="str">
        <f t="shared" si="60"/>
        <v>± 1.0%</v>
      </c>
      <c r="H81" s="1">
        <f t="shared" si="51"/>
        <v>0.13910640257945647</v>
      </c>
      <c r="I81" s="10" t="str">
        <f t="shared" si="52"/>
        <v>High</v>
      </c>
    </row>
    <row r="82" spans="1:9" x14ac:dyDescent="0.2">
      <c r="A82" s="37" t="s">
        <v>340</v>
      </c>
      <c r="B82" s="34">
        <v>7723</v>
      </c>
      <c r="C82" s="35">
        <v>747</v>
      </c>
      <c r="D82" s="23" t="s">
        <v>17</v>
      </c>
      <c r="E82" s="4">
        <f t="shared" si="57"/>
        <v>2.4E-2</v>
      </c>
      <c r="F82" s="4">
        <f t="shared" si="58"/>
        <v>542475.54652137507</v>
      </c>
      <c r="G82" s="24" t="s">
        <v>17</v>
      </c>
      <c r="H82" s="1">
        <f t="shared" si="51"/>
        <v>9.6724070956882041E-2</v>
      </c>
      <c r="I82" s="10" t="str">
        <f t="shared" si="52"/>
        <v>High</v>
      </c>
    </row>
    <row r="83" spans="1:9" x14ac:dyDescent="0.2">
      <c r="A83" s="37" t="s">
        <v>341</v>
      </c>
      <c r="B83" s="34">
        <v>1667</v>
      </c>
      <c r="C83" s="35">
        <v>310</v>
      </c>
      <c r="D83" s="2">
        <f t="shared" si="59"/>
        <v>5.4128648894372827E-2</v>
      </c>
      <c r="E83" s="4">
        <f t="shared" si="57"/>
        <v>0.01</v>
      </c>
      <c r="F83" s="4">
        <f t="shared" si="58"/>
        <v>95376.285704915135</v>
      </c>
      <c r="G83" s="24" t="str">
        <f t="shared" si="60"/>
        <v>± 1.0%</v>
      </c>
      <c r="H83" s="1">
        <f t="shared" si="51"/>
        <v>0.18596280743851229</v>
      </c>
      <c r="I83" s="10" t="str">
        <f t="shared" si="52"/>
        <v>High</v>
      </c>
    </row>
    <row r="84" spans="1:9" x14ac:dyDescent="0.2">
      <c r="A84" s="37" t="s">
        <v>342</v>
      </c>
      <c r="B84" s="34">
        <v>3538</v>
      </c>
      <c r="C84" s="35">
        <v>564</v>
      </c>
      <c r="D84" s="23" t="s">
        <v>17</v>
      </c>
      <c r="E84" s="4">
        <f t="shared" si="57"/>
        <v>1.7999999999999999E-2</v>
      </c>
      <c r="F84" s="4">
        <f t="shared" si="58"/>
        <v>314836.04497454764</v>
      </c>
      <c r="G84" s="24" t="s">
        <v>17</v>
      </c>
      <c r="H84" s="1">
        <f t="shared" si="51"/>
        <v>0.15941209723007349</v>
      </c>
      <c r="I84" s="10" t="str">
        <f t="shared" si="52"/>
        <v>High</v>
      </c>
    </row>
    <row r="85" spans="1:9" x14ac:dyDescent="0.2">
      <c r="A85" s="37" t="s">
        <v>343</v>
      </c>
      <c r="B85" s="34">
        <v>4869</v>
      </c>
      <c r="C85" s="35">
        <v>483</v>
      </c>
      <c r="D85" s="2">
        <f t="shared" si="59"/>
        <v>0.15809981491703737</v>
      </c>
      <c r="E85" s="4">
        <f t="shared" si="57"/>
        <v>1.4999999999999999E-2</v>
      </c>
      <c r="F85" s="4">
        <f t="shared" si="58"/>
        <v>227114.87382526675</v>
      </c>
      <c r="G85" s="24" t="str">
        <f t="shared" si="60"/>
        <v>± 1.5%</v>
      </c>
      <c r="H85" s="1">
        <f t="shared" si="51"/>
        <v>9.9199014171287736E-2</v>
      </c>
      <c r="I85" s="10" t="str">
        <f t="shared" si="52"/>
        <v>High</v>
      </c>
    </row>
    <row r="86" spans="1:9" x14ac:dyDescent="0.2">
      <c r="A86" s="37" t="s">
        <v>247</v>
      </c>
      <c r="B86" s="34">
        <v>19215</v>
      </c>
      <c r="C86" s="35">
        <v>657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335492.92467285716</v>
      </c>
      <c r="G86" s="24" t="s">
        <v>17</v>
      </c>
      <c r="H86" s="1">
        <f t="shared" si="51"/>
        <v>3.4192037470725994E-2</v>
      </c>
      <c r="I86" s="10" t="str">
        <f t="shared" si="52"/>
        <v>High</v>
      </c>
    </row>
    <row r="87" spans="1:9" x14ac:dyDescent="0.2">
      <c r="A87" s="37" t="s">
        <v>323</v>
      </c>
      <c r="B87" s="34">
        <v>1193</v>
      </c>
      <c r="C87" s="35">
        <v>284</v>
      </c>
      <c r="D87" s="2">
        <f t="shared" ref="D87:D96" si="62">IF(B87&lt;&gt;0,B87/$B$86,0)</f>
        <v>6.2086911267239135E-2</v>
      </c>
      <c r="E87" s="4">
        <f t="shared" ref="E87:E96" si="63">IF(B87&lt;&gt;0,ROUND(((SQRT(POWER(C87,2)-(POWER((B87/$B$86),2)*POWER($C$86,2))))/$B$86),3),0)</f>
        <v>1.4999999999999999E-2</v>
      </c>
      <c r="F87" s="4">
        <f t="shared" ref="F87:F96" si="64">IF(B87=0,0,POWER(C87,2)-(POWER((B87/$B$62),2)*POWER(C$62,2)))</f>
        <v>80285.339046372406</v>
      </c>
      <c r="G87" s="24" t="str">
        <f t="shared" ref="G87:G96" si="65">IF(F87&lt;0,"W",IF(A87=0,"± 0.6%",IF((E87*100)&lt;0.01,"± 0.1%","± "&amp; TEXT((E87*100),"#,##0.0")&amp;"%")))</f>
        <v>± 1.5%</v>
      </c>
      <c r="H87" s="1">
        <f t="shared" si="51"/>
        <v>0.23805532271584243</v>
      </c>
      <c r="I87" s="10" t="str">
        <f t="shared" si="52"/>
        <v>Moderate</v>
      </c>
    </row>
    <row r="88" spans="1:9" x14ac:dyDescent="0.2">
      <c r="A88" s="37" t="s">
        <v>324</v>
      </c>
      <c r="B88" s="34">
        <v>911</v>
      </c>
      <c r="C88" s="35">
        <v>250</v>
      </c>
      <c r="D88" s="2">
        <f t="shared" si="62"/>
        <v>4.7410876919073641E-2</v>
      </c>
      <c r="E88" s="4">
        <f t="shared" si="63"/>
        <v>1.2999999999999999E-2</v>
      </c>
      <c r="F88" s="4">
        <f t="shared" si="64"/>
        <v>62283.861215222656</v>
      </c>
      <c r="G88" s="24" t="str">
        <f t="shared" si="65"/>
        <v>± 1.3%</v>
      </c>
      <c r="H88" s="1">
        <f t="shared" si="51"/>
        <v>0.27442371020856204</v>
      </c>
      <c r="I88" s="10" t="str">
        <f t="shared" si="52"/>
        <v>Moderate</v>
      </c>
    </row>
    <row r="89" spans="1:9" x14ac:dyDescent="0.2">
      <c r="A89" s="37" t="s">
        <v>325</v>
      </c>
      <c r="B89" s="34">
        <v>1845</v>
      </c>
      <c r="C89" s="35">
        <v>324</v>
      </c>
      <c r="D89" s="2">
        <f t="shared" si="62"/>
        <v>9.6018735362997654E-2</v>
      </c>
      <c r="E89" s="4">
        <f t="shared" si="63"/>
        <v>1.7000000000000001E-2</v>
      </c>
      <c r="F89" s="4">
        <f t="shared" si="64"/>
        <v>104089.4796843896</v>
      </c>
      <c r="G89" s="24" t="str">
        <f t="shared" si="65"/>
        <v>± 1.7%</v>
      </c>
      <c r="H89" s="1">
        <f t="shared" si="51"/>
        <v>0.17560975609756097</v>
      </c>
      <c r="I89" s="10" t="str">
        <f t="shared" si="52"/>
        <v>High</v>
      </c>
    </row>
    <row r="90" spans="1:9" x14ac:dyDescent="0.2">
      <c r="A90" s="37" t="s">
        <v>326</v>
      </c>
      <c r="B90" s="34">
        <v>1415</v>
      </c>
      <c r="C90" s="35">
        <v>288</v>
      </c>
      <c r="D90" s="2">
        <f t="shared" si="62"/>
        <v>7.3640385115794946E-2</v>
      </c>
      <c r="E90" s="4">
        <f t="shared" si="63"/>
        <v>1.4999999999999999E-2</v>
      </c>
      <c r="F90" s="4">
        <f t="shared" si="64"/>
        <v>82422.554611401792</v>
      </c>
      <c r="G90" s="24" t="str">
        <f t="shared" si="65"/>
        <v>± 1.5%</v>
      </c>
      <c r="H90" s="1">
        <f t="shared" si="51"/>
        <v>0.20353356890459365</v>
      </c>
      <c r="I90" s="10" t="str">
        <f t="shared" si="52"/>
        <v>Moderate</v>
      </c>
    </row>
    <row r="91" spans="1:9" x14ac:dyDescent="0.2">
      <c r="A91" s="37" t="s">
        <v>327</v>
      </c>
      <c r="B91" s="34">
        <v>2837</v>
      </c>
      <c r="C91" s="35">
        <v>369</v>
      </c>
      <c r="D91" s="2">
        <f t="shared" si="62"/>
        <v>0.14764506895654436</v>
      </c>
      <c r="E91" s="4">
        <f t="shared" si="63"/>
        <v>1.9E-2</v>
      </c>
      <c r="F91" s="4">
        <f t="shared" si="64"/>
        <v>134064.88733041266</v>
      </c>
      <c r="G91" s="24" t="str">
        <f t="shared" si="65"/>
        <v>± 1.9%</v>
      </c>
      <c r="H91" s="1">
        <f t="shared" si="51"/>
        <v>0.13006697215368346</v>
      </c>
      <c r="I91" s="10" t="str">
        <f t="shared" si="52"/>
        <v>High</v>
      </c>
    </row>
    <row r="92" spans="1:9" x14ac:dyDescent="0.2">
      <c r="A92" s="37" t="s">
        <v>328</v>
      </c>
      <c r="B92" s="34">
        <v>3410</v>
      </c>
      <c r="C92" s="35">
        <v>411</v>
      </c>
      <c r="D92" s="2">
        <f t="shared" si="62"/>
        <v>0.17746552172781682</v>
      </c>
      <c r="E92" s="4">
        <f t="shared" si="63"/>
        <v>2.1000000000000001E-2</v>
      </c>
      <c r="F92" s="4">
        <f t="shared" si="64"/>
        <v>165892.65946726326</v>
      </c>
      <c r="G92" s="24" t="str">
        <f t="shared" si="65"/>
        <v>± 2.1%</v>
      </c>
      <c r="H92" s="1">
        <f t="shared" si="51"/>
        <v>0.12052785923753666</v>
      </c>
      <c r="I92" s="10" t="str">
        <f t="shared" si="52"/>
        <v>High</v>
      </c>
    </row>
    <row r="93" spans="1:9" x14ac:dyDescent="0.2">
      <c r="A93" s="37" t="s">
        <v>329</v>
      </c>
      <c r="B93" s="34">
        <v>2781</v>
      </c>
      <c r="C93" s="35">
        <v>371</v>
      </c>
      <c r="D93" s="2">
        <f t="shared" si="62"/>
        <v>0.14473067915690865</v>
      </c>
      <c r="E93" s="4">
        <f t="shared" si="63"/>
        <v>1.9E-2</v>
      </c>
      <c r="F93" s="4">
        <f t="shared" si="64"/>
        <v>135626.82162391918</v>
      </c>
      <c r="G93" s="24" t="str">
        <f t="shared" si="65"/>
        <v>± 1.9%</v>
      </c>
      <c r="H93" s="1">
        <f t="shared" si="51"/>
        <v>0.13340524991010427</v>
      </c>
      <c r="I93" s="10" t="str">
        <f t="shared" si="52"/>
        <v>High</v>
      </c>
    </row>
    <row r="94" spans="1:9" x14ac:dyDescent="0.2">
      <c r="A94" s="37" t="s">
        <v>330</v>
      </c>
      <c r="B94" s="34">
        <v>3207</v>
      </c>
      <c r="C94" s="35">
        <v>378</v>
      </c>
      <c r="D94" s="2">
        <f t="shared" si="62"/>
        <v>0.1669008587041374</v>
      </c>
      <c r="E94" s="4">
        <f t="shared" si="63"/>
        <v>1.9E-2</v>
      </c>
      <c r="F94" s="4">
        <f t="shared" si="64"/>
        <v>140205.48630474653</v>
      </c>
      <c r="G94" s="24" t="str">
        <f t="shared" si="65"/>
        <v>± 1.9%</v>
      </c>
      <c r="H94" s="1">
        <f t="shared" si="51"/>
        <v>0.11786716557530402</v>
      </c>
      <c r="I94" s="10" t="str">
        <f t="shared" si="52"/>
        <v>High</v>
      </c>
    </row>
    <row r="95" spans="1:9" x14ac:dyDescent="0.2">
      <c r="A95" s="37" t="s">
        <v>331</v>
      </c>
      <c r="B95" s="34">
        <v>937</v>
      </c>
      <c r="C95" s="35">
        <v>214</v>
      </c>
      <c r="D95" s="2">
        <f t="shared" si="62"/>
        <v>4.8763986468904501E-2</v>
      </c>
      <c r="E95" s="4">
        <f t="shared" si="63"/>
        <v>1.0999999999999999E-2</v>
      </c>
      <c r="F95" s="4">
        <f t="shared" si="64"/>
        <v>45567.347932234297</v>
      </c>
      <c r="G95" s="24" t="str">
        <f t="shared" si="65"/>
        <v>± 1.1%</v>
      </c>
      <c r="H95" s="1">
        <f t="shared" si="51"/>
        <v>0.22838847385272146</v>
      </c>
      <c r="I95" s="10" t="str">
        <f t="shared" si="52"/>
        <v>Moderate</v>
      </c>
    </row>
    <row r="96" spans="1:9" x14ac:dyDescent="0.2">
      <c r="A96" s="37" t="s">
        <v>332</v>
      </c>
      <c r="B96" s="34">
        <v>679</v>
      </c>
      <c r="C96" s="35">
        <v>162</v>
      </c>
      <c r="D96" s="2">
        <f t="shared" si="62"/>
        <v>3.5336976320582879E-2</v>
      </c>
      <c r="E96" s="4">
        <f t="shared" si="63"/>
        <v>8.0000000000000002E-3</v>
      </c>
      <c r="F96" s="4">
        <f t="shared" si="64"/>
        <v>26123.929726476941</v>
      </c>
      <c r="G96" s="24" t="str">
        <f t="shared" si="65"/>
        <v>± 0.8%</v>
      </c>
      <c r="H96" s="1">
        <f t="shared" si="51"/>
        <v>0.23858615611192932</v>
      </c>
      <c r="I96" s="10" t="str">
        <f t="shared" si="52"/>
        <v>Moderate</v>
      </c>
    </row>
    <row r="97" spans="1:9" x14ac:dyDescent="0.2">
      <c r="A97" s="37" t="s">
        <v>248</v>
      </c>
      <c r="B97" s="34">
        <v>59610.777777777781</v>
      </c>
      <c r="C97" s="35">
        <v>4188</v>
      </c>
      <c r="D97" s="38" t="s">
        <v>17</v>
      </c>
      <c r="E97" s="38"/>
      <c r="F97" s="38"/>
      <c r="G97" s="38" t="s">
        <v>17</v>
      </c>
      <c r="H97" s="1">
        <f t="shared" si="51"/>
        <v>7.0255751663103425E-2</v>
      </c>
      <c r="I97" s="10" t="str">
        <f t="shared" si="52"/>
        <v>High</v>
      </c>
    </row>
    <row r="98" spans="1:9" x14ac:dyDescent="0.2">
      <c r="A98" s="37" t="s">
        <v>249</v>
      </c>
      <c r="B98" s="34">
        <v>74688</v>
      </c>
      <c r="C98" s="35">
        <v>3674</v>
      </c>
      <c r="D98" s="38" t="s">
        <v>17</v>
      </c>
      <c r="E98" s="38"/>
      <c r="F98" s="38"/>
      <c r="G98" s="38" t="s">
        <v>17</v>
      </c>
      <c r="H98" s="1">
        <f t="shared" si="51"/>
        <v>4.9191302485004286E-2</v>
      </c>
      <c r="I98" s="10" t="str">
        <f t="shared" si="52"/>
        <v>High</v>
      </c>
    </row>
    <row r="99" spans="1:9" x14ac:dyDescent="0.2">
      <c r="A99" s="37" t="s">
        <v>250</v>
      </c>
      <c r="B99" s="34">
        <v>25034</v>
      </c>
      <c r="C99" s="35">
        <v>956</v>
      </c>
      <c r="D99" s="38" t="s">
        <v>17</v>
      </c>
      <c r="E99" s="38"/>
      <c r="F99" s="38"/>
      <c r="G99" s="38" t="s">
        <v>17</v>
      </c>
      <c r="H99" s="1">
        <f t="shared" si="51"/>
        <v>3.8188064232643606E-2</v>
      </c>
      <c r="I99" s="10" t="str">
        <f t="shared" si="52"/>
        <v>High</v>
      </c>
    </row>
    <row r="100" spans="1:9" x14ac:dyDescent="0.2">
      <c r="A100" s="37" t="s">
        <v>251</v>
      </c>
      <c r="B100" s="34">
        <v>11582</v>
      </c>
      <c r="C100" s="35">
        <v>609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5.2581592125712312E-2</v>
      </c>
      <c r="I100" s="10" t="str">
        <f t="shared" si="52"/>
        <v>High</v>
      </c>
    </row>
    <row r="101" spans="1:9" x14ac:dyDescent="0.2">
      <c r="A101" s="37" t="s">
        <v>252</v>
      </c>
      <c r="B101" s="34">
        <v>33271.444444444445</v>
      </c>
      <c r="C101" s="35">
        <v>4614</v>
      </c>
      <c r="D101" s="38" t="s">
        <v>17</v>
      </c>
      <c r="E101" s="38"/>
      <c r="F101" s="38"/>
      <c r="G101" s="38" t="s">
        <v>17</v>
      </c>
      <c r="H101" s="1">
        <f t="shared" si="51"/>
        <v>0.13867747785054249</v>
      </c>
      <c r="I101" s="10" t="str">
        <f t="shared" si="52"/>
        <v>High</v>
      </c>
    </row>
    <row r="102" spans="1:9" x14ac:dyDescent="0.2">
      <c r="A102" s="37" t="s">
        <v>253</v>
      </c>
      <c r="B102" s="34">
        <v>47514</v>
      </c>
      <c r="C102" s="35">
        <v>2820</v>
      </c>
      <c r="D102" s="38" t="s">
        <v>17</v>
      </c>
      <c r="E102" s="38"/>
      <c r="F102" s="38"/>
      <c r="G102" s="38" t="s">
        <v>17</v>
      </c>
      <c r="H102" s="1">
        <f t="shared" si="51"/>
        <v>5.9350928147493369E-2</v>
      </c>
      <c r="I102" s="10" t="str">
        <f t="shared" si="52"/>
        <v>High</v>
      </c>
    </row>
    <row r="103" spans="1:9" x14ac:dyDescent="0.2">
      <c r="A103" s="37" t="s">
        <v>254</v>
      </c>
      <c r="B103" s="34">
        <v>28603.388888888891</v>
      </c>
      <c r="C103" s="35">
        <v>22371</v>
      </c>
      <c r="D103" s="38" t="s">
        <v>17</v>
      </c>
      <c r="E103" s="38"/>
      <c r="F103" s="38"/>
      <c r="G103" s="38" t="s">
        <v>17</v>
      </c>
      <c r="H103" s="1">
        <f t="shared" si="51"/>
        <v>0.78211012292638205</v>
      </c>
      <c r="I103" s="10" t="str">
        <f t="shared" si="52"/>
        <v>Low</v>
      </c>
    </row>
    <row r="104" spans="1:9" x14ac:dyDescent="0.2">
      <c r="A104" s="37" t="s">
        <v>255</v>
      </c>
      <c r="B104" s="34">
        <v>39194.388888888891</v>
      </c>
      <c r="C104" s="35">
        <v>2495</v>
      </c>
      <c r="D104" s="38" t="s">
        <v>17</v>
      </c>
      <c r="E104" s="38"/>
      <c r="F104" s="38"/>
      <c r="G104" s="38" t="s">
        <v>17</v>
      </c>
      <c r="H104" s="1">
        <f t="shared" si="51"/>
        <v>6.3657071094360154E-2</v>
      </c>
      <c r="I104" s="10" t="str">
        <f t="shared" si="52"/>
        <v>High</v>
      </c>
    </row>
    <row r="105" spans="1:9" x14ac:dyDescent="0.2">
      <c r="A105" s="37" t="s">
        <v>256</v>
      </c>
      <c r="B105" s="34">
        <v>36864.277777777781</v>
      </c>
      <c r="C105" s="35">
        <v>2550</v>
      </c>
      <c r="D105" s="38" t="s">
        <v>17</v>
      </c>
      <c r="E105" s="38"/>
      <c r="F105" s="38"/>
      <c r="G105" s="38" t="s">
        <v>17</v>
      </c>
      <c r="H105" s="1">
        <f t="shared" si="51"/>
        <v>6.9172655853227377E-2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14.2</v>
      </c>
      <c r="E107" s="1">
        <v>2</v>
      </c>
      <c r="F107" s="1">
        <v>14.2</v>
      </c>
      <c r="G107" s="39">
        <v>2</v>
      </c>
      <c r="H107" s="1">
        <f>IF(D107&lt;&gt;0,G107/D107,0)</f>
        <v>0.14084507042253522</v>
      </c>
      <c r="I107" s="10" t="str">
        <f t="shared" ref="I107" si="66">IF(AND(H107&gt;0,H107&lt;=0.2),"High",IF(H107&gt;=0.667,"Low",IF(AND(H107&gt;0.2,H107&lt;0.667),"Moderate","NC")))</f>
        <v>High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20.100000000000001</v>
      </c>
      <c r="E108" s="1">
        <v>3.4</v>
      </c>
      <c r="F108" s="1">
        <v>20.100000000000001</v>
      </c>
      <c r="G108" s="39">
        <v>3.4</v>
      </c>
      <c r="H108" s="1">
        <f t="shared" ref="H108:H125" si="67">IF(D108&lt;&gt;0,G108/D108,0)</f>
        <v>0.16915422885572137</v>
      </c>
      <c r="I108" s="10" t="str">
        <f t="shared" ref="I108:I125" si="68">IF(AND(H108&gt;0,H108&lt;=0.2),"High",IF(H108&gt;=0.667,"Low",IF(AND(H108&gt;0.2,H108&lt;0.667),"Moderate","NC")))</f>
        <v>High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14.1</v>
      </c>
      <c r="E109" s="1">
        <v>9.1999999999999993</v>
      </c>
      <c r="F109" s="1">
        <v>14.1</v>
      </c>
      <c r="G109" s="39">
        <v>9.1999999999999993</v>
      </c>
      <c r="H109" s="1">
        <f t="shared" si="67"/>
        <v>0.65248226950354604</v>
      </c>
      <c r="I109" s="10" t="str">
        <f t="shared" si="68"/>
        <v>Moderate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8.6999999999999993</v>
      </c>
      <c r="E110" s="1">
        <v>2.4</v>
      </c>
      <c r="F110" s="1">
        <v>8.6999999999999993</v>
      </c>
      <c r="G110" s="39">
        <v>2.4</v>
      </c>
      <c r="H110" s="1">
        <f t="shared" si="67"/>
        <v>0.27586206896551724</v>
      </c>
      <c r="I110" s="10" t="str">
        <f t="shared" si="68"/>
        <v>Moderate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10.1</v>
      </c>
      <c r="E111" s="1">
        <v>3.7</v>
      </c>
      <c r="F111" s="1">
        <v>10.1</v>
      </c>
      <c r="G111" s="39">
        <v>3.7</v>
      </c>
      <c r="H111" s="1">
        <f t="shared" si="67"/>
        <v>0.36633663366336638</v>
      </c>
      <c r="I111" s="10" t="str">
        <f t="shared" si="68"/>
        <v>Moderate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3.8</v>
      </c>
      <c r="E112" s="1">
        <v>11</v>
      </c>
      <c r="F112" s="1">
        <v>3.8</v>
      </c>
      <c r="G112" s="39">
        <v>11</v>
      </c>
      <c r="H112" s="1">
        <f t="shared" si="67"/>
        <v>2.8947368421052633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26.7</v>
      </c>
      <c r="E113" s="1">
        <v>6.6</v>
      </c>
      <c r="F113" s="1">
        <v>26.7</v>
      </c>
      <c r="G113" s="39">
        <v>6.6</v>
      </c>
      <c r="H113" s="1">
        <f t="shared" si="67"/>
        <v>0.24719101123595505</v>
      </c>
      <c r="I113" s="10" t="str">
        <f t="shared" si="68"/>
        <v>Moderate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39.4</v>
      </c>
      <c r="E114" s="1">
        <v>9.6</v>
      </c>
      <c r="F114" s="1">
        <v>39.4</v>
      </c>
      <c r="G114" s="39">
        <v>9.6</v>
      </c>
      <c r="H114" s="1">
        <f t="shared" si="67"/>
        <v>0.24365482233502539</v>
      </c>
      <c r="I114" s="10" t="str">
        <f t="shared" si="68"/>
        <v>Moderate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36</v>
      </c>
      <c r="E115" s="1">
        <v>14.3</v>
      </c>
      <c r="F115" s="1">
        <v>36</v>
      </c>
      <c r="G115" s="39">
        <v>14.3</v>
      </c>
      <c r="H115" s="1">
        <f t="shared" si="67"/>
        <v>0.39722222222222225</v>
      </c>
      <c r="I115" s="10" t="str">
        <f t="shared" si="68"/>
        <v>Moderate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17.100000000000001</v>
      </c>
      <c r="E116" s="1">
        <v>1.7</v>
      </c>
      <c r="F116" s="1">
        <v>17.100000000000001</v>
      </c>
      <c r="G116" s="39">
        <v>1.7</v>
      </c>
      <c r="H116" s="1">
        <f t="shared" si="67"/>
        <v>9.9415204678362568E-2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26.4</v>
      </c>
      <c r="E117" s="1">
        <v>4.0999999999999996</v>
      </c>
      <c r="F117" s="1">
        <v>26.4</v>
      </c>
      <c r="G117" s="39">
        <v>4.0999999999999996</v>
      </c>
      <c r="H117" s="1">
        <f t="shared" si="67"/>
        <v>0.1553030303030303</v>
      </c>
      <c r="I117" s="10" t="str">
        <f t="shared" si="68"/>
        <v>High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25.9</v>
      </c>
      <c r="E118" s="1">
        <v>4</v>
      </c>
      <c r="F118" s="1">
        <v>25.9</v>
      </c>
      <c r="G118" s="39">
        <v>4</v>
      </c>
      <c r="H118" s="1">
        <f t="shared" si="67"/>
        <v>0.15444015444015444</v>
      </c>
      <c r="I118" s="10" t="str">
        <f t="shared" si="68"/>
        <v>High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22.9</v>
      </c>
      <c r="E119" s="1">
        <v>6.3</v>
      </c>
      <c r="F119" s="1">
        <v>22.9</v>
      </c>
      <c r="G119" s="39">
        <v>6.3</v>
      </c>
      <c r="H119" s="1">
        <f t="shared" si="67"/>
        <v>0.27510917030567689</v>
      </c>
      <c r="I119" s="10" t="str">
        <f t="shared" si="68"/>
        <v>Moderate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27.2</v>
      </c>
      <c r="E120" s="1">
        <v>5.0999999999999996</v>
      </c>
      <c r="F120" s="1">
        <v>27.2</v>
      </c>
      <c r="G120" s="39">
        <v>5.0999999999999996</v>
      </c>
      <c r="H120" s="1">
        <f t="shared" si="67"/>
        <v>0.1875</v>
      </c>
      <c r="I120" s="10" t="str">
        <f t="shared" si="68"/>
        <v>High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14.4</v>
      </c>
      <c r="E121" s="1">
        <v>1.4</v>
      </c>
      <c r="F121" s="1">
        <v>14.4</v>
      </c>
      <c r="G121" s="39">
        <v>1.4</v>
      </c>
      <c r="H121" s="1">
        <f t="shared" si="67"/>
        <v>9.722222222222221E-2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13.7</v>
      </c>
      <c r="E122" s="1">
        <v>1.5</v>
      </c>
      <c r="F122" s="1">
        <v>13.7</v>
      </c>
      <c r="G122" s="39">
        <v>1.5</v>
      </c>
      <c r="H122" s="1">
        <f t="shared" si="67"/>
        <v>0.10948905109489052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18.100000000000001</v>
      </c>
      <c r="E123" s="1">
        <v>3.2</v>
      </c>
      <c r="F123" s="1">
        <v>18.100000000000001</v>
      </c>
      <c r="G123" s="39">
        <v>3.2</v>
      </c>
      <c r="H123" s="1">
        <f t="shared" si="67"/>
        <v>0.17679558011049723</v>
      </c>
      <c r="I123" s="10" t="str">
        <f t="shared" si="68"/>
        <v>High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15.2</v>
      </c>
      <c r="E124" s="1">
        <v>2.1</v>
      </c>
      <c r="F124" s="1">
        <v>15.2</v>
      </c>
      <c r="G124" s="39">
        <v>2.1</v>
      </c>
      <c r="H124" s="1">
        <f t="shared" si="67"/>
        <v>0.13815789473684212</v>
      </c>
      <c r="I124" s="10" t="str">
        <f t="shared" si="68"/>
        <v>High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24.1</v>
      </c>
      <c r="E125" s="1">
        <v>2.5</v>
      </c>
      <c r="F125" s="1">
        <v>24.1</v>
      </c>
      <c r="G125" s="39">
        <v>2.5</v>
      </c>
      <c r="H125" s="1">
        <f t="shared" si="67"/>
        <v>0.10373443983402489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81979</v>
      </c>
      <c r="C127" s="35">
        <v>2135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2.6043254979933886E-2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4918</v>
      </c>
      <c r="C128" s="35">
        <v>929</v>
      </c>
      <c r="D128" s="2">
        <f t="shared" ref="D128:D134" si="71">IF(B128&lt;&gt;0,B128/$B$127,0)</f>
        <v>5.9990973298039742E-2</v>
      </c>
      <c r="E128" s="4">
        <f t="shared" ref="E128:E134" si="72">IF(B128&lt;&gt;0,ROUND(((SQRT(POWER(C128,2)-(POWER((B128/$B$127),2)*POWER($C$127,2))))/$B$127),3),0)</f>
        <v>1.0999999999999999E-2</v>
      </c>
      <c r="F128" s="4">
        <f t="shared" ref="F128:F134" si="73">IF(B128=0,0,POWER(C128,2)-(POWER((B128/$B$127),2)*POWER(C$127,2)))</f>
        <v>846636.32711721479</v>
      </c>
      <c r="G128" s="24" t="str">
        <f t="shared" ref="G128:G134" si="74">IF(F128&lt;0,"W",IF(A128=0,"± 0.6%",IF((E128*100)&lt;0.01,"± 0.1%","± "&amp; TEXT((E128*100),"#,##0.0")&amp;"%")))</f>
        <v>± 1.1%</v>
      </c>
      <c r="H128" s="1">
        <f t="shared" ref="H128:H134" si="75">IF(B128&lt;&gt;0,C128/B128,0)</f>
        <v>0.18889792598617325</v>
      </c>
      <c r="I128" s="10" t="str">
        <f t="shared" ref="I128:I134" si="76">IF(AND(H128&gt;0,H128&lt;=0.2),"High",IF(H128&gt;=0.667,"Low",IF(AND(H128&gt;0.2,H128&lt;0.667),"Moderate","NC")))</f>
        <v>High</v>
      </c>
    </row>
    <row r="129" spans="1:9" x14ac:dyDescent="0.2">
      <c r="A129" s="37" t="s">
        <v>317</v>
      </c>
      <c r="B129" s="34">
        <v>9107</v>
      </c>
      <c r="C129" s="35">
        <v>1380</v>
      </c>
      <c r="D129" s="2">
        <f t="shared" si="71"/>
        <v>0.11108942534063601</v>
      </c>
      <c r="E129" s="4">
        <f t="shared" si="72"/>
        <v>1.7000000000000001E-2</v>
      </c>
      <c r="F129" s="4">
        <f t="shared" si="73"/>
        <v>1848147.5815005919</v>
      </c>
      <c r="G129" s="24" t="str">
        <f t="shared" si="74"/>
        <v>± 1.7%</v>
      </c>
      <c r="H129" s="1">
        <f t="shared" si="75"/>
        <v>0.15153178873394094</v>
      </c>
      <c r="I129" s="10" t="str">
        <f t="shared" si="76"/>
        <v>High</v>
      </c>
    </row>
    <row r="130" spans="1:9" x14ac:dyDescent="0.2">
      <c r="A130" s="37" t="s">
        <v>318</v>
      </c>
      <c r="B130" s="34">
        <v>5047</v>
      </c>
      <c r="C130" s="35">
        <v>1103</v>
      </c>
      <c r="D130" s="2">
        <f t="shared" si="71"/>
        <v>6.1564547018138793E-2</v>
      </c>
      <c r="E130" s="4">
        <f t="shared" si="72"/>
        <v>1.2999999999999999E-2</v>
      </c>
      <c r="F130" s="4">
        <f t="shared" si="73"/>
        <v>1199332.4454634313</v>
      </c>
      <c r="G130" s="24" t="str">
        <f t="shared" si="74"/>
        <v>± 1.3%</v>
      </c>
      <c r="H130" s="1">
        <f t="shared" si="75"/>
        <v>0.21854567069546266</v>
      </c>
      <c r="I130" s="10" t="str">
        <f t="shared" si="76"/>
        <v>Moderate</v>
      </c>
    </row>
    <row r="131" spans="1:9" x14ac:dyDescent="0.2">
      <c r="A131" s="37" t="s">
        <v>319</v>
      </c>
      <c r="B131" s="34">
        <v>4510</v>
      </c>
      <c r="C131" s="35">
        <v>1045</v>
      </c>
      <c r="D131" s="2">
        <f t="shared" si="71"/>
        <v>5.5014088974005539E-2</v>
      </c>
      <c r="E131" s="4">
        <f t="shared" si="72"/>
        <v>1.2999999999999999E-2</v>
      </c>
      <c r="F131" s="4">
        <f t="shared" si="73"/>
        <v>1078229.3041917069</v>
      </c>
      <c r="G131" s="24" t="str">
        <f t="shared" si="74"/>
        <v>± 1.3%</v>
      </c>
      <c r="H131" s="1">
        <f t="shared" si="75"/>
        <v>0.23170731707317074</v>
      </c>
      <c r="I131" s="10" t="str">
        <f t="shared" si="76"/>
        <v>Moderate</v>
      </c>
    </row>
    <row r="132" spans="1:9" x14ac:dyDescent="0.2">
      <c r="A132" s="37" t="s">
        <v>320</v>
      </c>
      <c r="B132" s="34">
        <v>3831</v>
      </c>
      <c r="C132" s="35">
        <v>812</v>
      </c>
      <c r="D132" s="2">
        <f t="shared" si="71"/>
        <v>4.6731480013174106E-2</v>
      </c>
      <c r="E132" s="4">
        <f t="shared" si="72"/>
        <v>0.01</v>
      </c>
      <c r="F132" s="4">
        <f t="shared" si="73"/>
        <v>649389.60591797205</v>
      </c>
      <c r="G132" s="24" t="str">
        <f t="shared" si="74"/>
        <v>± 1.0%</v>
      </c>
      <c r="H132" s="1">
        <f t="shared" si="75"/>
        <v>0.21195510310623858</v>
      </c>
      <c r="I132" s="10" t="str">
        <f t="shared" si="76"/>
        <v>Moderate</v>
      </c>
    </row>
    <row r="133" spans="1:9" x14ac:dyDescent="0.2">
      <c r="A133" s="37" t="s">
        <v>321</v>
      </c>
      <c r="B133" s="34">
        <v>1904</v>
      </c>
      <c r="C133" s="35">
        <v>578</v>
      </c>
      <c r="D133" s="2">
        <f t="shared" si="71"/>
        <v>2.3225460178826283E-2</v>
      </c>
      <c r="E133" s="4">
        <f t="shared" si="72"/>
        <v>7.0000000000000001E-3</v>
      </c>
      <c r="F133" s="4">
        <f t="shared" si="73"/>
        <v>331625.19315168774</v>
      </c>
      <c r="G133" s="24" t="str">
        <f t="shared" si="74"/>
        <v>± 0.7%</v>
      </c>
      <c r="H133" s="1">
        <f t="shared" si="75"/>
        <v>0.30357142857142855</v>
      </c>
      <c r="I133" s="10" t="str">
        <f t="shared" si="76"/>
        <v>Moderate</v>
      </c>
    </row>
    <row r="134" spans="1:9" x14ac:dyDescent="0.2">
      <c r="A134" s="37" t="s">
        <v>322</v>
      </c>
      <c r="B134" s="34">
        <v>52662</v>
      </c>
      <c r="C134" s="35">
        <v>2058</v>
      </c>
      <c r="D134" s="2">
        <f t="shared" si="71"/>
        <v>0.64238402517717952</v>
      </c>
      <c r="E134" s="4">
        <f t="shared" si="72"/>
        <v>1.9E-2</v>
      </c>
      <c r="F134" s="4">
        <f t="shared" si="73"/>
        <v>2354379.4713326218</v>
      </c>
      <c r="G134" s="24" t="str">
        <f t="shared" si="74"/>
        <v>± 1.9%</v>
      </c>
      <c r="H134" s="1">
        <f t="shared" si="75"/>
        <v>3.907941209980631E-2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A5" sqref="A5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33545</v>
      </c>
      <c r="C7" s="47">
        <v>314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9.3605604411983907E-3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30797</v>
      </c>
      <c r="C8" s="47">
        <v>497</v>
      </c>
      <c r="D8" s="2">
        <f t="shared" ref="D8:D9" si="2">IF(B8&lt;&gt;0,B8/$B$7,0)</f>
        <v>0.91808019078849312</v>
      </c>
      <c r="E8" s="4">
        <f t="shared" ref="E8:E11" si="3">IF(B8&lt;&gt;0,ROUND(((SQRT(POWER(C8,2)-(POWER((B8/$B$7),2)*POWER($C$7,2))))/$B$7),3),0)</f>
        <v>1.2E-2</v>
      </c>
      <c r="F8" s="4">
        <f t="shared" ref="F8:F11" si="4">IF(B8=0,0,POWER(C8,2)-(POWER((B8/$B$7),2)*POWER(C$7,2)))</f>
        <v>163905.26754452882</v>
      </c>
      <c r="G8" s="24" t="str">
        <f>IF(F8&lt;0,"W",IF(B8=0,"± 0.6%",IF((E8*100)&lt;0.01,"± 0.1%","± "&amp; TEXT((E8*100),"#,##0.0")&amp;"%")))</f>
        <v>± 1.2%</v>
      </c>
      <c r="H8" s="1">
        <f t="shared" ref="H8:H11" si="5">IF(B8&lt;&gt;0,C8/B8,0)</f>
        <v>1.6137935513199336E-2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2748</v>
      </c>
      <c r="C9" s="47">
        <v>435</v>
      </c>
      <c r="D9" s="2">
        <f t="shared" si="2"/>
        <v>8.1919809211506933E-2</v>
      </c>
      <c r="E9" s="4">
        <f t="shared" si="3"/>
        <v>1.2999999999999999E-2</v>
      </c>
      <c r="F9" s="4">
        <f t="shared" si="4"/>
        <v>188563.33652649334</v>
      </c>
      <c r="G9" s="24" t="str">
        <f t="shared" ref="G9" si="7">IF(F9&lt;0,"W",IF(B9=0,"± 0.6%",IF((E9*100)&lt;0.01,"± 0.1%","± "&amp; TEXT((E9*100),"#,##0.0")&amp;"%")))</f>
        <v>± 1.3%</v>
      </c>
      <c r="H9" s="1">
        <f t="shared" si="5"/>
        <v>0.15829694323144106</v>
      </c>
      <c r="I9" s="10" t="str">
        <f t="shared" si="6"/>
        <v>High</v>
      </c>
    </row>
    <row r="10" spans="1:9" x14ac:dyDescent="0.2">
      <c r="A10" s="37" t="s">
        <v>346</v>
      </c>
      <c r="B10" s="48">
        <v>3</v>
      </c>
      <c r="C10" s="49">
        <v>2.5</v>
      </c>
      <c r="D10" s="23" t="s">
        <v>17</v>
      </c>
      <c r="E10" s="4">
        <f t="shared" si="3"/>
        <v>0</v>
      </c>
      <c r="F10" s="4">
        <f t="shared" si="4"/>
        <v>6.2492114191740402</v>
      </c>
      <c r="G10" s="24" t="s">
        <v>17</v>
      </c>
      <c r="H10" s="1">
        <f t="shared" si="5"/>
        <v>0.83333333333333337</v>
      </c>
      <c r="I10" s="10" t="str">
        <f t="shared" si="6"/>
        <v>Low</v>
      </c>
    </row>
    <row r="11" spans="1:9" x14ac:dyDescent="0.2">
      <c r="A11" s="37" t="s">
        <v>347</v>
      </c>
      <c r="B11" s="48">
        <v>5.0999999999999996</v>
      </c>
      <c r="C11" s="49">
        <v>2</v>
      </c>
      <c r="D11" s="23" t="s">
        <v>17</v>
      </c>
      <c r="E11" s="4">
        <f t="shared" si="3"/>
        <v>0</v>
      </c>
      <c r="F11" s="4">
        <f t="shared" si="4"/>
        <v>3.9977210014129758</v>
      </c>
      <c r="G11" s="24" t="s">
        <v>17</v>
      </c>
      <c r="H11" s="1">
        <f t="shared" si="5"/>
        <v>0.39215686274509809</v>
      </c>
      <c r="I11" s="10" t="str">
        <f t="shared" si="6"/>
        <v>Moderate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33545</v>
      </c>
      <c r="C13" s="47">
        <v>314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9.3605604411983907E-3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20854</v>
      </c>
      <c r="C14" s="47">
        <v>522</v>
      </c>
      <c r="D14" s="2">
        <f t="shared" ref="D14" si="13">IF(B14&lt;&gt;0,B14/$B$7,0)</f>
        <v>0.62167238038455808</v>
      </c>
      <c r="E14" s="4">
        <f t="shared" ref="E14" si="14">IF(B14&lt;&gt;0,ROUND(((SQRT(POWER(C14,2)-(POWER((B14/$B$7),2)*POWER($C$7,2))))/$B$7),3),0)</f>
        <v>1.4E-2</v>
      </c>
      <c r="F14" s="4">
        <f t="shared" ref="F14" si="15">IF(B14=0,0,POWER(C14,2)-(POWER((B14/$B$7),2)*POWER(C$7,2)))</f>
        <v>234378.95822084008</v>
      </c>
      <c r="G14" s="24" t="str">
        <f>IF(F14&lt;0,"W",IF(B14=0,"± 0.6%",IF((E14*100)&lt;0.01,"± 0.1%","± "&amp; TEXT((E14*100),"#,##0.0")&amp;"%")))</f>
        <v>± 1.4%</v>
      </c>
      <c r="H14" s="1">
        <f t="shared" ref="H14" si="16">IF(B14&lt;&gt;0,C14/B14,0)</f>
        <v>2.5031169080272371E-2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1573</v>
      </c>
      <c r="C15" s="47">
        <v>241</v>
      </c>
      <c r="D15" s="2">
        <f t="shared" ref="D15:D23" si="18">IF(B15&lt;&gt;0,B15/$B$7,0)</f>
        <v>4.6892234312118052E-2</v>
      </c>
      <c r="E15" s="4">
        <f t="shared" ref="E15:E23" si="19">IF(B15&lt;&gt;0,ROUND(((SQRT(POWER(C15,2)-(POWER((B15/$B$7),2)*POWER($C$7,2))))/$B$7),3),0)</f>
        <v>7.0000000000000001E-3</v>
      </c>
      <c r="F15" s="4">
        <f t="shared" ref="F15:F23" si="20">IF(B15=0,0,POWER(C15,2)-(POWER((B15/$B$7),2)*POWER(C$7,2)))</f>
        <v>57864.199065942594</v>
      </c>
      <c r="G15" s="24" t="str">
        <f t="shared" ref="G15:G23" si="21">IF(F15&lt;0,"W",IF(B15=0,"± 0.6%",IF((E15*100)&lt;0.01,"± 0.1%","± "&amp; TEXT((E15*100),"#,##0.0")&amp;"%")))</f>
        <v>± 0.7%</v>
      </c>
      <c r="H15" s="1">
        <f t="shared" ref="H15:H23" si="22">IF(B15&lt;&gt;0,C15/B15,0)</f>
        <v>0.15321042593769865</v>
      </c>
      <c r="I15" s="10" t="str">
        <f t="shared" ref="I15:I23" si="23">IF(AND(H15&gt;0,H15&lt;=0.2),"High",IF(H15&gt;=0.667,"Low",IF(AND(H15&gt;0.2,H15&lt;0.667),"Moderate","NC")))</f>
        <v>High</v>
      </c>
    </row>
    <row r="16" spans="1:9" x14ac:dyDescent="0.2">
      <c r="A16" s="37" t="s">
        <v>368</v>
      </c>
      <c r="B16" s="46">
        <v>1149</v>
      </c>
      <c r="C16" s="47">
        <v>246</v>
      </c>
      <c r="D16" s="2">
        <f t="shared" si="18"/>
        <v>3.4252496646296017E-2</v>
      </c>
      <c r="E16" s="4">
        <f t="shared" si="19"/>
        <v>7.0000000000000001E-3</v>
      </c>
      <c r="F16" s="4">
        <f t="shared" si="20"/>
        <v>60400.323867220759</v>
      </c>
      <c r="G16" s="24" t="str">
        <f t="shared" si="21"/>
        <v>± 0.7%</v>
      </c>
      <c r="H16" s="1">
        <f t="shared" si="22"/>
        <v>0.21409921671018275</v>
      </c>
      <c r="I16" s="10" t="str">
        <f t="shared" si="23"/>
        <v>Moderate</v>
      </c>
    </row>
    <row r="17" spans="1:9" x14ac:dyDescent="0.2">
      <c r="A17" s="37" t="s">
        <v>369</v>
      </c>
      <c r="B17" s="46">
        <v>1244</v>
      </c>
      <c r="C17" s="47">
        <v>281</v>
      </c>
      <c r="D17" s="2">
        <f t="shared" si="18"/>
        <v>3.7084513340289164E-2</v>
      </c>
      <c r="E17" s="4">
        <f t="shared" si="19"/>
        <v>8.0000000000000002E-3</v>
      </c>
      <c r="F17" s="4">
        <f t="shared" si="20"/>
        <v>78825.404753657465</v>
      </c>
      <c r="G17" s="24" t="str">
        <f t="shared" si="21"/>
        <v>± 0.8%</v>
      </c>
      <c r="H17" s="1">
        <f t="shared" si="22"/>
        <v>0.22588424437299034</v>
      </c>
      <c r="I17" s="10" t="str">
        <f t="shared" si="23"/>
        <v>Moderate</v>
      </c>
    </row>
    <row r="18" spans="1:9" x14ac:dyDescent="0.2">
      <c r="A18" s="37" t="s">
        <v>370</v>
      </c>
      <c r="B18" s="46">
        <v>1265</v>
      </c>
      <c r="C18" s="47">
        <v>275</v>
      </c>
      <c r="D18" s="2">
        <f t="shared" si="18"/>
        <v>3.771053808317186E-2</v>
      </c>
      <c r="E18" s="4">
        <f t="shared" si="19"/>
        <v>8.0000000000000002E-3</v>
      </c>
      <c r="F18" s="4">
        <f t="shared" si="20"/>
        <v>75484.788138642019</v>
      </c>
      <c r="G18" s="24" t="str">
        <f t="shared" si="21"/>
        <v>± 0.8%</v>
      </c>
      <c r="H18" s="1">
        <f t="shared" si="22"/>
        <v>0.21739130434782608</v>
      </c>
      <c r="I18" s="10" t="str">
        <f t="shared" si="23"/>
        <v>Moderate</v>
      </c>
    </row>
    <row r="19" spans="1:9" x14ac:dyDescent="0.2">
      <c r="A19" s="37" t="s">
        <v>371</v>
      </c>
      <c r="B19" s="46">
        <v>2122</v>
      </c>
      <c r="C19" s="47">
        <v>365</v>
      </c>
      <c r="D19" s="2">
        <f t="shared" si="18"/>
        <v>6.3258309733194212E-2</v>
      </c>
      <c r="E19" s="4">
        <f t="shared" si="19"/>
        <v>1.0999999999999999E-2</v>
      </c>
      <c r="F19" s="4">
        <f t="shared" si="20"/>
        <v>132830.45689067536</v>
      </c>
      <c r="G19" s="24" t="str">
        <f t="shared" si="21"/>
        <v>± 1.1%</v>
      </c>
      <c r="H19" s="1">
        <f t="shared" si="22"/>
        <v>0.17200754005655042</v>
      </c>
      <c r="I19" s="10" t="str">
        <f t="shared" si="23"/>
        <v>High</v>
      </c>
    </row>
    <row r="20" spans="1:9" x14ac:dyDescent="0.2">
      <c r="A20" s="37" t="s">
        <v>372</v>
      </c>
      <c r="B20" s="46">
        <v>2111</v>
      </c>
      <c r="C20" s="47">
        <v>320</v>
      </c>
      <c r="D20" s="2">
        <f t="shared" si="18"/>
        <v>6.2930392010731848E-2</v>
      </c>
      <c r="E20" s="4">
        <f t="shared" si="19"/>
        <v>0.01</v>
      </c>
      <c r="F20" s="4">
        <f t="shared" si="20"/>
        <v>102009.53674500859</v>
      </c>
      <c r="G20" s="24" t="str">
        <f t="shared" si="21"/>
        <v>± 1.0%</v>
      </c>
      <c r="H20" s="1">
        <f t="shared" si="22"/>
        <v>0.15158692562766463</v>
      </c>
      <c r="I20" s="10" t="str">
        <f t="shared" si="23"/>
        <v>High</v>
      </c>
    </row>
    <row r="21" spans="1:9" x14ac:dyDescent="0.2">
      <c r="A21" s="37" t="s">
        <v>373</v>
      </c>
      <c r="B21" s="46">
        <v>2997</v>
      </c>
      <c r="C21" s="47">
        <v>340</v>
      </c>
      <c r="D21" s="2">
        <f t="shared" si="18"/>
        <v>8.9342674019973173E-2</v>
      </c>
      <c r="E21" s="4">
        <f t="shared" si="19"/>
        <v>0.01</v>
      </c>
      <c r="F21" s="4">
        <f t="shared" si="20"/>
        <v>114812.99554711115</v>
      </c>
      <c r="G21" s="24" t="str">
        <f t="shared" si="21"/>
        <v>± 1.0%</v>
      </c>
      <c r="H21" s="1">
        <f t="shared" si="22"/>
        <v>0.11344678011344678</v>
      </c>
      <c r="I21" s="10" t="str">
        <f t="shared" si="23"/>
        <v>High</v>
      </c>
    </row>
    <row r="22" spans="1:9" x14ac:dyDescent="0.2">
      <c r="A22" s="37" t="s">
        <v>374</v>
      </c>
      <c r="B22" s="46">
        <v>197</v>
      </c>
      <c r="C22" s="47">
        <v>99</v>
      </c>
      <c r="D22" s="2">
        <f t="shared" si="18"/>
        <v>5.8727083022805191E-3</v>
      </c>
      <c r="E22" s="4">
        <f t="shared" si="19"/>
        <v>3.0000000000000001E-3</v>
      </c>
      <c r="F22" s="4">
        <f t="shared" si="20"/>
        <v>9797.5995518583695</v>
      </c>
      <c r="G22" s="24" t="str">
        <f t="shared" si="21"/>
        <v>± 0.3%</v>
      </c>
      <c r="H22" s="1">
        <f t="shared" si="22"/>
        <v>0.5025380710659898</v>
      </c>
      <c r="I22" s="10" t="str">
        <f t="shared" si="23"/>
        <v>Moderate</v>
      </c>
    </row>
    <row r="23" spans="1:9" x14ac:dyDescent="0.2">
      <c r="A23" s="37" t="s">
        <v>375</v>
      </c>
      <c r="B23" s="46">
        <v>33</v>
      </c>
      <c r="C23" s="47">
        <v>39</v>
      </c>
      <c r="D23" s="2">
        <f t="shared" si="18"/>
        <v>9.8375316738709201E-4</v>
      </c>
      <c r="E23" s="4">
        <f t="shared" si="19"/>
        <v>1E-3</v>
      </c>
      <c r="F23" s="4">
        <f t="shared" si="20"/>
        <v>1520.9045817200588</v>
      </c>
      <c r="G23" s="24" t="str">
        <f t="shared" si="21"/>
        <v>± 0.1%</v>
      </c>
      <c r="H23" s="1">
        <f t="shared" si="22"/>
        <v>1.1818181818181819</v>
      </c>
      <c r="I23" s="10" t="str">
        <f t="shared" si="23"/>
        <v>Low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33545</v>
      </c>
      <c r="C25" s="47">
        <v>314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9.3605604411983907E-3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1489</v>
      </c>
      <c r="C26" s="47">
        <v>271</v>
      </c>
      <c r="D26" s="2">
        <f t="shared" si="24"/>
        <v>4.4388135340587269E-2</v>
      </c>
      <c r="E26" s="4">
        <f t="shared" si="25"/>
        <v>8.0000000000000002E-3</v>
      </c>
      <c r="F26" s="4">
        <f t="shared" si="26"/>
        <v>73246.735654507429</v>
      </c>
      <c r="G26" s="24" t="str">
        <f t="shared" ref="G26:G68" si="29">IF(F26&lt;0,"W",IF(B26=0,"± 0.6%",IF((E26*100)&lt;0.01,"± 0.1%","± "&amp; TEXT((E26*100),"#,##0.0")&amp;"%")))</f>
        <v>± 0.8%</v>
      </c>
      <c r="H26" s="1">
        <f t="shared" si="27"/>
        <v>0.18200134318334452</v>
      </c>
      <c r="I26" s="10" t="str">
        <f t="shared" si="28"/>
        <v>High</v>
      </c>
    </row>
    <row r="27" spans="1:9" x14ac:dyDescent="0.2">
      <c r="A27" s="37" t="s">
        <v>377</v>
      </c>
      <c r="B27" s="46">
        <v>2911</v>
      </c>
      <c r="C27" s="47">
        <v>365</v>
      </c>
      <c r="D27" s="2">
        <f t="shared" si="24"/>
        <v>8.6778953644358323E-2</v>
      </c>
      <c r="E27" s="4">
        <f t="shared" si="25"/>
        <v>1.0999999999999999E-2</v>
      </c>
      <c r="F27" s="4">
        <f t="shared" si="26"/>
        <v>132482.51426430006</v>
      </c>
      <c r="G27" s="24" t="str">
        <f t="shared" si="29"/>
        <v>± 1.1%</v>
      </c>
      <c r="H27" s="1">
        <f t="shared" si="27"/>
        <v>0.12538646513225696</v>
      </c>
      <c r="I27" s="10" t="str">
        <f t="shared" si="28"/>
        <v>High</v>
      </c>
    </row>
    <row r="28" spans="1:9" x14ac:dyDescent="0.2">
      <c r="A28" s="37" t="s">
        <v>378</v>
      </c>
      <c r="B28" s="46">
        <v>2946</v>
      </c>
      <c r="C28" s="47">
        <v>401</v>
      </c>
      <c r="D28" s="2">
        <f t="shared" si="24"/>
        <v>8.7822328215829484E-2</v>
      </c>
      <c r="E28" s="4">
        <f t="shared" si="25"/>
        <v>1.2E-2</v>
      </c>
      <c r="F28" s="4">
        <f t="shared" si="26"/>
        <v>160040.55258358701</v>
      </c>
      <c r="G28" s="24" t="str">
        <f t="shared" si="29"/>
        <v>± 1.2%</v>
      </c>
      <c r="H28" s="1">
        <f t="shared" si="27"/>
        <v>0.13611676849966056</v>
      </c>
      <c r="I28" s="10" t="str">
        <f t="shared" si="28"/>
        <v>High</v>
      </c>
    </row>
    <row r="29" spans="1:9" x14ac:dyDescent="0.2">
      <c r="A29" s="37" t="s">
        <v>379</v>
      </c>
      <c r="B29" s="46">
        <v>2232</v>
      </c>
      <c r="C29" s="47">
        <v>329</v>
      </c>
      <c r="D29" s="2">
        <f t="shared" si="24"/>
        <v>6.653748695781786E-2</v>
      </c>
      <c r="E29" s="4">
        <f t="shared" si="25"/>
        <v>0.01</v>
      </c>
      <c r="F29" s="4">
        <f t="shared" si="26"/>
        <v>107804.49212392143</v>
      </c>
      <c r="G29" s="24" t="str">
        <f t="shared" si="29"/>
        <v>± 1.0%</v>
      </c>
      <c r="H29" s="1">
        <f t="shared" si="27"/>
        <v>0.14740143369175626</v>
      </c>
      <c r="I29" s="10" t="str">
        <f t="shared" si="28"/>
        <v>High</v>
      </c>
    </row>
    <row r="30" spans="1:9" x14ac:dyDescent="0.2">
      <c r="A30" s="37" t="s">
        <v>380</v>
      </c>
      <c r="B30" s="46">
        <v>2464</v>
      </c>
      <c r="C30" s="47">
        <v>374</v>
      </c>
      <c r="D30" s="2">
        <f t="shared" si="24"/>
        <v>7.3453569831569532E-2</v>
      </c>
      <c r="E30" s="4">
        <f t="shared" si="25"/>
        <v>1.0999999999999999E-2</v>
      </c>
      <c r="F30" s="4">
        <f t="shared" si="26"/>
        <v>139344.03248729696</v>
      </c>
      <c r="G30" s="24" t="str">
        <f t="shared" si="29"/>
        <v>± 1.1%</v>
      </c>
      <c r="H30" s="1">
        <f t="shared" si="27"/>
        <v>0.15178571428571427</v>
      </c>
      <c r="I30" s="10" t="str">
        <f t="shared" si="28"/>
        <v>High</v>
      </c>
    </row>
    <row r="31" spans="1:9" x14ac:dyDescent="0.2">
      <c r="A31" s="37" t="s">
        <v>381</v>
      </c>
      <c r="B31" s="46">
        <v>3618</v>
      </c>
      <c r="C31" s="47">
        <v>415</v>
      </c>
      <c r="D31" s="2">
        <f t="shared" si="24"/>
        <v>0.10785511998807572</v>
      </c>
      <c r="E31" s="4">
        <f t="shared" si="25"/>
        <v>1.2E-2</v>
      </c>
      <c r="F31" s="4">
        <f t="shared" si="26"/>
        <v>171078.0596578141</v>
      </c>
      <c r="G31" s="24" t="str">
        <f t="shared" si="29"/>
        <v>± 1.2%</v>
      </c>
      <c r="H31" s="1">
        <f t="shared" si="27"/>
        <v>0.11470425649530128</v>
      </c>
      <c r="I31" s="10" t="str">
        <f t="shared" si="28"/>
        <v>High</v>
      </c>
    </row>
    <row r="32" spans="1:9" x14ac:dyDescent="0.2">
      <c r="A32" s="37" t="s">
        <v>382</v>
      </c>
      <c r="B32" s="46">
        <v>6154</v>
      </c>
      <c r="C32" s="47">
        <v>520</v>
      </c>
      <c r="D32" s="2">
        <f t="shared" si="24"/>
        <v>0.18345506036667164</v>
      </c>
      <c r="E32" s="4">
        <f t="shared" si="25"/>
        <v>1.4999999999999999E-2</v>
      </c>
      <c r="F32" s="4">
        <f t="shared" si="26"/>
        <v>267081.6767684666</v>
      </c>
      <c r="G32" s="24" t="str">
        <f t="shared" si="29"/>
        <v>± 1.5%</v>
      </c>
      <c r="H32" s="1">
        <f t="shared" si="27"/>
        <v>8.4497887552811179E-2</v>
      </c>
      <c r="I32" s="10" t="str">
        <f t="shared" si="28"/>
        <v>High</v>
      </c>
    </row>
    <row r="33" spans="1:9" x14ac:dyDescent="0.2">
      <c r="A33" s="37" t="s">
        <v>383</v>
      </c>
      <c r="B33" s="46">
        <v>3760</v>
      </c>
      <c r="C33" s="47">
        <v>442</v>
      </c>
      <c r="D33" s="2">
        <f t="shared" si="24"/>
        <v>0.11208823967804442</v>
      </c>
      <c r="E33" s="4">
        <f t="shared" si="25"/>
        <v>1.2999999999999999E-2</v>
      </c>
      <c r="F33" s="4">
        <f t="shared" si="26"/>
        <v>194125.26219054539</v>
      </c>
      <c r="G33" s="24" t="str">
        <f t="shared" si="29"/>
        <v>± 1.3%</v>
      </c>
      <c r="H33" s="1">
        <f t="shared" si="27"/>
        <v>0.11755319148936171</v>
      </c>
      <c r="I33" s="10" t="str">
        <f t="shared" si="28"/>
        <v>High</v>
      </c>
    </row>
    <row r="34" spans="1:9" x14ac:dyDescent="0.2">
      <c r="A34" s="37" t="s">
        <v>384</v>
      </c>
      <c r="B34" s="46">
        <v>7971</v>
      </c>
      <c r="C34" s="47">
        <v>517</v>
      </c>
      <c r="D34" s="2">
        <f t="shared" si="24"/>
        <v>0.23762110597704575</v>
      </c>
      <c r="E34" s="4">
        <f t="shared" si="25"/>
        <v>1.4999999999999999E-2</v>
      </c>
      <c r="F34" s="4">
        <f t="shared" si="26"/>
        <v>261721.89616059265</v>
      </c>
      <c r="G34" s="24" t="str">
        <f t="shared" si="29"/>
        <v>± 1.5%</v>
      </c>
      <c r="H34" s="1">
        <f t="shared" si="27"/>
        <v>6.4860117927487138E-2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33545</v>
      </c>
      <c r="C36" s="47">
        <v>314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9.3605604411983907E-3</v>
      </c>
      <c r="I36" s="10" t="str">
        <f t="shared" si="28"/>
        <v>High</v>
      </c>
    </row>
    <row r="37" spans="1:9" x14ac:dyDescent="0.2">
      <c r="A37" s="37" t="s">
        <v>385</v>
      </c>
      <c r="B37" s="46">
        <v>1059</v>
      </c>
      <c r="C37" s="47">
        <v>234</v>
      </c>
      <c r="D37" s="2">
        <f t="shared" si="24"/>
        <v>3.1569533462513046E-2</v>
      </c>
      <c r="E37" s="4">
        <f t="shared" si="25"/>
        <v>7.0000000000000001E-3</v>
      </c>
      <c r="F37" s="4">
        <f t="shared" si="26"/>
        <v>54657.735731857952</v>
      </c>
      <c r="G37" s="24" t="str">
        <f t="shared" si="29"/>
        <v>± 0.7%</v>
      </c>
      <c r="H37" s="1">
        <f t="shared" si="27"/>
        <v>0.22096317280453256</v>
      </c>
      <c r="I37" s="10" t="str">
        <f t="shared" si="28"/>
        <v>Moderate</v>
      </c>
    </row>
    <row r="38" spans="1:9" x14ac:dyDescent="0.2">
      <c r="A38" s="37" t="s">
        <v>386</v>
      </c>
      <c r="B38" s="46">
        <v>1461</v>
      </c>
      <c r="C38" s="47">
        <v>264</v>
      </c>
      <c r="D38" s="2">
        <f t="shared" si="24"/>
        <v>4.3553435683410344E-2</v>
      </c>
      <c r="E38" s="4">
        <f t="shared" si="25"/>
        <v>8.0000000000000002E-3</v>
      </c>
      <c r="F38" s="4">
        <f t="shared" si="26"/>
        <v>69508.973074087902</v>
      </c>
      <c r="G38" s="24" t="str">
        <f t="shared" si="29"/>
        <v>± 0.8%</v>
      </c>
      <c r="H38" s="1">
        <f t="shared" si="27"/>
        <v>0.1806981519507187</v>
      </c>
      <c r="I38" s="10" t="str">
        <f t="shared" si="28"/>
        <v>High</v>
      </c>
    </row>
    <row r="39" spans="1:9" x14ac:dyDescent="0.2">
      <c r="A39" s="37" t="s">
        <v>387</v>
      </c>
      <c r="B39" s="46">
        <v>3851</v>
      </c>
      <c r="C39" s="47">
        <v>423</v>
      </c>
      <c r="D39" s="2">
        <f t="shared" si="24"/>
        <v>0.11480101356386943</v>
      </c>
      <c r="E39" s="4">
        <f t="shared" si="25"/>
        <v>1.2999999999999999E-2</v>
      </c>
      <c r="F39" s="4">
        <f t="shared" si="26"/>
        <v>177629.57642736309</v>
      </c>
      <c r="G39" s="24" t="str">
        <f t="shared" si="29"/>
        <v>± 1.3%</v>
      </c>
      <c r="H39" s="1">
        <f t="shared" si="27"/>
        <v>0.1098415995845235</v>
      </c>
      <c r="I39" s="10" t="str">
        <f t="shared" si="28"/>
        <v>High</v>
      </c>
    </row>
    <row r="40" spans="1:9" x14ac:dyDescent="0.2">
      <c r="A40" s="37" t="s">
        <v>388</v>
      </c>
      <c r="B40" s="46">
        <v>5964</v>
      </c>
      <c r="C40" s="47">
        <v>520</v>
      </c>
      <c r="D40" s="2">
        <f t="shared" si="24"/>
        <v>0.17779102697868535</v>
      </c>
      <c r="E40" s="4">
        <f t="shared" si="25"/>
        <v>1.4999999999999999E-2</v>
      </c>
      <c r="F40" s="4">
        <f t="shared" si="26"/>
        <v>267283.4150201673</v>
      </c>
      <c r="G40" s="24" t="str">
        <f t="shared" si="29"/>
        <v>± 1.5%</v>
      </c>
      <c r="H40" s="1">
        <f t="shared" si="27"/>
        <v>8.7189805499664652E-2</v>
      </c>
      <c r="I40" s="10" t="str">
        <f t="shared" si="28"/>
        <v>High</v>
      </c>
    </row>
    <row r="41" spans="1:9" x14ac:dyDescent="0.2">
      <c r="A41" s="37" t="s">
        <v>389</v>
      </c>
      <c r="B41" s="46">
        <v>6001</v>
      </c>
      <c r="C41" s="47">
        <v>529</v>
      </c>
      <c r="D41" s="2">
        <f t="shared" si="24"/>
        <v>0.17889402295424056</v>
      </c>
      <c r="E41" s="4">
        <f t="shared" si="25"/>
        <v>1.6E-2</v>
      </c>
      <c r="F41" s="4">
        <f t="shared" si="26"/>
        <v>276685.62516743882</v>
      </c>
      <c r="G41" s="24" t="str">
        <f t="shared" si="29"/>
        <v>± 1.6%</v>
      </c>
      <c r="H41" s="1">
        <f t="shared" si="27"/>
        <v>8.8151974670888186E-2</v>
      </c>
      <c r="I41" s="10" t="str">
        <f t="shared" si="28"/>
        <v>High</v>
      </c>
    </row>
    <row r="42" spans="1:9" x14ac:dyDescent="0.2">
      <c r="A42" s="37" t="s">
        <v>390</v>
      </c>
      <c r="B42" s="46">
        <v>5176</v>
      </c>
      <c r="C42" s="47">
        <v>506</v>
      </c>
      <c r="D42" s="2">
        <f t="shared" si="24"/>
        <v>0.15430019376956328</v>
      </c>
      <c r="E42" s="4">
        <f t="shared" si="25"/>
        <v>1.4999999999999999E-2</v>
      </c>
      <c r="F42" s="4">
        <f t="shared" si="26"/>
        <v>253688.57222418298</v>
      </c>
      <c r="G42" s="24" t="str">
        <f t="shared" si="29"/>
        <v>± 1.5%</v>
      </c>
      <c r="H42" s="1">
        <f t="shared" si="27"/>
        <v>9.7758887171561046E-2</v>
      </c>
      <c r="I42" s="10" t="str">
        <f t="shared" si="28"/>
        <v>High</v>
      </c>
    </row>
    <row r="43" spans="1:9" x14ac:dyDescent="0.2">
      <c r="A43" s="37" t="s">
        <v>391</v>
      </c>
      <c r="B43" s="46">
        <v>3983</v>
      </c>
      <c r="C43" s="47">
        <v>432</v>
      </c>
      <c r="D43" s="2">
        <f t="shared" si="24"/>
        <v>0.11873602623341779</v>
      </c>
      <c r="E43" s="4">
        <f t="shared" si="25"/>
        <v>1.2999999999999999E-2</v>
      </c>
      <c r="F43" s="4">
        <f t="shared" si="26"/>
        <v>185233.9695419014</v>
      </c>
      <c r="G43" s="24" t="str">
        <f t="shared" si="29"/>
        <v>± 1.3%</v>
      </c>
      <c r="H43" s="1">
        <f t="shared" si="27"/>
        <v>0.10846095907607331</v>
      </c>
      <c r="I43" s="10" t="str">
        <f t="shared" si="28"/>
        <v>High</v>
      </c>
    </row>
    <row r="44" spans="1:9" x14ac:dyDescent="0.2">
      <c r="A44" s="37" t="s">
        <v>392</v>
      </c>
      <c r="B44" s="46">
        <v>2997</v>
      </c>
      <c r="C44" s="47">
        <v>394</v>
      </c>
      <c r="D44" s="2">
        <f t="shared" si="24"/>
        <v>8.9342674019973173E-2</v>
      </c>
      <c r="E44" s="4">
        <f t="shared" si="25"/>
        <v>1.2E-2</v>
      </c>
      <c r="F44" s="4">
        <f t="shared" si="26"/>
        <v>154448.99554711115</v>
      </c>
      <c r="G44" s="24" t="str">
        <f t="shared" si="29"/>
        <v>± 1.2%</v>
      </c>
      <c r="H44" s="1">
        <f t="shared" si="27"/>
        <v>0.13146479813146481</v>
      </c>
      <c r="I44" s="10" t="str">
        <f t="shared" si="28"/>
        <v>High</v>
      </c>
    </row>
    <row r="45" spans="1:9" x14ac:dyDescent="0.2">
      <c r="A45" s="37" t="s">
        <v>393</v>
      </c>
      <c r="B45" s="46">
        <v>3053</v>
      </c>
      <c r="C45" s="47">
        <v>328</v>
      </c>
      <c r="D45" s="2">
        <f t="shared" si="24"/>
        <v>9.1012073334327023E-2</v>
      </c>
      <c r="E45" s="4">
        <f t="shared" si="25"/>
        <v>0.01</v>
      </c>
      <c r="F45" s="4">
        <f t="shared" si="26"/>
        <v>106767.30986001833</v>
      </c>
      <c r="G45" s="24" t="str">
        <f t="shared" si="29"/>
        <v>± 1.0%</v>
      </c>
      <c r="H45" s="1">
        <f t="shared" si="27"/>
        <v>0.10743530953160825</v>
      </c>
      <c r="I45" s="10" t="str">
        <f t="shared" si="28"/>
        <v>High</v>
      </c>
    </row>
    <row r="46" spans="1:9" x14ac:dyDescent="0.2">
      <c r="A46" s="37" t="s">
        <v>348</v>
      </c>
      <c r="B46" s="48">
        <v>5.1277777777777773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7.6961081122111225E-3</v>
      </c>
      <c r="G46" s="24" t="s">
        <v>17</v>
      </c>
      <c r="H46" s="1">
        <f t="shared" si="27"/>
        <v>1.9501625135427955E-2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33545</v>
      </c>
      <c r="C48" s="47">
        <v>314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9.3605604411983907E-3</v>
      </c>
      <c r="I48" s="10" t="str">
        <f t="shared" si="28"/>
        <v>High</v>
      </c>
    </row>
    <row r="49" spans="1:9" x14ac:dyDescent="0.2">
      <c r="A49" s="37" t="s">
        <v>394</v>
      </c>
      <c r="B49" s="46">
        <v>1132</v>
      </c>
      <c r="C49" s="47">
        <v>239</v>
      </c>
      <c r="D49" s="2">
        <f t="shared" si="24"/>
        <v>3.3745714711581457E-2</v>
      </c>
      <c r="E49" s="4">
        <f t="shared" si="25"/>
        <v>7.0000000000000001E-3</v>
      </c>
      <c r="F49" s="4">
        <f t="shared" si="26"/>
        <v>57008.721511519456</v>
      </c>
      <c r="G49" s="24" t="str">
        <f t="shared" si="29"/>
        <v>± 0.7%</v>
      </c>
      <c r="H49" s="1">
        <f t="shared" si="27"/>
        <v>0.21113074204946997</v>
      </c>
      <c r="I49" s="10" t="str">
        <f t="shared" si="28"/>
        <v>Moderate</v>
      </c>
    </row>
    <row r="50" spans="1:9" x14ac:dyDescent="0.2">
      <c r="A50" s="37" t="s">
        <v>395</v>
      </c>
      <c r="B50" s="46">
        <v>5311</v>
      </c>
      <c r="C50" s="47">
        <v>446</v>
      </c>
      <c r="D50" s="2">
        <f t="shared" si="24"/>
        <v>0.15832463854523773</v>
      </c>
      <c r="E50" s="4">
        <f t="shared" si="25"/>
        <v>1.2999999999999999E-2</v>
      </c>
      <c r="F50" s="4">
        <f t="shared" si="26"/>
        <v>196444.52451735534</v>
      </c>
      <c r="G50" s="24" t="str">
        <f t="shared" si="29"/>
        <v>± 1.3%</v>
      </c>
      <c r="H50" s="1">
        <f t="shared" si="27"/>
        <v>8.3976652231218224E-2</v>
      </c>
      <c r="I50" s="10" t="str">
        <f t="shared" si="28"/>
        <v>High</v>
      </c>
    </row>
    <row r="51" spans="1:9" x14ac:dyDescent="0.2">
      <c r="A51" s="37" t="s">
        <v>397</v>
      </c>
      <c r="B51" s="46">
        <v>9649</v>
      </c>
      <c r="C51" s="47">
        <v>624</v>
      </c>
      <c r="D51" s="2">
        <f t="shared" si="24"/>
        <v>0.28764346400357726</v>
      </c>
      <c r="E51" s="4">
        <f t="shared" si="25"/>
        <v>1.7999999999999999E-2</v>
      </c>
      <c r="F51" s="4">
        <f t="shared" si="26"/>
        <v>381218.28898398939</v>
      </c>
      <c r="G51" s="24" t="str">
        <f t="shared" si="29"/>
        <v>± 1.8%</v>
      </c>
      <c r="H51" s="1">
        <f t="shared" si="27"/>
        <v>6.4669913980723387E-2</v>
      </c>
      <c r="I51" s="10" t="str">
        <f t="shared" si="28"/>
        <v>High</v>
      </c>
    </row>
    <row r="52" spans="1:9" x14ac:dyDescent="0.2">
      <c r="A52" s="37" t="s">
        <v>396</v>
      </c>
      <c r="B52" s="46">
        <v>9109</v>
      </c>
      <c r="C52" s="47">
        <v>585</v>
      </c>
      <c r="D52" s="2">
        <f t="shared" si="24"/>
        <v>0.27154568490087944</v>
      </c>
      <c r="E52" s="4">
        <f t="shared" si="25"/>
        <v>1.7000000000000001E-2</v>
      </c>
      <c r="F52" s="4">
        <f t="shared" si="26"/>
        <v>334954.82093199081</v>
      </c>
      <c r="G52" s="24" t="str">
        <f t="shared" si="29"/>
        <v>± 1.7%</v>
      </c>
      <c r="H52" s="1">
        <f t="shared" si="27"/>
        <v>6.4222197826325614E-2</v>
      </c>
      <c r="I52" s="10" t="str">
        <f t="shared" si="28"/>
        <v>High</v>
      </c>
    </row>
    <row r="53" spans="1:9" x14ac:dyDescent="0.2">
      <c r="A53" s="37" t="s">
        <v>398</v>
      </c>
      <c r="B53" s="46">
        <v>5478</v>
      </c>
      <c r="C53" s="47">
        <v>490</v>
      </c>
      <c r="D53" s="2">
        <f t="shared" si="24"/>
        <v>0.16330302578625727</v>
      </c>
      <c r="E53" s="4">
        <f t="shared" si="25"/>
        <v>1.4999999999999999E-2</v>
      </c>
      <c r="F53" s="4">
        <f t="shared" si="26"/>
        <v>237470.65387794154</v>
      </c>
      <c r="G53" s="24" t="str">
        <f t="shared" si="29"/>
        <v>± 1.5%</v>
      </c>
      <c r="H53" s="1">
        <f t="shared" si="27"/>
        <v>8.9448703906535226E-2</v>
      </c>
      <c r="I53" s="10" t="str">
        <f t="shared" si="28"/>
        <v>High</v>
      </c>
    </row>
    <row r="54" spans="1:9" x14ac:dyDescent="0.2">
      <c r="A54" s="37" t="s">
        <v>399</v>
      </c>
      <c r="B54" s="46">
        <v>2866</v>
      </c>
      <c r="C54" s="47">
        <v>350</v>
      </c>
      <c r="D54" s="2">
        <f t="shared" si="24"/>
        <v>8.5437472052466837E-2</v>
      </c>
      <c r="E54" s="4">
        <f t="shared" si="25"/>
        <v>0.01</v>
      </c>
      <c r="F54" s="4">
        <f t="shared" si="26"/>
        <v>121780.29242145793</v>
      </c>
      <c r="G54" s="24" t="str">
        <f t="shared" si="29"/>
        <v>± 1.0%</v>
      </c>
      <c r="H54" s="1">
        <f t="shared" si="27"/>
        <v>0.12212142358688068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30797</v>
      </c>
      <c r="C56" s="47">
        <v>497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1.6137935513199336E-2</v>
      </c>
      <c r="I56" s="10" t="str">
        <f t="shared" si="28"/>
        <v>High</v>
      </c>
    </row>
    <row r="57" spans="1:9" x14ac:dyDescent="0.2">
      <c r="A57" s="37" t="s">
        <v>400</v>
      </c>
      <c r="B57" s="46">
        <v>17048</v>
      </c>
      <c r="C57" s="47">
        <v>550</v>
      </c>
      <c r="D57" s="2">
        <f t="shared" ref="D57:D58" si="30">IF(B57&lt;&gt;0,B57/$B$56,0)</f>
        <v>0.55356041172841508</v>
      </c>
      <c r="E57" s="4">
        <f t="shared" ref="E57:E58" si="31">IF(B57&lt;&gt;0,ROUND(((SQRT(POWER(C57,2)-(POWER((B57/$B$56),2)*POWER($C$56,2))))/$B$56),3),0)</f>
        <v>1.4999999999999999E-2</v>
      </c>
      <c r="F57" s="4">
        <f t="shared" ref="F57:F58" si="32">IF(B57=0,0,POWER(C57,2)-(POWER((B57/$B$56),2)*POWER(C$56,2)))</f>
        <v>226809.24716790079</v>
      </c>
      <c r="G57" s="24" t="str">
        <f t="shared" si="29"/>
        <v>± 1.5%</v>
      </c>
      <c r="H57" s="1">
        <f t="shared" si="27"/>
        <v>3.2261848897231347E-2</v>
      </c>
      <c r="I57" s="10" t="str">
        <f t="shared" si="28"/>
        <v>High</v>
      </c>
    </row>
    <row r="58" spans="1:9" x14ac:dyDescent="0.2">
      <c r="A58" s="37" t="s">
        <v>401</v>
      </c>
      <c r="B58" s="46">
        <v>13749</v>
      </c>
      <c r="C58" s="47">
        <v>603</v>
      </c>
      <c r="D58" s="2">
        <f t="shared" si="30"/>
        <v>0.44643958827158492</v>
      </c>
      <c r="E58" s="4">
        <f t="shared" si="31"/>
        <v>1.7999999999999999E-2</v>
      </c>
      <c r="F58" s="4">
        <f t="shared" si="32"/>
        <v>314378.05464914895</v>
      </c>
      <c r="G58" s="24" t="str">
        <f t="shared" si="29"/>
        <v>± 1.8%</v>
      </c>
      <c r="H58" s="1">
        <f t="shared" si="27"/>
        <v>4.3857735108007855E-2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2.75</v>
      </c>
      <c r="C59" s="50">
        <v>0.13</v>
      </c>
      <c r="D59" s="23" t="s">
        <v>17</v>
      </c>
      <c r="E59" s="4">
        <f t="shared" si="25"/>
        <v>0</v>
      </c>
      <c r="F59" s="4">
        <f t="shared" si="26"/>
        <v>1.6237373055964208E-2</v>
      </c>
      <c r="G59" s="24" t="s">
        <v>17</v>
      </c>
      <c r="H59" s="1">
        <f t="shared" si="27"/>
        <v>4.7272727272727272E-2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2.52</v>
      </c>
      <c r="C60" s="50">
        <v>0.12</v>
      </c>
      <c r="D60" s="23" t="s">
        <v>17</v>
      </c>
      <c r="E60" s="4">
        <f t="shared" si="25"/>
        <v>0</v>
      </c>
      <c r="F60" s="4">
        <f t="shared" si="26"/>
        <v>1.3843577369202656E-2</v>
      </c>
      <c r="G60" s="24" t="s">
        <v>17</v>
      </c>
      <c r="H60" s="1">
        <f t="shared" si="27"/>
        <v>4.7619047619047616E-2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30797</v>
      </c>
      <c r="C62" s="47">
        <v>497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1.6137935513199336E-2</v>
      </c>
      <c r="I62" s="10" t="str">
        <f t="shared" si="28"/>
        <v>High</v>
      </c>
    </row>
    <row r="63" spans="1:9" x14ac:dyDescent="0.2">
      <c r="A63" s="37" t="s">
        <v>402</v>
      </c>
      <c r="B63" s="46">
        <v>10959</v>
      </c>
      <c r="C63" s="47">
        <v>631</v>
      </c>
      <c r="D63" s="2">
        <f t="shared" ref="D63:D68" si="33">IF(B63&lt;&gt;0,B63/$B$56,0)</f>
        <v>0.35584634867032505</v>
      </c>
      <c r="E63" s="4">
        <f t="shared" ref="E63:E68" si="34">IF(B63&lt;&gt;0,ROUND(((SQRT(POWER(C63,2)-(POWER((B63/$B$56),2)*POWER($C$56,2))))/$B$56),3),0)</f>
        <v>0.02</v>
      </c>
      <c r="F63" s="4">
        <f t="shared" ref="F63:F68" si="35">IF(B63=0,0,POWER(C63,2)-(POWER((B63/$B$56),2)*POWER(C$56,2)))</f>
        <v>366883.08426647063</v>
      </c>
      <c r="G63" s="24" t="str">
        <f t="shared" si="29"/>
        <v>± 2.0%</v>
      </c>
      <c r="H63" s="1">
        <f t="shared" si="27"/>
        <v>5.7578246190345836E-2</v>
      </c>
      <c r="I63" s="10" t="str">
        <f t="shared" si="28"/>
        <v>High</v>
      </c>
    </row>
    <row r="64" spans="1:9" x14ac:dyDescent="0.2">
      <c r="A64" s="37" t="s">
        <v>403</v>
      </c>
      <c r="B64" s="46">
        <v>7106</v>
      </c>
      <c r="C64" s="47">
        <v>547</v>
      </c>
      <c r="D64" s="2">
        <f t="shared" si="33"/>
        <v>0.23073676007403318</v>
      </c>
      <c r="E64" s="4">
        <f t="shared" si="34"/>
        <v>1.7000000000000001E-2</v>
      </c>
      <c r="F64" s="4">
        <f t="shared" si="35"/>
        <v>286058.37608991086</v>
      </c>
      <c r="G64" s="24" t="str">
        <f t="shared" si="29"/>
        <v>± 1.7%</v>
      </c>
      <c r="H64" s="1">
        <f t="shared" si="27"/>
        <v>7.6977202364199263E-2</v>
      </c>
      <c r="I64" s="10" t="str">
        <f t="shared" si="28"/>
        <v>High</v>
      </c>
    </row>
    <row r="65" spans="1:9" x14ac:dyDescent="0.2">
      <c r="A65" s="37" t="s">
        <v>404</v>
      </c>
      <c r="B65" s="46">
        <v>6212</v>
      </c>
      <c r="C65" s="47">
        <v>506</v>
      </c>
      <c r="D65" s="2">
        <f t="shared" si="33"/>
        <v>0.20170795856739293</v>
      </c>
      <c r="E65" s="4">
        <f t="shared" si="34"/>
        <v>1.6E-2</v>
      </c>
      <c r="F65" s="4">
        <f t="shared" si="35"/>
        <v>245986.16698938704</v>
      </c>
      <c r="G65" s="24" t="str">
        <f t="shared" si="29"/>
        <v>± 1.6%</v>
      </c>
      <c r="H65" s="1">
        <f t="shared" si="27"/>
        <v>8.1455247907276235E-2</v>
      </c>
      <c r="I65" s="10" t="str">
        <f t="shared" si="28"/>
        <v>High</v>
      </c>
    </row>
    <row r="66" spans="1:9" x14ac:dyDescent="0.2">
      <c r="A66" s="37" t="s">
        <v>405</v>
      </c>
      <c r="B66" s="46">
        <v>3047</v>
      </c>
      <c r="C66" s="47">
        <v>360</v>
      </c>
      <c r="D66" s="2">
        <f t="shared" si="33"/>
        <v>9.8938208267039002E-2</v>
      </c>
      <c r="E66" s="4">
        <f t="shared" si="34"/>
        <v>1.2E-2</v>
      </c>
      <c r="F66" s="4">
        <f t="shared" si="35"/>
        <v>127182.08594447079</v>
      </c>
      <c r="G66" s="24" t="str">
        <f t="shared" si="29"/>
        <v>± 1.2%</v>
      </c>
      <c r="H66" s="1">
        <f t="shared" si="27"/>
        <v>0.11814899901542501</v>
      </c>
      <c r="I66" s="10" t="str">
        <f t="shared" si="28"/>
        <v>High</v>
      </c>
    </row>
    <row r="67" spans="1:9" x14ac:dyDescent="0.2">
      <c r="A67" s="37" t="s">
        <v>406</v>
      </c>
      <c r="B67" s="46">
        <v>1887</v>
      </c>
      <c r="C67" s="47">
        <v>274</v>
      </c>
      <c r="D67" s="2">
        <f t="shared" si="33"/>
        <v>6.127220183784135E-2</v>
      </c>
      <c r="E67" s="4">
        <f t="shared" si="34"/>
        <v>8.9999999999999993E-3</v>
      </c>
      <c r="F67" s="4">
        <f t="shared" si="35"/>
        <v>74148.65838009541</v>
      </c>
      <c r="G67" s="24" t="str">
        <f t="shared" si="29"/>
        <v>± 0.9%</v>
      </c>
      <c r="H67" s="1">
        <f t="shared" si="27"/>
        <v>0.14520402755696873</v>
      </c>
      <c r="I67" s="10" t="str">
        <f t="shared" si="28"/>
        <v>High</v>
      </c>
    </row>
    <row r="68" spans="1:9" x14ac:dyDescent="0.2">
      <c r="A68" s="37" t="s">
        <v>407</v>
      </c>
      <c r="B68" s="46">
        <v>1586</v>
      </c>
      <c r="C68" s="47">
        <v>219</v>
      </c>
      <c r="D68" s="2">
        <f t="shared" si="33"/>
        <v>5.1498522583368511E-2</v>
      </c>
      <c r="E68" s="4">
        <f t="shared" si="34"/>
        <v>7.0000000000000001E-3</v>
      </c>
      <c r="F68" s="4">
        <f t="shared" si="35"/>
        <v>47305.907967536928</v>
      </c>
      <c r="G68" s="24" t="str">
        <f t="shared" si="29"/>
        <v>± 0.7%</v>
      </c>
      <c r="H68" s="1">
        <f t="shared" si="27"/>
        <v>0.13808322824716268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30797</v>
      </c>
      <c r="C70" s="47">
        <v>497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1.6137935513199336E-2</v>
      </c>
      <c r="I70" s="10" t="str">
        <f t="shared" si="28"/>
        <v>High</v>
      </c>
    </row>
    <row r="71" spans="1:9" x14ac:dyDescent="0.2">
      <c r="A71" s="37" t="s">
        <v>408</v>
      </c>
      <c r="B71" s="46">
        <v>4968</v>
      </c>
      <c r="C71" s="47">
        <v>452</v>
      </c>
      <c r="D71" s="2">
        <f t="shared" si="36"/>
        <v>0.16131441374159822</v>
      </c>
      <c r="E71" s="4">
        <f t="shared" si="37"/>
        <v>1.4E-2</v>
      </c>
      <c r="F71" s="4">
        <f t="shared" si="38"/>
        <v>197876.24779898277</v>
      </c>
      <c r="G71" s="24" t="str">
        <f t="shared" ref="G71:G95" si="39">IF(F71&lt;0,"W",IF(B71=0,"± 0.6%",IF((E71*100)&lt;0.01,"± 0.1%","± "&amp; TEXT((E71*100),"#,##0.0")&amp;"%")))</f>
        <v>± 1.4%</v>
      </c>
      <c r="H71" s="1">
        <f t="shared" si="27"/>
        <v>9.0982286634460549E-2</v>
      </c>
      <c r="I71" s="10" t="str">
        <f t="shared" si="28"/>
        <v>High</v>
      </c>
    </row>
    <row r="72" spans="1:9" x14ac:dyDescent="0.2">
      <c r="A72" s="37" t="s">
        <v>409</v>
      </c>
      <c r="B72" s="46">
        <v>10756</v>
      </c>
      <c r="C72" s="47">
        <v>645</v>
      </c>
      <c r="D72" s="2">
        <f t="shared" si="36"/>
        <v>0.34925479754521543</v>
      </c>
      <c r="E72" s="4">
        <f t="shared" si="37"/>
        <v>0.02</v>
      </c>
      <c r="F72" s="4">
        <f t="shared" si="38"/>
        <v>385895.11052851524</v>
      </c>
      <c r="G72" s="24" t="str">
        <f t="shared" si="39"/>
        <v>± 2.0%</v>
      </c>
      <c r="H72" s="1">
        <f t="shared" si="27"/>
        <v>5.9966530308664931E-2</v>
      </c>
      <c r="I72" s="10" t="str">
        <f t="shared" si="28"/>
        <v>High</v>
      </c>
    </row>
    <row r="73" spans="1:9" x14ac:dyDescent="0.2">
      <c r="A73" s="37" t="s">
        <v>410</v>
      </c>
      <c r="B73" s="46">
        <v>9721</v>
      </c>
      <c r="C73" s="47">
        <v>604</v>
      </c>
      <c r="D73" s="2">
        <f t="shared" si="36"/>
        <v>0.31564762801571583</v>
      </c>
      <c r="E73" s="4">
        <f t="shared" si="37"/>
        <v>1.9E-2</v>
      </c>
      <c r="F73" s="4">
        <f t="shared" si="38"/>
        <v>340205.64730640326</v>
      </c>
      <c r="G73" s="24" t="str">
        <f t="shared" si="39"/>
        <v>± 1.9%</v>
      </c>
      <c r="H73" s="1">
        <f t="shared" si="27"/>
        <v>6.2133525357473511E-2</v>
      </c>
      <c r="I73" s="10" t="str">
        <f t="shared" si="28"/>
        <v>High</v>
      </c>
    </row>
    <row r="74" spans="1:9" x14ac:dyDescent="0.2">
      <c r="A74" s="37" t="s">
        <v>411</v>
      </c>
      <c r="B74" s="46">
        <v>5352</v>
      </c>
      <c r="C74" s="47">
        <v>454</v>
      </c>
      <c r="D74" s="2">
        <f t="shared" si="36"/>
        <v>0.17378316069747055</v>
      </c>
      <c r="E74" s="4">
        <f t="shared" si="37"/>
        <v>1.4E-2</v>
      </c>
      <c r="F74" s="4">
        <f t="shared" si="38"/>
        <v>198656.18322004282</v>
      </c>
      <c r="G74" s="24" t="str">
        <f t="shared" si="39"/>
        <v>± 1.4%</v>
      </c>
      <c r="H74" s="1">
        <f t="shared" si="27"/>
        <v>8.4828101644245146E-2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30797</v>
      </c>
      <c r="C76" s="47">
        <v>497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1.6137935513199336E-2</v>
      </c>
      <c r="I76" s="10" t="str">
        <f t="shared" si="28"/>
        <v>High</v>
      </c>
    </row>
    <row r="77" spans="1:9" x14ac:dyDescent="0.2">
      <c r="A77" s="37" t="s">
        <v>412</v>
      </c>
      <c r="B77" s="46">
        <v>12477</v>
      </c>
      <c r="C77" s="47">
        <v>605</v>
      </c>
      <c r="D77" s="2">
        <f t="shared" si="36"/>
        <v>0.40513686398025783</v>
      </c>
      <c r="E77" s="4">
        <f t="shared" si="37"/>
        <v>1.9E-2</v>
      </c>
      <c r="F77" s="4">
        <f t="shared" si="38"/>
        <v>325481.96077382081</v>
      </c>
      <c r="G77" s="24" t="str">
        <f t="shared" si="39"/>
        <v>± 1.9%</v>
      </c>
      <c r="H77" s="1">
        <f t="shared" si="27"/>
        <v>4.8489220165103791E-2</v>
      </c>
      <c r="I77" s="10" t="str">
        <f t="shared" si="28"/>
        <v>High</v>
      </c>
    </row>
    <row r="78" spans="1:9" x14ac:dyDescent="0.2">
      <c r="A78" s="37" t="s">
        <v>413</v>
      </c>
      <c r="B78" s="46">
        <v>276</v>
      </c>
      <c r="C78" s="47">
        <v>107</v>
      </c>
      <c r="D78" s="2">
        <f t="shared" si="36"/>
        <v>8.9619118745332335E-3</v>
      </c>
      <c r="E78" s="4">
        <f t="shared" si="37"/>
        <v>3.0000000000000001E-3</v>
      </c>
      <c r="F78" s="4">
        <f t="shared" si="38"/>
        <v>11429.161258638836</v>
      </c>
      <c r="G78" s="24" t="str">
        <f t="shared" si="39"/>
        <v>± 0.3%</v>
      </c>
      <c r="H78" s="1">
        <f t="shared" si="27"/>
        <v>0.38768115942028986</v>
      </c>
      <c r="I78" s="10" t="str">
        <f t="shared" si="28"/>
        <v>Moderate</v>
      </c>
    </row>
    <row r="79" spans="1:9" x14ac:dyDescent="0.2">
      <c r="A79" s="37" t="s">
        <v>414</v>
      </c>
      <c r="B79" s="46">
        <v>14255</v>
      </c>
      <c r="C79" s="47">
        <v>646</v>
      </c>
      <c r="D79" s="2">
        <f t="shared" si="36"/>
        <v>0.46286976004156249</v>
      </c>
      <c r="E79" s="4">
        <f t="shared" si="37"/>
        <v>0.02</v>
      </c>
      <c r="F79" s="4">
        <f t="shared" si="38"/>
        <v>364394.71331831656</v>
      </c>
      <c r="G79" s="24" t="str">
        <f t="shared" si="39"/>
        <v>± 2.0%</v>
      </c>
      <c r="H79" s="1">
        <f t="shared" si="27"/>
        <v>4.5317432479831637E-2</v>
      </c>
      <c r="I79" s="10" t="str">
        <f t="shared" si="28"/>
        <v>High</v>
      </c>
    </row>
    <row r="80" spans="1:9" x14ac:dyDescent="0.2">
      <c r="A80" s="37" t="s">
        <v>415</v>
      </c>
      <c r="B80" s="46">
        <v>3351</v>
      </c>
      <c r="C80" s="47">
        <v>381</v>
      </c>
      <c r="D80" s="2">
        <f t="shared" si="36"/>
        <v>0.10880929960710459</v>
      </c>
      <c r="E80" s="4">
        <f t="shared" si="37"/>
        <v>1.2E-2</v>
      </c>
      <c r="F80" s="4">
        <f t="shared" si="38"/>
        <v>142236.54591562267</v>
      </c>
      <c r="G80" s="24" t="str">
        <f t="shared" si="39"/>
        <v>± 1.2%</v>
      </c>
      <c r="H80" s="1">
        <f t="shared" si="27"/>
        <v>0.11369740376007162</v>
      </c>
      <c r="I80" s="10" t="str">
        <f t="shared" si="28"/>
        <v>High</v>
      </c>
    </row>
    <row r="81" spans="1:9" x14ac:dyDescent="0.2">
      <c r="A81" s="37" t="s">
        <v>416</v>
      </c>
      <c r="B81" s="46">
        <v>0</v>
      </c>
      <c r="C81" s="47">
        <v>0</v>
      </c>
      <c r="D81" s="2">
        <f t="shared" si="36"/>
        <v>0</v>
      </c>
      <c r="E81" s="4">
        <f t="shared" si="37"/>
        <v>0</v>
      </c>
      <c r="F81" s="4">
        <f t="shared" si="38"/>
        <v>0</v>
      </c>
      <c r="G81" s="24" t="str">
        <f t="shared" si="39"/>
        <v>± 0.6%</v>
      </c>
      <c r="H81" s="1">
        <f t="shared" si="27"/>
        <v>0</v>
      </c>
      <c r="I81" s="10" t="str">
        <f t="shared" si="28"/>
        <v>NC</v>
      </c>
    </row>
    <row r="82" spans="1:9" x14ac:dyDescent="0.2">
      <c r="A82" s="37" t="s">
        <v>417</v>
      </c>
      <c r="B82" s="46">
        <v>247</v>
      </c>
      <c r="C82" s="47">
        <v>118</v>
      </c>
      <c r="D82" s="2">
        <f t="shared" si="36"/>
        <v>8.0202617138032933E-3</v>
      </c>
      <c r="E82" s="4">
        <f t="shared" si="37"/>
        <v>4.0000000000000001E-3</v>
      </c>
      <c r="F82" s="4">
        <f t="shared" si="38"/>
        <v>13908.111245383017</v>
      </c>
      <c r="G82" s="24" t="str">
        <f t="shared" si="39"/>
        <v>± 0.4%</v>
      </c>
      <c r="H82" s="1">
        <f t="shared" si="27"/>
        <v>0.47773279352226722</v>
      </c>
      <c r="I82" s="10" t="str">
        <f t="shared" si="28"/>
        <v>Moderate</v>
      </c>
    </row>
    <row r="83" spans="1:9" x14ac:dyDescent="0.2">
      <c r="A83" s="37" t="s">
        <v>418</v>
      </c>
      <c r="B83" s="46">
        <v>0</v>
      </c>
      <c r="C83" s="47">
        <v>0</v>
      </c>
      <c r="D83" s="2">
        <f t="shared" si="36"/>
        <v>0</v>
      </c>
      <c r="E83" s="4">
        <f t="shared" si="37"/>
        <v>0</v>
      </c>
      <c r="F83" s="4">
        <f t="shared" si="38"/>
        <v>0</v>
      </c>
      <c r="G83" s="24" t="str">
        <f t="shared" si="39"/>
        <v>± 0.6%</v>
      </c>
      <c r="H83" s="1">
        <f t="shared" si="27"/>
        <v>0</v>
      </c>
      <c r="I83" s="10" t="str">
        <f t="shared" si="28"/>
        <v>NC</v>
      </c>
    </row>
    <row r="84" spans="1:9" x14ac:dyDescent="0.2">
      <c r="A84" s="37" t="s">
        <v>420</v>
      </c>
      <c r="B84" s="46">
        <v>65</v>
      </c>
      <c r="C84" s="47">
        <v>60</v>
      </c>
      <c r="D84" s="2">
        <f t="shared" si="36"/>
        <v>2.1105951878429719E-3</v>
      </c>
      <c r="E84" s="4">
        <f t="shared" si="37"/>
        <v>2E-3</v>
      </c>
      <c r="F84" s="4">
        <f t="shared" si="38"/>
        <v>3598.8996707328961</v>
      </c>
      <c r="G84" s="24" t="str">
        <f t="shared" si="39"/>
        <v>± 0.2%</v>
      </c>
      <c r="H84" s="1">
        <f t="shared" si="27"/>
        <v>0.92307692307692313</v>
      </c>
      <c r="I84" s="10" t="str">
        <f t="shared" si="28"/>
        <v>Low</v>
      </c>
    </row>
    <row r="85" spans="1:9" x14ac:dyDescent="0.2">
      <c r="A85" s="37" t="s">
        <v>419</v>
      </c>
      <c r="B85" s="46">
        <v>126</v>
      </c>
      <c r="C85" s="47">
        <v>89</v>
      </c>
      <c r="D85" s="2">
        <f t="shared" si="36"/>
        <v>4.0913075948956065E-3</v>
      </c>
      <c r="E85" s="4">
        <f t="shared" si="37"/>
        <v>3.0000000000000001E-3</v>
      </c>
      <c r="F85" s="4">
        <f t="shared" si="38"/>
        <v>7916.8653662853148</v>
      </c>
      <c r="G85" s="24" t="str">
        <f t="shared" si="39"/>
        <v>± 0.3%</v>
      </c>
      <c r="H85" s="1">
        <f t="shared" si="27"/>
        <v>0.70634920634920639</v>
      </c>
      <c r="I85" s="10" t="str">
        <f t="shared" si="28"/>
        <v>Low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30797</v>
      </c>
      <c r="C87" s="47">
        <v>497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1.6137935513199336E-2</v>
      </c>
      <c r="I87" s="10" t="str">
        <f t="shared" si="28"/>
        <v>High</v>
      </c>
    </row>
    <row r="88" spans="1:9" x14ac:dyDescent="0.2">
      <c r="A88" s="37" t="s">
        <v>421</v>
      </c>
      <c r="B88" s="46">
        <v>239</v>
      </c>
      <c r="C88" s="47">
        <v>109</v>
      </c>
      <c r="D88" s="2">
        <f t="shared" si="36"/>
        <v>7.7604961522226195E-3</v>
      </c>
      <c r="E88" s="4">
        <f t="shared" si="37"/>
        <v>4.0000000000000001E-3</v>
      </c>
      <c r="F88" s="4">
        <f t="shared" si="38"/>
        <v>11866.123808741715</v>
      </c>
      <c r="G88" s="24" t="str">
        <f t="shared" si="39"/>
        <v>± 0.4%</v>
      </c>
      <c r="H88" s="1">
        <f t="shared" ref="H88:H151" si="40">IF(B88&lt;&gt;0,C88/B88,0)</f>
        <v>0.45606694560669458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415</v>
      </c>
      <c r="C89" s="47">
        <v>124</v>
      </c>
      <c r="D89" s="2">
        <f t="shared" si="36"/>
        <v>1.3475338506997435E-2</v>
      </c>
      <c r="E89" s="4">
        <f t="shared" si="37"/>
        <v>4.0000000000000001E-3</v>
      </c>
      <c r="F89" s="4">
        <f t="shared" si="38"/>
        <v>15331.146933011361</v>
      </c>
      <c r="G89" s="24" t="str">
        <f t="shared" si="39"/>
        <v>± 0.4%</v>
      </c>
      <c r="H89" s="1">
        <f t="shared" si="40"/>
        <v>0.29879518072289157</v>
      </c>
      <c r="I89" s="10" t="str">
        <f t="shared" si="41"/>
        <v>Moderate</v>
      </c>
    </row>
    <row r="90" spans="1:9" x14ac:dyDescent="0.2">
      <c r="A90" s="37" t="s">
        <v>423</v>
      </c>
      <c r="B90" s="46">
        <v>630</v>
      </c>
      <c r="C90" s="47">
        <v>174</v>
      </c>
      <c r="D90" s="2">
        <f t="shared" si="36"/>
        <v>2.0456537974478033E-2</v>
      </c>
      <c r="E90" s="4">
        <f t="shared" si="37"/>
        <v>6.0000000000000001E-3</v>
      </c>
      <c r="F90" s="4">
        <f t="shared" si="38"/>
        <v>30172.634157132874</v>
      </c>
      <c r="G90" s="24" t="str">
        <f t="shared" si="39"/>
        <v>± 0.6%</v>
      </c>
      <c r="H90" s="1">
        <f t="shared" si="40"/>
        <v>0.27619047619047621</v>
      </c>
      <c r="I90" s="10" t="str">
        <f t="shared" si="41"/>
        <v>Moderate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30797</v>
      </c>
      <c r="C92" s="47">
        <v>497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1.6137935513199336E-2</v>
      </c>
      <c r="I92" s="10" t="str">
        <f t="shared" si="41"/>
        <v>High</v>
      </c>
    </row>
    <row r="93" spans="1:9" x14ac:dyDescent="0.2">
      <c r="A93" s="37" t="s">
        <v>424</v>
      </c>
      <c r="B93" s="46">
        <v>28989</v>
      </c>
      <c r="C93" s="47">
        <v>546</v>
      </c>
      <c r="D93" s="2">
        <f t="shared" si="36"/>
        <v>0.94129298308276776</v>
      </c>
      <c r="E93" s="4">
        <f t="shared" si="37"/>
        <v>8.9999999999999993E-3</v>
      </c>
      <c r="F93" s="4">
        <f t="shared" si="38"/>
        <v>79258.003147468611</v>
      </c>
      <c r="G93" s="24" t="str">
        <f t="shared" si="39"/>
        <v>± 0.9%</v>
      </c>
      <c r="H93" s="1">
        <f t="shared" si="40"/>
        <v>1.8834730414984995E-2</v>
      </c>
      <c r="I93" s="10" t="str">
        <f t="shared" si="41"/>
        <v>High</v>
      </c>
    </row>
    <row r="94" spans="1:9" x14ac:dyDescent="0.2">
      <c r="A94" s="37" t="s">
        <v>425</v>
      </c>
      <c r="B94" s="46">
        <v>1219</v>
      </c>
      <c r="C94" s="47">
        <v>253</v>
      </c>
      <c r="D94" s="2">
        <f t="shared" si="36"/>
        <v>3.9581777445855115E-2</v>
      </c>
      <c r="E94" s="4">
        <f t="shared" si="37"/>
        <v>8.0000000000000002E-3</v>
      </c>
      <c r="F94" s="4">
        <f t="shared" si="38"/>
        <v>63622.006774420064</v>
      </c>
      <c r="G94" s="24" t="str">
        <f t="shared" si="39"/>
        <v>± 0.8%</v>
      </c>
      <c r="H94" s="1">
        <f t="shared" si="40"/>
        <v>0.20754716981132076</v>
      </c>
      <c r="I94" s="10" t="str">
        <f t="shared" si="41"/>
        <v>Moderate</v>
      </c>
    </row>
    <row r="95" spans="1:9" x14ac:dyDescent="0.2">
      <c r="A95" s="37" t="s">
        <v>426</v>
      </c>
      <c r="B95" s="46">
        <v>589</v>
      </c>
      <c r="C95" s="47">
        <v>188</v>
      </c>
      <c r="D95" s="2">
        <f t="shared" si="36"/>
        <v>1.9125239471377082E-2</v>
      </c>
      <c r="E95" s="4">
        <f t="shared" si="37"/>
        <v>6.0000000000000001E-3</v>
      </c>
      <c r="F95" s="4">
        <f t="shared" si="38"/>
        <v>35253.650336172068</v>
      </c>
      <c r="G95" s="24" t="str">
        <f t="shared" si="39"/>
        <v>± 0.6%</v>
      </c>
      <c r="H95" s="1">
        <f t="shared" si="40"/>
        <v>0.31918505942275044</v>
      </c>
      <c r="I95" s="10" t="str">
        <f t="shared" si="41"/>
        <v>Moderate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17048</v>
      </c>
      <c r="C97" s="47">
        <v>550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3.2261848897231347E-2</v>
      </c>
      <c r="I97" s="10" t="str">
        <f t="shared" si="41"/>
        <v>High</v>
      </c>
    </row>
    <row r="98" spans="1:9" x14ac:dyDescent="0.2">
      <c r="A98" s="37" t="s">
        <v>427</v>
      </c>
      <c r="B98" s="46">
        <v>310</v>
      </c>
      <c r="C98" s="47">
        <v>122</v>
      </c>
      <c r="D98" s="2">
        <f t="shared" ref="D98:D105" si="42">IF(B98&lt;&gt;0,B98/$B$97,0)</f>
        <v>1.8183951196621303E-2</v>
      </c>
      <c r="E98" s="4">
        <f t="shared" ref="E98:E105" si="43">IF(B98&lt;&gt;0,ROUND(((SQRT(POWER(C98,2)-(POWER((B98/$B$97),2)*POWER($C$97,2))))/$B$97),3),0)</f>
        <v>7.0000000000000001E-3</v>
      </c>
      <c r="F98" s="4">
        <f t="shared" ref="F98:F105" si="44">IF(B98=0,0,POWER(C98,2)-(POWER((B98/$B$97),2)*POWER(C$97,2)))</f>
        <v>14783.976535460866</v>
      </c>
      <c r="G98" s="24" t="str">
        <f t="shared" ref="G98:G151" si="45">IF(F98&lt;0,"W",IF(B98=0,"± 0.6%",IF((E98*100)&lt;0.01,"± 0.1%","± "&amp; TEXT((E98*100),"#,##0.0")&amp;"%")))</f>
        <v>± 0.7%</v>
      </c>
      <c r="H98" s="1">
        <f t="shared" si="40"/>
        <v>0.3935483870967742</v>
      </c>
      <c r="I98" s="10" t="str">
        <f t="shared" si="41"/>
        <v>Moderate</v>
      </c>
    </row>
    <row r="99" spans="1:9" x14ac:dyDescent="0.2">
      <c r="A99" s="37" t="s">
        <v>428</v>
      </c>
      <c r="B99" s="46">
        <v>145</v>
      </c>
      <c r="C99" s="47">
        <v>82</v>
      </c>
      <c r="D99" s="2">
        <f t="shared" si="42"/>
        <v>8.5053965274519E-3</v>
      </c>
      <c r="E99" s="4">
        <f t="shared" si="43"/>
        <v>5.0000000000000001E-3</v>
      </c>
      <c r="F99" s="4">
        <f t="shared" si="44"/>
        <v>6702.1166145480202</v>
      </c>
      <c r="G99" s="24" t="str">
        <f t="shared" si="45"/>
        <v>± 0.5%</v>
      </c>
      <c r="H99" s="1">
        <f t="shared" si="40"/>
        <v>0.56551724137931036</v>
      </c>
      <c r="I99" s="10" t="str">
        <f t="shared" si="41"/>
        <v>Moderate</v>
      </c>
    </row>
    <row r="100" spans="1:9" x14ac:dyDescent="0.2">
      <c r="A100" s="37" t="s">
        <v>330</v>
      </c>
      <c r="B100" s="46">
        <v>264</v>
      </c>
      <c r="C100" s="47">
        <v>127</v>
      </c>
      <c r="D100" s="2">
        <f t="shared" si="42"/>
        <v>1.5485687470671047E-2</v>
      </c>
      <c r="E100" s="4">
        <f t="shared" si="43"/>
        <v>7.0000000000000001E-3</v>
      </c>
      <c r="F100" s="4">
        <f t="shared" si="44"/>
        <v>16056.458528777111</v>
      </c>
      <c r="G100" s="24" t="str">
        <f t="shared" si="45"/>
        <v>± 0.7%</v>
      </c>
      <c r="H100" s="1">
        <f t="shared" si="40"/>
        <v>0.48106060606060608</v>
      </c>
      <c r="I100" s="10" t="str">
        <f t="shared" si="41"/>
        <v>Moderate</v>
      </c>
    </row>
    <row r="101" spans="1:9" x14ac:dyDescent="0.2">
      <c r="A101" s="37" t="s">
        <v>331</v>
      </c>
      <c r="B101" s="46">
        <v>413</v>
      </c>
      <c r="C101" s="47">
        <v>142</v>
      </c>
      <c r="D101" s="2">
        <f t="shared" si="42"/>
        <v>2.4225715626466447E-2</v>
      </c>
      <c r="E101" s="4">
        <f t="shared" si="43"/>
        <v>8.0000000000000002E-3</v>
      </c>
      <c r="F101" s="4">
        <f t="shared" si="44"/>
        <v>19986.467197471637</v>
      </c>
      <c r="G101" s="24" t="str">
        <f t="shared" si="45"/>
        <v>± 0.8%</v>
      </c>
      <c r="H101" s="1">
        <f t="shared" si="40"/>
        <v>0.34382566585956414</v>
      </c>
      <c r="I101" s="10" t="str">
        <f t="shared" si="41"/>
        <v>Moderate</v>
      </c>
    </row>
    <row r="102" spans="1:9" x14ac:dyDescent="0.2">
      <c r="A102" s="37" t="s">
        <v>429</v>
      </c>
      <c r="B102" s="46">
        <v>3599</v>
      </c>
      <c r="C102" s="47">
        <v>389</v>
      </c>
      <c r="D102" s="2">
        <f t="shared" si="42"/>
        <v>0.21110980760206477</v>
      </c>
      <c r="E102" s="4">
        <f t="shared" si="43"/>
        <v>2.1999999999999999E-2</v>
      </c>
      <c r="F102" s="4">
        <f t="shared" si="44"/>
        <v>137839.3763631013</v>
      </c>
      <c r="G102" s="24" t="str">
        <f t="shared" si="45"/>
        <v>± 2.2%</v>
      </c>
      <c r="H102" s="1">
        <f t="shared" si="40"/>
        <v>0.108085579327591</v>
      </c>
      <c r="I102" s="10" t="str">
        <f t="shared" si="41"/>
        <v>High</v>
      </c>
    </row>
    <row r="103" spans="1:9" x14ac:dyDescent="0.2">
      <c r="A103" s="37" t="s">
        <v>430</v>
      </c>
      <c r="B103" s="46">
        <v>9425</v>
      </c>
      <c r="C103" s="47">
        <v>531</v>
      </c>
      <c r="D103" s="2">
        <f t="shared" si="42"/>
        <v>0.55285077428437357</v>
      </c>
      <c r="E103" s="4">
        <f t="shared" si="43"/>
        <v>2.5999999999999999E-2</v>
      </c>
      <c r="F103" s="4">
        <f t="shared" si="44"/>
        <v>189503.69646538352</v>
      </c>
      <c r="G103" s="24" t="str">
        <f t="shared" si="45"/>
        <v>± 2.6%</v>
      </c>
      <c r="H103" s="1">
        <f t="shared" si="40"/>
        <v>5.63395225464191E-2</v>
      </c>
      <c r="I103" s="10" t="str">
        <f t="shared" si="41"/>
        <v>High</v>
      </c>
    </row>
    <row r="104" spans="1:9" x14ac:dyDescent="0.2">
      <c r="A104" s="37" t="s">
        <v>431</v>
      </c>
      <c r="B104" s="46">
        <v>2459</v>
      </c>
      <c r="C104" s="47">
        <v>293</v>
      </c>
      <c r="D104" s="2">
        <f t="shared" si="42"/>
        <v>0.14423979352416705</v>
      </c>
      <c r="E104" s="4">
        <f t="shared" si="43"/>
        <v>1.7000000000000001E-2</v>
      </c>
      <c r="F104" s="4">
        <f t="shared" si="44"/>
        <v>79555.451794141962</v>
      </c>
      <c r="G104" s="24" t="str">
        <f t="shared" si="45"/>
        <v>± 1.7%</v>
      </c>
      <c r="H104" s="1">
        <f t="shared" si="40"/>
        <v>0.11915412769418463</v>
      </c>
      <c r="I104" s="10" t="str">
        <f t="shared" si="41"/>
        <v>High</v>
      </c>
    </row>
    <row r="105" spans="1:9" x14ac:dyDescent="0.2">
      <c r="A105" s="37" t="s">
        <v>432</v>
      </c>
      <c r="B105" s="46">
        <v>433</v>
      </c>
      <c r="C105" s="47">
        <v>121</v>
      </c>
      <c r="D105" s="2">
        <f t="shared" si="42"/>
        <v>2.5398873768183953E-2</v>
      </c>
      <c r="E105" s="4">
        <f t="shared" si="43"/>
        <v>7.0000000000000001E-3</v>
      </c>
      <c r="F105" s="4">
        <f t="shared" si="44"/>
        <v>14445.856406420628</v>
      </c>
      <c r="G105" s="24" t="str">
        <f t="shared" si="45"/>
        <v>± 0.7%</v>
      </c>
      <c r="H105" s="1">
        <f t="shared" si="40"/>
        <v>0.27944572748267898</v>
      </c>
      <c r="I105" s="10" t="str">
        <f t="shared" si="41"/>
        <v>Moderate</v>
      </c>
    </row>
    <row r="106" spans="1:9" x14ac:dyDescent="0.2">
      <c r="A106" s="37" t="s">
        <v>353</v>
      </c>
      <c r="B106" s="46">
        <v>361355.55555555556</v>
      </c>
      <c r="C106" s="47">
        <v>7143</v>
      </c>
      <c r="D106" s="23" t="s">
        <v>17</v>
      </c>
      <c r="E106" s="4">
        <f t="shared" ref="E106:E127" si="46">IF(B106&lt;&gt;0,ROUND(((SQRT(POWER(C106,2)-(POWER((B106/$B$7),2)*POWER($C$7,2))))/$B$7),3),0)</f>
        <v>0.188</v>
      </c>
      <c r="F106" s="4">
        <f t="shared" ref="F106:F127" si="47">IF(B106=0,0,POWER(C106,2)-(POWER((B106/$B$7),2)*POWER(C$7,2)))</f>
        <v>39581206.891982943</v>
      </c>
      <c r="G106" s="24" t="s">
        <v>17</v>
      </c>
      <c r="H106" s="1">
        <f t="shared" si="40"/>
        <v>1.9767234487423898E-2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17048</v>
      </c>
      <c r="C108" s="47">
        <v>550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3.2261848897231347E-2</v>
      </c>
      <c r="I108" s="10" t="str">
        <f t="shared" si="41"/>
        <v>High</v>
      </c>
    </row>
    <row r="109" spans="1:9" x14ac:dyDescent="0.2">
      <c r="A109" s="37" t="s">
        <v>433</v>
      </c>
      <c r="B109" s="46">
        <v>13060</v>
      </c>
      <c r="C109" s="47">
        <v>561</v>
      </c>
      <c r="D109" s="2">
        <f t="shared" ref="D109:D110" si="48">IF(B109&lt;&gt;0,B109/$B$97,0)</f>
        <v>0.76607226654152982</v>
      </c>
      <c r="E109" s="4">
        <f t="shared" ref="E109:E110" si="49">IF(B109&lt;&gt;0,ROUND(((SQRT(POWER(C109,2)-(POWER((B109/$B$97),2)*POWER($C$97,2))))/$B$97),3),0)</f>
        <v>2.1999999999999999E-2</v>
      </c>
      <c r="F109" s="4">
        <f t="shared" ref="F109:F110" si="50">IF(B109=0,0,POWER(C109,2)-(POWER((B109/$B$97),2)*POWER(C$97,2)))</f>
        <v>137193.81793686681</v>
      </c>
      <c r="G109" s="24" t="str">
        <f t="shared" si="45"/>
        <v>± 2.2%</v>
      </c>
      <c r="H109" s="1">
        <f t="shared" si="40"/>
        <v>4.2955589586523735E-2</v>
      </c>
      <c r="I109" s="10" t="str">
        <f t="shared" si="41"/>
        <v>High</v>
      </c>
    </row>
    <row r="110" spans="1:9" x14ac:dyDescent="0.2">
      <c r="A110" s="37" t="s">
        <v>434</v>
      </c>
      <c r="B110" s="46">
        <v>3988</v>
      </c>
      <c r="C110" s="47">
        <v>336</v>
      </c>
      <c r="D110" s="2">
        <f t="shared" si="48"/>
        <v>0.23392773345847021</v>
      </c>
      <c r="E110" s="4">
        <f t="shared" si="49"/>
        <v>1.7999999999999999E-2</v>
      </c>
      <c r="F110" s="4">
        <f t="shared" si="50"/>
        <v>96342.539194492332</v>
      </c>
      <c r="G110" s="24" t="str">
        <f t="shared" si="45"/>
        <v>± 1.8%</v>
      </c>
      <c r="H110" s="1">
        <f t="shared" si="40"/>
        <v>8.425275827482448E-2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13060</v>
      </c>
      <c r="C112" s="47">
        <v>561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4.2955589586523735E-2</v>
      </c>
      <c r="I112" s="10" t="str">
        <f t="shared" si="41"/>
        <v>High</v>
      </c>
    </row>
    <row r="113" spans="1:9" x14ac:dyDescent="0.2">
      <c r="A113" s="37" t="s">
        <v>435</v>
      </c>
      <c r="B113" s="46">
        <v>31</v>
      </c>
      <c r="C113" s="47">
        <v>29</v>
      </c>
      <c r="D113" s="2">
        <f t="shared" ref="D113:D119" si="51">IF(B113&lt;&gt;0,B113/$B$112,0)</f>
        <v>2.3736600306278714E-3</v>
      </c>
      <c r="E113" s="4">
        <f t="shared" ref="E113:E119" si="52">IF(B113&lt;&gt;0,ROUND(((SQRT(POWER(C113,2)-(POWER((B113/$B$112),2)*POWER($C$112,2))))/$B$112),3),0)</f>
        <v>2E-3</v>
      </c>
      <c r="F113" s="4">
        <f t="shared" ref="F113:F119" si="53">IF(B113=0,0,POWER(C113,2)-(POWER((B113/$B$112),2)*POWER(C$112,2)))</f>
        <v>839.22677944766644</v>
      </c>
      <c r="G113" s="24" t="str">
        <f t="shared" si="45"/>
        <v>± 0.2%</v>
      </c>
      <c r="H113" s="1">
        <f t="shared" si="40"/>
        <v>0.93548387096774188</v>
      </c>
      <c r="I113" s="10" t="str">
        <f t="shared" si="41"/>
        <v>Low</v>
      </c>
    </row>
    <row r="114" spans="1:9" x14ac:dyDescent="0.2">
      <c r="A114" s="37" t="s">
        <v>436</v>
      </c>
      <c r="B114" s="46">
        <v>59</v>
      </c>
      <c r="C114" s="47">
        <v>59</v>
      </c>
      <c r="D114" s="2">
        <f t="shared" si="51"/>
        <v>4.5176110260336903E-3</v>
      </c>
      <c r="E114" s="4">
        <f t="shared" si="52"/>
        <v>5.0000000000000001E-3</v>
      </c>
      <c r="F114" s="4">
        <f t="shared" si="53"/>
        <v>3474.5769191023173</v>
      </c>
      <c r="G114" s="24" t="str">
        <f t="shared" si="45"/>
        <v>± 0.5%</v>
      </c>
      <c r="H114" s="1">
        <f t="shared" si="40"/>
        <v>1</v>
      </c>
      <c r="I114" s="10" t="str">
        <f t="shared" si="41"/>
        <v>Low</v>
      </c>
    </row>
    <row r="115" spans="1:9" x14ac:dyDescent="0.2">
      <c r="A115" s="37" t="s">
        <v>437</v>
      </c>
      <c r="B115" s="46">
        <v>141</v>
      </c>
      <c r="C115" s="47">
        <v>79</v>
      </c>
      <c r="D115" s="2">
        <f t="shared" si="51"/>
        <v>1.0796324655436448E-2</v>
      </c>
      <c r="E115" s="4">
        <f t="shared" si="52"/>
        <v>6.0000000000000001E-3</v>
      </c>
      <c r="F115" s="4">
        <f t="shared" si="53"/>
        <v>6204.3159232040134</v>
      </c>
      <c r="G115" s="24" t="str">
        <f t="shared" si="45"/>
        <v>± 0.6%</v>
      </c>
      <c r="H115" s="1">
        <f t="shared" si="40"/>
        <v>0.56028368794326244</v>
      </c>
      <c r="I115" s="10" t="str">
        <f t="shared" si="41"/>
        <v>Moderate</v>
      </c>
    </row>
    <row r="116" spans="1:9" x14ac:dyDescent="0.2">
      <c r="A116" s="37" t="s">
        <v>438</v>
      </c>
      <c r="B116" s="46">
        <v>655</v>
      </c>
      <c r="C116" s="47">
        <v>177</v>
      </c>
      <c r="D116" s="2">
        <f t="shared" si="51"/>
        <v>5.0153139356814702E-2</v>
      </c>
      <c r="E116" s="4">
        <f t="shared" si="52"/>
        <v>1.2999999999999999E-2</v>
      </c>
      <c r="F116" s="4">
        <f t="shared" si="53"/>
        <v>30537.370502117687</v>
      </c>
      <c r="G116" s="24" t="str">
        <f t="shared" si="45"/>
        <v>± 1.3%</v>
      </c>
      <c r="H116" s="1">
        <f t="shared" si="40"/>
        <v>0.27022900763358776</v>
      </c>
      <c r="I116" s="10" t="str">
        <f t="shared" si="41"/>
        <v>Moderate</v>
      </c>
    </row>
    <row r="117" spans="1:9" x14ac:dyDescent="0.2">
      <c r="A117" s="37" t="s">
        <v>439</v>
      </c>
      <c r="B117" s="46">
        <v>2229</v>
      </c>
      <c r="C117" s="47">
        <v>325</v>
      </c>
      <c r="D117" s="2">
        <f t="shared" si="51"/>
        <v>0.17067381316998467</v>
      </c>
      <c r="E117" s="4">
        <f t="shared" si="52"/>
        <v>2.4E-2</v>
      </c>
      <c r="F117" s="4">
        <f t="shared" si="53"/>
        <v>96457.318736465459</v>
      </c>
      <c r="G117" s="24" t="str">
        <f t="shared" si="45"/>
        <v>± 2.4%</v>
      </c>
      <c r="H117" s="1">
        <f t="shared" si="40"/>
        <v>0.14580529385374608</v>
      </c>
      <c r="I117" s="10" t="str">
        <f t="shared" si="41"/>
        <v>High</v>
      </c>
    </row>
    <row r="118" spans="1:9" x14ac:dyDescent="0.2">
      <c r="A118" s="37" t="s">
        <v>440</v>
      </c>
      <c r="B118" s="46">
        <v>3758</v>
      </c>
      <c r="C118" s="47">
        <v>401</v>
      </c>
      <c r="D118" s="2">
        <f t="shared" si="51"/>
        <v>0.28774885145482387</v>
      </c>
      <c r="E118" s="4">
        <f t="shared" si="52"/>
        <v>2.8000000000000001E-2</v>
      </c>
      <c r="F118" s="4">
        <f t="shared" si="53"/>
        <v>134742.28955624765</v>
      </c>
      <c r="G118" s="24" t="str">
        <f t="shared" si="45"/>
        <v>± 2.8%</v>
      </c>
      <c r="H118" s="1">
        <f t="shared" si="40"/>
        <v>0.10670569451836083</v>
      </c>
      <c r="I118" s="10" t="str">
        <f t="shared" si="41"/>
        <v>High</v>
      </c>
    </row>
    <row r="119" spans="1:9" x14ac:dyDescent="0.2">
      <c r="A119" s="37" t="s">
        <v>441</v>
      </c>
      <c r="B119" s="46">
        <v>6187</v>
      </c>
      <c r="C119" s="47">
        <v>459</v>
      </c>
      <c r="D119" s="2">
        <f t="shared" si="51"/>
        <v>0.47373660030627873</v>
      </c>
      <c r="E119" s="4">
        <f t="shared" si="52"/>
        <v>2.9000000000000001E-2</v>
      </c>
      <c r="F119" s="4">
        <f t="shared" si="53"/>
        <v>140049.30951827351</v>
      </c>
      <c r="G119" s="24" t="str">
        <f t="shared" si="45"/>
        <v>± 2.9%</v>
      </c>
      <c r="H119" s="1">
        <f t="shared" si="40"/>
        <v>7.4187813156618723E-2</v>
      </c>
      <c r="I119" s="10" t="str">
        <f t="shared" si="41"/>
        <v>High</v>
      </c>
    </row>
    <row r="120" spans="1:9" x14ac:dyDescent="0.2">
      <c r="A120" s="37" t="s">
        <v>355</v>
      </c>
      <c r="B120" s="46">
        <v>1951.8333333333333</v>
      </c>
      <c r="C120" s="47">
        <v>124</v>
      </c>
      <c r="D120" s="23" t="s">
        <v>17</v>
      </c>
      <c r="E120" s="4">
        <f t="shared" si="46"/>
        <v>4.0000000000000001E-3</v>
      </c>
      <c r="F120" s="4">
        <f t="shared" si="47"/>
        <v>15042.197822874876</v>
      </c>
      <c r="G120" s="24" t="s">
        <v>17</v>
      </c>
      <c r="H120" s="1">
        <f t="shared" si="40"/>
        <v>6.3530014516266761E-2</v>
      </c>
      <c r="I120" s="10" t="str">
        <f t="shared" si="41"/>
        <v>High</v>
      </c>
    </row>
    <row r="121" spans="1:9" x14ac:dyDescent="0.2">
      <c r="A121" s="37" t="s">
        <v>356</v>
      </c>
      <c r="B121" s="46">
        <v>3988</v>
      </c>
      <c r="C121" s="47">
        <v>336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8.425275827482448E-2</v>
      </c>
      <c r="I121" s="10" t="str">
        <f t="shared" si="41"/>
        <v>High</v>
      </c>
    </row>
    <row r="122" spans="1:9" x14ac:dyDescent="0.2">
      <c r="A122" s="37" t="s">
        <v>442</v>
      </c>
      <c r="B122" s="46">
        <v>14</v>
      </c>
      <c r="C122" s="47">
        <v>21</v>
      </c>
      <c r="D122" s="2">
        <f t="shared" ref="D122:D126" si="54">IF(B122&lt;&gt;0,B122/$B$121,0)</f>
        <v>3.5105315947843532E-3</v>
      </c>
      <c r="E122" s="4">
        <f t="shared" ref="E122:E126" si="55">IF(B122&lt;&gt;0,ROUND(((SQRT(POWER(C122,2)-(POWER((B122/$B$121),2)*POWER($C$121,2))))/$B$121),3),0)</f>
        <v>5.0000000000000001E-3</v>
      </c>
      <c r="F122" s="4">
        <f t="shared" ref="F122:F126" si="56">IF(B122=0,0,POWER(C122,2)-(POWER((B122/$B$121),2)*POWER(C$121,2)))</f>
        <v>439.60868865372447</v>
      </c>
      <c r="G122" s="24" t="str">
        <f t="shared" si="45"/>
        <v>± 0.5%</v>
      </c>
      <c r="H122" s="1">
        <f t="shared" si="40"/>
        <v>1.5</v>
      </c>
      <c r="I122" s="10" t="str">
        <f t="shared" si="41"/>
        <v>Low</v>
      </c>
    </row>
    <row r="123" spans="1:9" x14ac:dyDescent="0.2">
      <c r="A123" s="37" t="s">
        <v>443</v>
      </c>
      <c r="B123" s="46">
        <v>103</v>
      </c>
      <c r="C123" s="47">
        <v>57</v>
      </c>
      <c r="D123" s="2">
        <f t="shared" si="54"/>
        <v>2.5827482447342027E-2</v>
      </c>
      <c r="E123" s="4">
        <f t="shared" si="55"/>
        <v>1.4E-2</v>
      </c>
      <c r="F123" s="4">
        <f t="shared" si="56"/>
        <v>3173.6917241191982</v>
      </c>
      <c r="G123" s="24" t="str">
        <f t="shared" si="45"/>
        <v>± 1.4%</v>
      </c>
      <c r="H123" s="1">
        <f t="shared" si="40"/>
        <v>0.55339805825242716</v>
      </c>
      <c r="I123" s="10" t="str">
        <f t="shared" si="41"/>
        <v>Moderate</v>
      </c>
    </row>
    <row r="124" spans="1:9" x14ac:dyDescent="0.2">
      <c r="A124" s="37" t="s">
        <v>444</v>
      </c>
      <c r="B124" s="46">
        <v>214</v>
      </c>
      <c r="C124" s="47">
        <v>85</v>
      </c>
      <c r="D124" s="2">
        <f t="shared" si="54"/>
        <v>5.3660982948846539E-2</v>
      </c>
      <c r="E124" s="4">
        <f t="shared" si="55"/>
        <v>2.1000000000000001E-2</v>
      </c>
      <c r="F124" s="4">
        <f t="shared" si="56"/>
        <v>6899.9158448263552</v>
      </c>
      <c r="G124" s="24" t="str">
        <f t="shared" si="45"/>
        <v>± 2.1%</v>
      </c>
      <c r="H124" s="1">
        <f t="shared" si="40"/>
        <v>0.39719626168224298</v>
      </c>
      <c r="I124" s="10" t="str">
        <f t="shared" si="41"/>
        <v>Moderate</v>
      </c>
    </row>
    <row r="125" spans="1:9" x14ac:dyDescent="0.2">
      <c r="A125" s="37" t="s">
        <v>445</v>
      </c>
      <c r="B125" s="46">
        <v>577</v>
      </c>
      <c r="C125" s="47">
        <v>143</v>
      </c>
      <c r="D125" s="2">
        <f t="shared" si="54"/>
        <v>0.1446840521564694</v>
      </c>
      <c r="E125" s="4">
        <f t="shared" si="55"/>
        <v>3.4000000000000002E-2</v>
      </c>
      <c r="F125" s="4">
        <f t="shared" si="56"/>
        <v>18085.694412223631</v>
      </c>
      <c r="G125" s="24" t="str">
        <f t="shared" si="45"/>
        <v>± 3.4%</v>
      </c>
      <c r="H125" s="1">
        <f t="shared" si="40"/>
        <v>0.24783362218370883</v>
      </c>
      <c r="I125" s="10" t="str">
        <f t="shared" si="41"/>
        <v>Moderate</v>
      </c>
    </row>
    <row r="126" spans="1:9" x14ac:dyDescent="0.2">
      <c r="A126" s="37" t="s">
        <v>446</v>
      </c>
      <c r="B126" s="46">
        <v>3080</v>
      </c>
      <c r="C126" s="47">
        <v>306</v>
      </c>
      <c r="D126" s="2">
        <f t="shared" si="54"/>
        <v>0.77231695085255769</v>
      </c>
      <c r="E126" s="4">
        <f t="shared" si="55"/>
        <v>4.1000000000000002E-2</v>
      </c>
      <c r="F126" s="4">
        <f t="shared" si="56"/>
        <v>26296.530840264022</v>
      </c>
      <c r="G126" s="24" t="str">
        <f t="shared" si="45"/>
        <v>± 4.1%</v>
      </c>
      <c r="H126" s="1">
        <f t="shared" si="40"/>
        <v>9.9350649350649356E-2</v>
      </c>
      <c r="I126" s="10" t="str">
        <f t="shared" si="41"/>
        <v>High</v>
      </c>
    </row>
    <row r="127" spans="1:9" x14ac:dyDescent="0.2">
      <c r="A127" s="37" t="s">
        <v>355</v>
      </c>
      <c r="B127" s="46">
        <v>547.22222222222217</v>
      </c>
      <c r="C127" s="47">
        <v>38</v>
      </c>
      <c r="D127" s="23" t="s">
        <v>17</v>
      </c>
      <c r="E127" s="4">
        <f t="shared" si="46"/>
        <v>1E-3</v>
      </c>
      <c r="F127" s="4">
        <f t="shared" si="47"/>
        <v>1417.7619742158095</v>
      </c>
      <c r="G127" s="24" t="s">
        <v>17</v>
      </c>
      <c r="H127" s="1">
        <f t="shared" si="40"/>
        <v>6.9441624365482235E-2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13003</v>
      </c>
      <c r="C129" s="47">
        <v>561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4.31438898715681E-2</v>
      </c>
      <c r="I129" s="10" t="str">
        <f t="shared" si="41"/>
        <v>High</v>
      </c>
    </row>
    <row r="130" spans="1:9" x14ac:dyDescent="0.2">
      <c r="A130" s="37" t="s">
        <v>447</v>
      </c>
      <c r="B130" s="46">
        <v>2940</v>
      </c>
      <c r="C130" s="47">
        <v>364</v>
      </c>
      <c r="D130" s="2">
        <f t="shared" ref="D130:D134" si="57">IF(B130&lt;&gt;0,B130/$B$129,0)</f>
        <v>0.226101668845651</v>
      </c>
      <c r="E130" s="4">
        <f t="shared" ref="E130:E134" si="58">IF(B130&lt;&gt;0,ROUND(((SQRT(POWER(C130,2)-(POWER((B130/$B$129),2)*POWER($C$129,2))))/$B$129),3),0)</f>
        <v>2.5999999999999999E-2</v>
      </c>
      <c r="F130" s="4">
        <f t="shared" ref="F130:F134" si="59">IF(B130=0,0,POWER(C130,2)-(POWER((B130/$B$129),2)*POWER(C$129,2)))</f>
        <v>116406.84416188033</v>
      </c>
      <c r="G130" s="24" t="str">
        <f t="shared" si="45"/>
        <v>± 2.6%</v>
      </c>
      <c r="H130" s="1">
        <f t="shared" si="40"/>
        <v>0.12380952380952381</v>
      </c>
      <c r="I130" s="10" t="str">
        <f t="shared" si="41"/>
        <v>High</v>
      </c>
    </row>
    <row r="131" spans="1:9" x14ac:dyDescent="0.2">
      <c r="A131" s="37" t="s">
        <v>448</v>
      </c>
      <c r="B131" s="46">
        <v>2288</v>
      </c>
      <c r="C131" s="47">
        <v>347</v>
      </c>
      <c r="D131" s="2">
        <f t="shared" si="57"/>
        <v>0.17595939398600324</v>
      </c>
      <c r="E131" s="4">
        <f t="shared" si="58"/>
        <v>2.5999999999999999E-2</v>
      </c>
      <c r="F131" s="4">
        <f t="shared" si="59"/>
        <v>110664.70019206933</v>
      </c>
      <c r="G131" s="24" t="str">
        <f t="shared" si="45"/>
        <v>± 2.6%</v>
      </c>
      <c r="H131" s="1">
        <f t="shared" si="40"/>
        <v>0.15166083916083917</v>
      </c>
      <c r="I131" s="10" t="str">
        <f t="shared" si="41"/>
        <v>High</v>
      </c>
    </row>
    <row r="132" spans="1:9" x14ac:dyDescent="0.2">
      <c r="A132" s="37" t="s">
        <v>449</v>
      </c>
      <c r="B132" s="46">
        <v>1800</v>
      </c>
      <c r="C132" s="47">
        <v>302</v>
      </c>
      <c r="D132" s="2">
        <f t="shared" si="57"/>
        <v>0.13842959317080675</v>
      </c>
      <c r="E132" s="4">
        <f t="shared" si="58"/>
        <v>2.1999999999999999E-2</v>
      </c>
      <c r="F132" s="4">
        <f t="shared" si="59"/>
        <v>85173.079444270013</v>
      </c>
      <c r="G132" s="24" t="str">
        <f t="shared" si="45"/>
        <v>± 2.2%</v>
      </c>
      <c r="H132" s="1">
        <f t="shared" si="40"/>
        <v>0.16777777777777778</v>
      </c>
      <c r="I132" s="10" t="str">
        <f t="shared" si="41"/>
        <v>High</v>
      </c>
    </row>
    <row r="133" spans="1:9" x14ac:dyDescent="0.2">
      <c r="A133" s="37" t="s">
        <v>450</v>
      </c>
      <c r="B133" s="46">
        <v>1392</v>
      </c>
      <c r="C133" s="47">
        <v>258</v>
      </c>
      <c r="D133" s="2">
        <f t="shared" si="57"/>
        <v>0.10705221871875721</v>
      </c>
      <c r="E133" s="4">
        <f t="shared" si="58"/>
        <v>1.9E-2</v>
      </c>
      <c r="F133" s="4">
        <f t="shared" si="59"/>
        <v>62957.241466759879</v>
      </c>
      <c r="G133" s="24" t="str">
        <f t="shared" si="45"/>
        <v>± 1.9%</v>
      </c>
      <c r="H133" s="1">
        <f t="shared" si="40"/>
        <v>0.18534482758620691</v>
      </c>
      <c r="I133" s="10" t="str">
        <f t="shared" si="41"/>
        <v>High</v>
      </c>
    </row>
    <row r="134" spans="1:9" x14ac:dyDescent="0.2">
      <c r="A134" s="37" t="s">
        <v>451</v>
      </c>
      <c r="B134" s="46">
        <v>4583</v>
      </c>
      <c r="C134" s="47">
        <v>453</v>
      </c>
      <c r="D134" s="2">
        <f t="shared" si="57"/>
        <v>0.35245712527878181</v>
      </c>
      <c r="E134" s="4">
        <f t="shared" si="58"/>
        <v>3.1E-2</v>
      </c>
      <c r="F134" s="4">
        <f t="shared" si="59"/>
        <v>166112.46113568798</v>
      </c>
      <c r="G134" s="24" t="str">
        <f t="shared" si="45"/>
        <v>± 3.1%</v>
      </c>
      <c r="H134" s="1">
        <f t="shared" si="40"/>
        <v>9.8843552258346068E-2</v>
      </c>
      <c r="I134" s="10" t="str">
        <f t="shared" si="41"/>
        <v>High</v>
      </c>
    </row>
    <row r="135" spans="1:9" x14ac:dyDescent="0.2">
      <c r="A135" s="37" t="s">
        <v>358</v>
      </c>
      <c r="B135" s="46">
        <v>57</v>
      </c>
      <c r="C135" s="47">
        <v>43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0.75438596491228072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3942</v>
      </c>
      <c r="C136" s="47">
        <v>333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8.4474885844748854E-2</v>
      </c>
      <c r="I136" s="10" t="str">
        <f t="shared" si="41"/>
        <v>High</v>
      </c>
    </row>
    <row r="137" spans="1:9" x14ac:dyDescent="0.2">
      <c r="A137" s="37" t="s">
        <v>452</v>
      </c>
      <c r="B137" s="46">
        <v>1422</v>
      </c>
      <c r="C137" s="47">
        <v>217</v>
      </c>
      <c r="D137" s="2">
        <f t="shared" ref="D137:D143" si="60">IF(B137&lt;&gt;0,B137/$B$136,0)</f>
        <v>0.36073059360730592</v>
      </c>
      <c r="E137" s="4">
        <f t="shared" ref="E137:E143" si="61">IF(B137&lt;&gt;0,ROUND(((SQRT(POWER(C137,2)-(POWER((B137/$B$136),2)*POWER($C$136,2))))/$B$136),3),0)</f>
        <v>4.5999999999999999E-2</v>
      </c>
      <c r="F137" s="4">
        <f t="shared" ref="F137:F144" si="62">IF(B137=0,0,POWER(C137,2)-(POWER((B137/$B$136),2)*POWER(C$136,2)))</f>
        <v>32659.395759054234</v>
      </c>
      <c r="G137" s="24" t="str">
        <f t="shared" si="45"/>
        <v>± 4.6%</v>
      </c>
      <c r="H137" s="1">
        <f t="shared" si="40"/>
        <v>0.15260196905766527</v>
      </c>
      <c r="I137" s="10" t="str">
        <f t="shared" si="41"/>
        <v>High</v>
      </c>
    </row>
    <row r="138" spans="1:9" x14ac:dyDescent="0.2">
      <c r="A138" s="37" t="s">
        <v>453</v>
      </c>
      <c r="B138" s="46">
        <v>761</v>
      </c>
      <c r="C138" s="47">
        <v>173</v>
      </c>
      <c r="D138" s="2">
        <f t="shared" si="60"/>
        <v>0.19304921359715879</v>
      </c>
      <c r="E138" s="4">
        <f t="shared" si="61"/>
        <v>4.1000000000000002E-2</v>
      </c>
      <c r="F138" s="4">
        <f t="shared" si="62"/>
        <v>25796.388873251184</v>
      </c>
      <c r="G138" s="24" t="str">
        <f t="shared" si="45"/>
        <v>± 4.1%</v>
      </c>
      <c r="H138" s="1">
        <f t="shared" si="40"/>
        <v>0.22733245729303547</v>
      </c>
      <c r="I138" s="10" t="str">
        <f t="shared" si="41"/>
        <v>Moderate</v>
      </c>
    </row>
    <row r="139" spans="1:9" x14ac:dyDescent="0.2">
      <c r="A139" s="37" t="s">
        <v>454</v>
      </c>
      <c r="B139" s="46">
        <v>633</v>
      </c>
      <c r="C139" s="47">
        <v>159</v>
      </c>
      <c r="D139" s="2">
        <f t="shared" si="60"/>
        <v>0.16057838660578386</v>
      </c>
      <c r="E139" s="4">
        <f t="shared" si="61"/>
        <v>3.7999999999999999E-2</v>
      </c>
      <c r="F139" s="4">
        <f t="shared" si="62"/>
        <v>22421.680756239446</v>
      </c>
      <c r="G139" s="24" t="str">
        <f t="shared" si="45"/>
        <v>± 3.8%</v>
      </c>
      <c r="H139" s="1">
        <f t="shared" si="40"/>
        <v>0.25118483412322273</v>
      </c>
      <c r="I139" s="10" t="str">
        <f t="shared" si="41"/>
        <v>Moderate</v>
      </c>
    </row>
    <row r="140" spans="1:9" x14ac:dyDescent="0.2">
      <c r="A140" s="37" t="s">
        <v>448</v>
      </c>
      <c r="B140" s="46">
        <v>268</v>
      </c>
      <c r="C140" s="47">
        <v>93</v>
      </c>
      <c r="D140" s="2">
        <f t="shared" si="60"/>
        <v>6.798579401319127E-2</v>
      </c>
      <c r="E140" s="4">
        <f t="shared" si="61"/>
        <v>2.3E-2</v>
      </c>
      <c r="F140" s="4">
        <f t="shared" si="62"/>
        <v>8136.4634807447719</v>
      </c>
      <c r="G140" s="24" t="str">
        <f t="shared" si="45"/>
        <v>± 2.3%</v>
      </c>
      <c r="H140" s="1">
        <f t="shared" si="40"/>
        <v>0.34701492537313433</v>
      </c>
      <c r="I140" s="10" t="str">
        <f t="shared" si="41"/>
        <v>Moderate</v>
      </c>
    </row>
    <row r="141" spans="1:9" x14ac:dyDescent="0.2">
      <c r="A141" s="37" t="s">
        <v>449</v>
      </c>
      <c r="B141" s="46">
        <v>226</v>
      </c>
      <c r="C141" s="47">
        <v>104</v>
      </c>
      <c r="D141" s="2">
        <f t="shared" si="60"/>
        <v>5.7331303906646369E-2</v>
      </c>
      <c r="E141" s="4">
        <f t="shared" si="61"/>
        <v>2.5999999999999999E-2</v>
      </c>
      <c r="F141" s="4">
        <f t="shared" si="62"/>
        <v>10451.521340255624</v>
      </c>
      <c r="G141" s="24" t="str">
        <f t="shared" si="45"/>
        <v>± 2.6%</v>
      </c>
      <c r="H141" s="1">
        <f t="shared" si="40"/>
        <v>0.46017699115044247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101</v>
      </c>
      <c r="C142" s="47">
        <v>59</v>
      </c>
      <c r="D142" s="2">
        <f t="shared" si="60"/>
        <v>2.5621511922881784E-2</v>
      </c>
      <c r="E142" s="4">
        <f t="shared" si="61"/>
        <v>1.4999999999999999E-2</v>
      </c>
      <c r="F142" s="4">
        <f t="shared" si="62"/>
        <v>3408.2055993411313</v>
      </c>
      <c r="G142" s="24" t="str">
        <f t="shared" si="45"/>
        <v>± 1.5%</v>
      </c>
      <c r="H142" s="1">
        <f t="shared" si="40"/>
        <v>0.58415841584158412</v>
      </c>
      <c r="I142" s="10" t="str">
        <f t="shared" si="41"/>
        <v>Moderate</v>
      </c>
    </row>
    <row r="143" spans="1:9" x14ac:dyDescent="0.2">
      <c r="A143" s="37" t="s">
        <v>451</v>
      </c>
      <c r="B143" s="46">
        <v>531</v>
      </c>
      <c r="C143" s="47">
        <v>137</v>
      </c>
      <c r="D143" s="2">
        <f t="shared" si="60"/>
        <v>0.13470319634703196</v>
      </c>
      <c r="E143" s="4">
        <f t="shared" si="61"/>
        <v>3.3000000000000002E-2</v>
      </c>
      <c r="F143" s="4">
        <f t="shared" si="62"/>
        <v>16756.924516794897</v>
      </c>
      <c r="G143" s="24" t="str">
        <f t="shared" si="45"/>
        <v>± 3.3%</v>
      </c>
      <c r="H143" s="1">
        <f t="shared" si="40"/>
        <v>0.25800376647834272</v>
      </c>
      <c r="I143" s="10" t="str">
        <f t="shared" si="41"/>
        <v>Moderate</v>
      </c>
    </row>
    <row r="144" spans="1:9" x14ac:dyDescent="0.2">
      <c r="A144" s="37" t="s">
        <v>358</v>
      </c>
      <c r="B144" s="46">
        <v>46</v>
      </c>
      <c r="C144" s="47">
        <v>44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1920.9002105877692</v>
      </c>
      <c r="G144" s="24" t="s">
        <v>17</v>
      </c>
      <c r="H144" s="1">
        <f t="shared" si="40"/>
        <v>0.95652173913043481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13142</v>
      </c>
      <c r="C146" s="47">
        <v>599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4.5579059503880685E-2</v>
      </c>
      <c r="I146" s="10" t="str">
        <f t="shared" si="41"/>
        <v>High</v>
      </c>
    </row>
    <row r="147" spans="1:9" x14ac:dyDescent="0.2">
      <c r="A147" s="37" t="s">
        <v>455</v>
      </c>
      <c r="B147" s="46">
        <v>654</v>
      </c>
      <c r="C147" s="47">
        <v>202</v>
      </c>
      <c r="D147" s="2">
        <f t="shared" ref="D147:D153" si="63">IF(B147&lt;&gt;0,B147/$B$146,0)</f>
        <v>4.9764115050981585E-2</v>
      </c>
      <c r="E147" s="4">
        <f t="shared" ref="E147:E154" si="64">IF(B147&lt;&gt;0,ROUND(((SQRT(POWER(C147,2)-(POWER((B147/$B$146),2)*POWER($C$146,2))))/$B$146),3),0)</f>
        <v>1.4999999999999999E-2</v>
      </c>
      <c r="F147" s="4">
        <f t="shared" ref="F147:F154" si="65">IF(B147=0,0,POWER(C147,2)-(POWER((B147/$B$146),2)*POWER(C$146,2)))</f>
        <v>39915.441111258384</v>
      </c>
      <c r="G147" s="24" t="str">
        <f t="shared" si="45"/>
        <v>± 1.5%</v>
      </c>
      <c r="H147" s="1">
        <f t="shared" si="40"/>
        <v>0.30886850152905199</v>
      </c>
      <c r="I147" s="10" t="str">
        <f t="shared" si="41"/>
        <v>Moderate</v>
      </c>
    </row>
    <row r="148" spans="1:9" x14ac:dyDescent="0.2">
      <c r="A148" s="37" t="s">
        <v>444</v>
      </c>
      <c r="B148" s="46">
        <v>770</v>
      </c>
      <c r="C148" s="47">
        <v>198</v>
      </c>
      <c r="D148" s="2">
        <f t="shared" si="63"/>
        <v>5.859077765941257E-2</v>
      </c>
      <c r="E148" s="4">
        <f t="shared" si="64"/>
        <v>1.4999999999999999E-2</v>
      </c>
      <c r="F148" s="4">
        <f t="shared" si="65"/>
        <v>37972.279500568358</v>
      </c>
      <c r="G148" s="24" t="str">
        <f t="shared" si="45"/>
        <v>± 1.5%</v>
      </c>
      <c r="H148" s="1">
        <f t="shared" si="40"/>
        <v>0.25714285714285712</v>
      </c>
      <c r="I148" s="10" t="str">
        <f t="shared" si="41"/>
        <v>Moderate</v>
      </c>
    </row>
    <row r="149" spans="1:9" x14ac:dyDescent="0.2">
      <c r="A149" s="37" t="s">
        <v>436</v>
      </c>
      <c r="B149" s="46">
        <v>1176</v>
      </c>
      <c r="C149" s="47">
        <v>241</v>
      </c>
      <c r="D149" s="2">
        <f t="shared" si="63"/>
        <v>8.9484096788921011E-2</v>
      </c>
      <c r="E149" s="4">
        <f t="shared" si="64"/>
        <v>1.7999999999999999E-2</v>
      </c>
      <c r="F149" s="4">
        <f t="shared" si="65"/>
        <v>55207.935588763743</v>
      </c>
      <c r="G149" s="24" t="str">
        <f t="shared" si="45"/>
        <v>± 1.8%</v>
      </c>
      <c r="H149" s="1">
        <f t="shared" si="40"/>
        <v>0.20493197278911565</v>
      </c>
      <c r="I149" s="10" t="str">
        <f t="shared" si="41"/>
        <v>Moderate</v>
      </c>
    </row>
    <row r="150" spans="1:9" x14ac:dyDescent="0.2">
      <c r="A150" s="37" t="s">
        <v>456</v>
      </c>
      <c r="B150" s="46">
        <v>2967</v>
      </c>
      <c r="C150" s="47">
        <v>418</v>
      </c>
      <c r="D150" s="2">
        <f t="shared" si="63"/>
        <v>0.22576472378633389</v>
      </c>
      <c r="E150" s="4">
        <f t="shared" si="64"/>
        <v>0.03</v>
      </c>
      <c r="F150" s="4">
        <f t="shared" si="65"/>
        <v>156436.01690062199</v>
      </c>
      <c r="G150" s="24" t="str">
        <f t="shared" si="45"/>
        <v>± 3.0%</v>
      </c>
      <c r="H150" s="1">
        <f t="shared" si="40"/>
        <v>0.1408830468486687</v>
      </c>
      <c r="I150" s="10" t="str">
        <f t="shared" si="41"/>
        <v>High</v>
      </c>
    </row>
    <row r="151" spans="1:9" x14ac:dyDescent="0.2">
      <c r="A151" s="37" t="s">
        <v>457</v>
      </c>
      <c r="B151" s="46">
        <v>3421</v>
      </c>
      <c r="C151" s="47">
        <v>369</v>
      </c>
      <c r="D151" s="2">
        <f t="shared" si="63"/>
        <v>0.26031045502967587</v>
      </c>
      <c r="E151" s="4">
        <f t="shared" si="64"/>
        <v>2.5000000000000001E-2</v>
      </c>
      <c r="F151" s="4">
        <f t="shared" si="65"/>
        <v>111848.09419887183</v>
      </c>
      <c r="G151" s="24" t="str">
        <f t="shared" si="45"/>
        <v>± 2.5%</v>
      </c>
      <c r="H151" s="1">
        <f t="shared" si="40"/>
        <v>0.10786319789535223</v>
      </c>
      <c r="I151" s="10" t="str">
        <f t="shared" si="41"/>
        <v>High</v>
      </c>
    </row>
    <row r="152" spans="1:9" x14ac:dyDescent="0.2">
      <c r="A152" s="37" t="s">
        <v>439</v>
      </c>
      <c r="B152" s="46">
        <v>2291</v>
      </c>
      <c r="C152" s="47">
        <v>340</v>
      </c>
      <c r="D152" s="2">
        <f t="shared" si="63"/>
        <v>0.17432658651651195</v>
      </c>
      <c r="E152" s="4">
        <f t="shared" si="64"/>
        <v>2.5000000000000001E-2</v>
      </c>
      <c r="F152" s="4">
        <f t="shared" si="65"/>
        <v>104696.12416482142</v>
      </c>
      <c r="G152" s="24" t="str">
        <f t="shared" ref="G152:G163" si="66">IF(F152&lt;0,"W",IF(B152=0,"± 0.6%",IF((E152*100)&lt;0.01,"± 0.1%","± "&amp; TEXT((E152*100),"#,##0.0")&amp;"%")))</f>
        <v>± 2.5%</v>
      </c>
      <c r="H152" s="1">
        <f t="shared" ref="H152:H164" si="67">IF(B152&lt;&gt;0,C152/B152,0)</f>
        <v>0.14840680925360106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1863</v>
      </c>
      <c r="C153" s="47">
        <v>317</v>
      </c>
      <c r="D153" s="2">
        <f t="shared" si="63"/>
        <v>0.14175924516816313</v>
      </c>
      <c r="E153" s="4">
        <f t="shared" si="64"/>
        <v>2.3E-2</v>
      </c>
      <c r="F153" s="4">
        <f t="shared" si="65"/>
        <v>93278.648631992124</v>
      </c>
      <c r="G153" s="24" t="str">
        <f t="shared" si="66"/>
        <v>± 2.3%</v>
      </c>
      <c r="H153" s="1">
        <f t="shared" si="67"/>
        <v>0.1701556629092861</v>
      </c>
      <c r="I153" s="10" t="str">
        <f t="shared" si="68"/>
        <v>High</v>
      </c>
    </row>
    <row r="154" spans="1:9" x14ac:dyDescent="0.2">
      <c r="A154" s="37" t="s">
        <v>361</v>
      </c>
      <c r="B154" s="46">
        <v>870.61111111111109</v>
      </c>
      <c r="C154" s="47">
        <v>45</v>
      </c>
      <c r="D154" s="23" t="s">
        <v>17</v>
      </c>
      <c r="E154" s="4">
        <f t="shared" si="64"/>
        <v>2E-3</v>
      </c>
      <c r="F154" s="4">
        <f t="shared" si="65"/>
        <v>450.36779308721384</v>
      </c>
      <c r="G154" s="24" t="s">
        <v>17</v>
      </c>
      <c r="H154" s="1">
        <f t="shared" si="67"/>
        <v>5.1687831025461047E-2</v>
      </c>
      <c r="I154" s="10" t="str">
        <f t="shared" si="68"/>
        <v>High</v>
      </c>
    </row>
    <row r="155" spans="1:9" x14ac:dyDescent="0.2">
      <c r="A155" s="37" t="s">
        <v>362</v>
      </c>
      <c r="B155" s="46">
        <v>607</v>
      </c>
      <c r="C155" s="47">
        <v>184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0.3031301482701812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12909</v>
      </c>
      <c r="C157" s="47">
        <v>601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4.6556665892013321E-2</v>
      </c>
      <c r="I157" s="10" t="str">
        <f t="shared" si="68"/>
        <v>High</v>
      </c>
    </row>
    <row r="158" spans="1:9" x14ac:dyDescent="0.2">
      <c r="A158" s="37" t="s">
        <v>459</v>
      </c>
      <c r="B158" s="46">
        <v>1269</v>
      </c>
      <c r="C158" s="47">
        <v>269</v>
      </c>
      <c r="D158" s="2">
        <f t="shared" ref="D158:D163" si="69">IF(B158&lt;&gt;0,B158/$B$157,0)</f>
        <v>9.8303509179642104E-2</v>
      </c>
      <c r="E158" s="4">
        <f t="shared" ref="E158:E163" si="70">IF(B158&lt;&gt;0,ROUND(((SQRT(POWER(C158,2)-(POWER((B158/$B$157),2)*POWER($C$157,2))))/$B$157),3),0)</f>
        <v>0.02</v>
      </c>
      <c r="F158" s="4">
        <f t="shared" ref="F158:F163" si="71">IF(B158=0,0,POWER(C158,2)-(POWER((B158/$B$157),2)*POWER(C$157,2)))</f>
        <v>68870.505270388137</v>
      </c>
      <c r="G158" s="24" t="str">
        <f t="shared" si="66"/>
        <v>± 2.0%</v>
      </c>
      <c r="H158" s="1">
        <f t="shared" si="67"/>
        <v>0.2119779353821907</v>
      </c>
      <c r="I158" s="10" t="str">
        <f t="shared" si="68"/>
        <v>Moderate</v>
      </c>
    </row>
    <row r="159" spans="1:9" x14ac:dyDescent="0.2">
      <c r="A159" s="37" t="s">
        <v>454</v>
      </c>
      <c r="B159" s="46">
        <v>1190</v>
      </c>
      <c r="C159" s="47">
        <v>246</v>
      </c>
      <c r="D159" s="2">
        <f t="shared" si="69"/>
        <v>9.2183747772871638E-2</v>
      </c>
      <c r="E159" s="4">
        <f t="shared" si="70"/>
        <v>1.9E-2</v>
      </c>
      <c r="F159" s="4">
        <f t="shared" si="71"/>
        <v>57446.570482889634</v>
      </c>
      <c r="G159" s="24" t="str">
        <f t="shared" si="66"/>
        <v>± 1.9%</v>
      </c>
      <c r="H159" s="1">
        <f t="shared" si="67"/>
        <v>0.20672268907563024</v>
      </c>
      <c r="I159" s="10" t="str">
        <f t="shared" si="68"/>
        <v>Moderate</v>
      </c>
    </row>
    <row r="160" spans="1:9" x14ac:dyDescent="0.2">
      <c r="A160" s="37" t="s">
        <v>448</v>
      </c>
      <c r="B160" s="46">
        <v>1805</v>
      </c>
      <c r="C160" s="47">
        <v>322</v>
      </c>
      <c r="D160" s="2">
        <f t="shared" si="69"/>
        <v>0.13982492834456581</v>
      </c>
      <c r="E160" s="4">
        <f t="shared" si="70"/>
        <v>2.4E-2</v>
      </c>
      <c r="F160" s="4">
        <f t="shared" si="71"/>
        <v>96622.155425122866</v>
      </c>
      <c r="G160" s="24" t="str">
        <f t="shared" si="66"/>
        <v>± 2.4%</v>
      </c>
      <c r="H160" s="1">
        <f t="shared" si="67"/>
        <v>0.17839335180055402</v>
      </c>
      <c r="I160" s="10" t="str">
        <f t="shared" si="68"/>
        <v>High</v>
      </c>
    </row>
    <row r="161" spans="1:9" x14ac:dyDescent="0.2">
      <c r="A161" s="37" t="s">
        <v>449</v>
      </c>
      <c r="B161" s="46">
        <v>1384</v>
      </c>
      <c r="C161" s="47">
        <v>278</v>
      </c>
      <c r="D161" s="2">
        <f t="shared" si="69"/>
        <v>0.10721202261987761</v>
      </c>
      <c r="E161" s="4">
        <f t="shared" si="70"/>
        <v>2.1000000000000001E-2</v>
      </c>
      <c r="F161" s="4">
        <f t="shared" si="71"/>
        <v>73132.204798300852</v>
      </c>
      <c r="G161" s="24" t="str">
        <f t="shared" si="66"/>
        <v>± 2.1%</v>
      </c>
      <c r="H161" s="1">
        <f t="shared" si="67"/>
        <v>0.20086705202312138</v>
      </c>
      <c r="I161" s="10" t="str">
        <f t="shared" si="68"/>
        <v>Moderate</v>
      </c>
    </row>
    <row r="162" spans="1:9" x14ac:dyDescent="0.2">
      <c r="A162" s="37" t="s">
        <v>450</v>
      </c>
      <c r="B162" s="46">
        <v>1465</v>
      </c>
      <c r="C162" s="47">
        <v>303</v>
      </c>
      <c r="D162" s="2">
        <f t="shared" si="69"/>
        <v>0.11348671469517391</v>
      </c>
      <c r="E162" s="4">
        <f t="shared" si="70"/>
        <v>2.3E-2</v>
      </c>
      <c r="F162" s="4">
        <f t="shared" si="71"/>
        <v>87157.007651041451</v>
      </c>
      <c r="G162" s="24" t="str">
        <f t="shared" si="66"/>
        <v>± 2.3%</v>
      </c>
      <c r="H162" s="1">
        <f t="shared" si="67"/>
        <v>0.2068259385665529</v>
      </c>
      <c r="I162" s="10" t="str">
        <f t="shared" si="68"/>
        <v>Moderate</v>
      </c>
    </row>
    <row r="163" spans="1:9" x14ac:dyDescent="0.2">
      <c r="A163" s="37" t="s">
        <v>451</v>
      </c>
      <c r="B163" s="46">
        <v>5796</v>
      </c>
      <c r="C163" s="47">
        <v>516</v>
      </c>
      <c r="D163" s="2">
        <f t="shared" si="69"/>
        <v>0.44898907738786892</v>
      </c>
      <c r="E163" s="4">
        <f t="shared" si="70"/>
        <v>3.4000000000000002E-2</v>
      </c>
      <c r="F163" s="4">
        <f t="shared" si="71"/>
        <v>193441.05999797257</v>
      </c>
      <c r="G163" s="24" t="str">
        <f t="shared" si="66"/>
        <v>± 3.4%</v>
      </c>
      <c r="H163" s="1">
        <f t="shared" si="67"/>
        <v>8.9026915113871632E-2</v>
      </c>
      <c r="I163" s="10" t="str">
        <f t="shared" si="68"/>
        <v>High</v>
      </c>
    </row>
    <row r="164" spans="1:9" x14ac:dyDescent="0.2">
      <c r="A164" s="37" t="s">
        <v>358</v>
      </c>
      <c r="B164" s="46">
        <v>840</v>
      </c>
      <c r="C164" s="47">
        <v>223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0.26547619047619048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4" sqref="A4:I4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83369</v>
      </c>
      <c r="C7" s="30">
        <v>2243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2.6904484880471157E-2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41880</v>
      </c>
      <c r="C8" s="30">
        <v>1541</v>
      </c>
      <c r="D8" s="2">
        <f t="shared" ref="D8:D71" si="4">IF(B8&lt;&gt;0,B8/$B$7,0)</f>
        <v>0.50234499634156582</v>
      </c>
      <c r="E8" s="4">
        <f t="shared" si="0"/>
        <v>1.2999999999999999E-2</v>
      </c>
      <c r="F8" s="4">
        <f t="shared" si="1"/>
        <v>1105093.2927228573</v>
      </c>
      <c r="G8" s="24" t="str">
        <f>IF(F8&lt;0,"W",IF(B8=0,"± 0.6%",IF((E8*100)&lt;0.01,"± 0.1%","± "&amp; TEXT((E8*100),"#,##0.0")&amp;"%")))</f>
        <v>± 1.3%</v>
      </c>
      <c r="H8" s="1">
        <f t="shared" si="2"/>
        <v>3.6795606494746898E-2</v>
      </c>
      <c r="I8" s="10" t="str">
        <f t="shared" si="3"/>
        <v>High</v>
      </c>
    </row>
    <row r="9" spans="1:9" x14ac:dyDescent="0.2">
      <c r="A9" s="1" t="s">
        <v>19</v>
      </c>
      <c r="B9" s="8">
        <v>41489</v>
      </c>
      <c r="C9" s="30">
        <v>1421</v>
      </c>
      <c r="D9" s="2">
        <f t="shared" si="4"/>
        <v>0.49765500365843418</v>
      </c>
      <c r="E9" s="4">
        <f t="shared" si="0"/>
        <v>1.0999999999999999E-2</v>
      </c>
      <c r="F9" s="4">
        <f t="shared" si="1"/>
        <v>773248.87572133401</v>
      </c>
      <c r="G9" s="24" t="str">
        <f t="shared" ref="G9:G72" si="5">IF(F9&lt;0,"W",IF(B9=0,"± 0.6%",IF((E9*100)&lt;0.01,"± 0.1%","± "&amp; TEXT((E9*100),"#,##0.0")&amp;"%")))</f>
        <v>± 1.1%</v>
      </c>
      <c r="H9" s="1">
        <f t="shared" si="2"/>
        <v>3.4250042179854903E-2</v>
      </c>
      <c r="I9" s="10" t="str">
        <f t="shared" si="3"/>
        <v>High</v>
      </c>
    </row>
    <row r="10" spans="1:9" x14ac:dyDescent="0.2">
      <c r="A10" s="1" t="s">
        <v>20</v>
      </c>
      <c r="B10" s="8">
        <v>5670</v>
      </c>
      <c r="C10" s="30">
        <v>626</v>
      </c>
      <c r="D10" s="2">
        <f t="shared" si="4"/>
        <v>6.8010891338507115E-2</v>
      </c>
      <c r="E10" s="4">
        <f t="shared" si="0"/>
        <v>7.0000000000000001E-3</v>
      </c>
      <c r="F10" s="4">
        <f t="shared" si="1"/>
        <v>368604.97672656277</v>
      </c>
      <c r="G10" s="24" t="str">
        <f t="shared" si="5"/>
        <v>± 0.7%</v>
      </c>
      <c r="H10" s="1">
        <f t="shared" si="2"/>
        <v>0.11040564373897707</v>
      </c>
      <c r="I10" s="10" t="str">
        <f t="shared" si="3"/>
        <v>High</v>
      </c>
    </row>
    <row r="11" spans="1:9" x14ac:dyDescent="0.2">
      <c r="A11" s="1" t="s">
        <v>21</v>
      </c>
      <c r="B11" s="8">
        <v>4664</v>
      </c>
      <c r="C11" s="30">
        <v>566</v>
      </c>
      <c r="D11" s="2">
        <f t="shared" si="4"/>
        <v>5.5944055944055944E-2</v>
      </c>
      <c r="E11" s="4">
        <f t="shared" si="0"/>
        <v>7.0000000000000001E-3</v>
      </c>
      <c r="F11" s="4">
        <f t="shared" si="1"/>
        <v>304610.13780624967</v>
      </c>
      <c r="G11" s="24" t="str">
        <f t="shared" si="5"/>
        <v>± 0.7%</v>
      </c>
      <c r="H11" s="1">
        <f t="shared" si="2"/>
        <v>0.12135506003430532</v>
      </c>
      <c r="I11" s="10" t="str">
        <f t="shared" si="3"/>
        <v>High</v>
      </c>
    </row>
    <row r="12" spans="1:9" x14ac:dyDescent="0.2">
      <c r="A12" s="1" t="s">
        <v>22</v>
      </c>
      <c r="B12" s="8">
        <v>5133</v>
      </c>
      <c r="C12" s="30">
        <v>577</v>
      </c>
      <c r="D12" s="2">
        <f t="shared" si="4"/>
        <v>6.1569648190574436E-2</v>
      </c>
      <c r="E12" s="4">
        <f t="shared" si="0"/>
        <v>7.0000000000000001E-3</v>
      </c>
      <c r="F12" s="4">
        <f t="shared" si="1"/>
        <v>313857.19088925951</v>
      </c>
      <c r="G12" s="24" t="str">
        <f t="shared" si="5"/>
        <v>± 0.7%</v>
      </c>
      <c r="H12" s="1">
        <f t="shared" si="2"/>
        <v>0.11240989674654199</v>
      </c>
      <c r="I12" s="10" t="str">
        <f t="shared" si="3"/>
        <v>High</v>
      </c>
    </row>
    <row r="13" spans="1:9" x14ac:dyDescent="0.2">
      <c r="A13" s="1" t="s">
        <v>23</v>
      </c>
      <c r="B13" s="8">
        <v>5078</v>
      </c>
      <c r="C13" s="30">
        <v>578</v>
      </c>
      <c r="D13" s="2">
        <f t="shared" si="4"/>
        <v>6.0909930549724718E-2</v>
      </c>
      <c r="E13" s="4">
        <f t="shared" si="0"/>
        <v>7.0000000000000001E-3</v>
      </c>
      <c r="F13" s="4">
        <f t="shared" si="1"/>
        <v>315418.70940234949</v>
      </c>
      <c r="G13" s="24" t="str">
        <f t="shared" si="5"/>
        <v>± 0.7%</v>
      </c>
      <c r="H13" s="1">
        <f t="shared" si="2"/>
        <v>0.11382434029145333</v>
      </c>
      <c r="I13" s="10" t="str">
        <f t="shared" si="3"/>
        <v>High</v>
      </c>
    </row>
    <row r="14" spans="1:9" x14ac:dyDescent="0.2">
      <c r="A14" s="1" t="s">
        <v>24</v>
      </c>
      <c r="B14" s="8">
        <v>5211</v>
      </c>
      <c r="C14" s="30">
        <v>609</v>
      </c>
      <c r="D14" s="2">
        <f t="shared" si="4"/>
        <v>6.250524775396131E-2</v>
      </c>
      <c r="E14" s="4">
        <f t="shared" si="0"/>
        <v>7.0000000000000001E-3</v>
      </c>
      <c r="F14" s="4">
        <f t="shared" si="1"/>
        <v>351225.1644917854</v>
      </c>
      <c r="G14" s="24" t="str">
        <f t="shared" si="5"/>
        <v>± 0.7%</v>
      </c>
      <c r="H14" s="1">
        <f t="shared" si="2"/>
        <v>0.11686816350028785</v>
      </c>
      <c r="I14" s="10" t="str">
        <f t="shared" si="3"/>
        <v>High</v>
      </c>
    </row>
    <row r="15" spans="1:9" x14ac:dyDescent="0.2">
      <c r="A15" s="1" t="s">
        <v>25</v>
      </c>
      <c r="B15" s="8">
        <v>11938</v>
      </c>
      <c r="C15" s="30">
        <v>879</v>
      </c>
      <c r="D15" s="2">
        <f t="shared" si="4"/>
        <v>0.14319471266298026</v>
      </c>
      <c r="E15" s="4">
        <f t="shared" si="0"/>
        <v>0.01</v>
      </c>
      <c r="F15" s="4">
        <f t="shared" si="1"/>
        <v>669480.72009749804</v>
      </c>
      <c r="G15" s="24" t="str">
        <f t="shared" si="5"/>
        <v>± 1.0%</v>
      </c>
      <c r="H15" s="1">
        <f t="shared" si="2"/>
        <v>7.3630423856592395E-2</v>
      </c>
      <c r="I15" s="10" t="str">
        <f t="shared" si="3"/>
        <v>High</v>
      </c>
    </row>
    <row r="16" spans="1:9" x14ac:dyDescent="0.2">
      <c r="A16" s="1" t="s">
        <v>26</v>
      </c>
      <c r="B16" s="8">
        <v>12579</v>
      </c>
      <c r="C16" s="30">
        <v>803</v>
      </c>
      <c r="D16" s="2">
        <f t="shared" si="4"/>
        <v>0.15088342189542875</v>
      </c>
      <c r="E16" s="4">
        <f t="shared" si="0"/>
        <v>8.9999999999999993E-3</v>
      </c>
      <c r="F16" s="4">
        <f t="shared" si="1"/>
        <v>530273.10944399808</v>
      </c>
      <c r="G16" s="24" t="str">
        <f t="shared" si="5"/>
        <v>± 0.9%</v>
      </c>
      <c r="H16" s="1">
        <f t="shared" si="2"/>
        <v>6.3836552985133951E-2</v>
      </c>
      <c r="I16" s="10" t="str">
        <f t="shared" si="3"/>
        <v>High</v>
      </c>
    </row>
    <row r="17" spans="1:9" x14ac:dyDescent="0.2">
      <c r="A17" s="1" t="s">
        <v>27</v>
      </c>
      <c r="B17" s="8">
        <v>11759</v>
      </c>
      <c r="C17" s="30">
        <v>701</v>
      </c>
      <c r="D17" s="2">
        <f t="shared" si="4"/>
        <v>0.14104763161366934</v>
      </c>
      <c r="E17" s="4">
        <f t="shared" si="0"/>
        <v>8.0000000000000002E-3</v>
      </c>
      <c r="F17" s="4">
        <f t="shared" si="1"/>
        <v>391311.1257876897</v>
      </c>
      <c r="G17" s="24" t="str">
        <f t="shared" si="5"/>
        <v>± 0.8%</v>
      </c>
      <c r="H17" s="1">
        <f t="shared" si="2"/>
        <v>5.9613912747682629E-2</v>
      </c>
      <c r="I17" s="10" t="str">
        <f t="shared" si="3"/>
        <v>High</v>
      </c>
    </row>
    <row r="18" spans="1:9" x14ac:dyDescent="0.2">
      <c r="A18" s="1" t="s">
        <v>28</v>
      </c>
      <c r="B18" s="8">
        <v>5357</v>
      </c>
      <c r="C18" s="30">
        <v>520</v>
      </c>
      <c r="D18" s="2">
        <f t="shared" si="4"/>
        <v>6.4256498218762365E-2</v>
      </c>
      <c r="E18" s="4">
        <f t="shared" si="0"/>
        <v>6.0000000000000001E-3</v>
      </c>
      <c r="F18" s="4">
        <f t="shared" si="1"/>
        <v>249627.31404286687</v>
      </c>
      <c r="G18" s="24" t="str">
        <f t="shared" si="5"/>
        <v>± 0.6%</v>
      </c>
      <c r="H18" s="1">
        <f t="shared" si="2"/>
        <v>9.7069255180138134E-2</v>
      </c>
      <c r="I18" s="10" t="str">
        <f t="shared" si="3"/>
        <v>High</v>
      </c>
    </row>
    <row r="19" spans="1:9" x14ac:dyDescent="0.2">
      <c r="A19" s="1" t="s">
        <v>29</v>
      </c>
      <c r="B19" s="8">
        <v>4415</v>
      </c>
      <c r="C19" s="30">
        <v>485</v>
      </c>
      <c r="D19" s="2">
        <f t="shared" si="4"/>
        <v>5.2957334260936316E-2</v>
      </c>
      <c r="E19" s="4">
        <f t="shared" si="0"/>
        <v>6.0000000000000001E-3</v>
      </c>
      <c r="F19" s="4">
        <f t="shared" si="1"/>
        <v>221115.52746358118</v>
      </c>
      <c r="G19" s="24" t="str">
        <f t="shared" si="5"/>
        <v>± 0.6%</v>
      </c>
      <c r="H19" s="1">
        <f t="shared" si="2"/>
        <v>0.10985277463193659</v>
      </c>
      <c r="I19" s="10" t="str">
        <f t="shared" si="3"/>
        <v>High</v>
      </c>
    </row>
    <row r="20" spans="1:9" x14ac:dyDescent="0.2">
      <c r="A20" s="1" t="s">
        <v>30</v>
      </c>
      <c r="B20" s="8">
        <v>5410</v>
      </c>
      <c r="C20" s="30">
        <v>511</v>
      </c>
      <c r="D20" s="2">
        <f t="shared" si="4"/>
        <v>6.4892226127217553E-2</v>
      </c>
      <c r="E20" s="4">
        <f t="shared" si="0"/>
        <v>6.0000000000000001E-3</v>
      </c>
      <c r="F20" s="4">
        <f t="shared" si="1"/>
        <v>239935.24757085662</v>
      </c>
      <c r="G20" s="24" t="str">
        <f t="shared" si="5"/>
        <v>± 0.6%</v>
      </c>
      <c r="H20" s="1">
        <f t="shared" si="2"/>
        <v>9.4454713493530504E-2</v>
      </c>
      <c r="I20" s="10" t="str">
        <f t="shared" si="3"/>
        <v>High</v>
      </c>
    </row>
    <row r="21" spans="1:9" x14ac:dyDescent="0.2">
      <c r="A21" s="1" t="s">
        <v>31</v>
      </c>
      <c r="B21" s="8">
        <v>4153</v>
      </c>
      <c r="C21" s="30">
        <v>476</v>
      </c>
      <c r="D21" s="2">
        <f t="shared" si="4"/>
        <v>4.9814679317252218E-2</v>
      </c>
      <c r="E21" s="4">
        <f t="shared" si="0"/>
        <v>6.0000000000000001E-3</v>
      </c>
      <c r="F21" s="4">
        <f t="shared" si="1"/>
        <v>214091.44045844523</v>
      </c>
      <c r="G21" s="24" t="str">
        <f t="shared" si="5"/>
        <v>± 0.6%</v>
      </c>
      <c r="H21" s="1">
        <f t="shared" si="2"/>
        <v>0.11461594028413195</v>
      </c>
      <c r="I21" s="10" t="str">
        <f t="shared" si="3"/>
        <v>High</v>
      </c>
    </row>
    <row r="22" spans="1:9" x14ac:dyDescent="0.2">
      <c r="A22" s="1" t="s">
        <v>32</v>
      </c>
      <c r="B22" s="8">
        <v>2002</v>
      </c>
      <c r="C22" s="30">
        <v>452</v>
      </c>
      <c r="D22" s="2">
        <f t="shared" si="4"/>
        <v>2.4013722126929673E-2</v>
      </c>
      <c r="E22" s="4">
        <f t="shared" si="0"/>
        <v>5.0000000000000001E-3</v>
      </c>
      <c r="F22" s="4">
        <f t="shared" si="1"/>
        <v>201402.8010674073</v>
      </c>
      <c r="G22" s="24" t="str">
        <f t="shared" si="5"/>
        <v>± 0.5%</v>
      </c>
      <c r="H22" s="1">
        <f t="shared" si="2"/>
        <v>0.22577422577422576</v>
      </c>
      <c r="I22" s="10" t="str">
        <f t="shared" si="3"/>
        <v>Moderate</v>
      </c>
    </row>
    <row r="23" spans="1:9" x14ac:dyDescent="0.2">
      <c r="A23" s="1" t="s">
        <v>16</v>
      </c>
      <c r="B23" s="12">
        <v>38.927777777777777</v>
      </c>
      <c r="C23" s="33">
        <v>1</v>
      </c>
      <c r="D23" s="23" t="s">
        <v>17</v>
      </c>
      <c r="E23" s="4" t="e">
        <f t="shared" si="0"/>
        <v>#NUM!</v>
      </c>
      <c r="F23" s="4">
        <f t="shared" si="1"/>
        <v>-9.690391741544957E-2</v>
      </c>
      <c r="G23" s="24" t="s">
        <v>17</v>
      </c>
      <c r="H23" s="1">
        <f t="shared" si="2"/>
        <v>2.5688597117168546E-2</v>
      </c>
      <c r="I23" s="10" t="str">
        <f t="shared" si="3"/>
        <v>High</v>
      </c>
    </row>
    <row r="24" spans="1:9" x14ac:dyDescent="0.2">
      <c r="A24" s="1" t="s">
        <v>33</v>
      </c>
      <c r="B24" s="12">
        <v>37.072222222222223</v>
      </c>
      <c r="C24" s="33">
        <v>1.2</v>
      </c>
      <c r="D24" s="23" t="s">
        <v>17</v>
      </c>
      <c r="E24" s="4">
        <f t="shared" si="0"/>
        <v>0</v>
      </c>
      <c r="F24" s="4">
        <f t="shared" si="1"/>
        <v>0.44517520241151687</v>
      </c>
      <c r="G24" s="24" t="s">
        <v>17</v>
      </c>
      <c r="H24" s="1">
        <f t="shared" si="2"/>
        <v>3.2369249213247415E-2</v>
      </c>
      <c r="I24" s="10" t="str">
        <f t="shared" si="3"/>
        <v>High</v>
      </c>
    </row>
    <row r="25" spans="1:9" x14ac:dyDescent="0.2">
      <c r="A25" s="1" t="s">
        <v>34</v>
      </c>
      <c r="B25" s="12">
        <v>40.344444444444434</v>
      </c>
      <c r="C25" s="33">
        <v>1.7</v>
      </c>
      <c r="D25" s="23" t="s">
        <v>17</v>
      </c>
      <c r="E25" s="4">
        <f t="shared" si="0"/>
        <v>0</v>
      </c>
      <c r="F25" s="4">
        <f t="shared" si="1"/>
        <v>1.7118059052622652</v>
      </c>
      <c r="G25" s="24" t="s">
        <v>17</v>
      </c>
      <c r="H25" s="1">
        <f t="shared" si="2"/>
        <v>4.2137152299641982E-2</v>
      </c>
      <c r="I25" s="10" t="str">
        <f t="shared" si="3"/>
        <v>High</v>
      </c>
    </row>
    <row r="26" spans="1:9" x14ac:dyDescent="0.2">
      <c r="A26" s="1" t="s">
        <v>9</v>
      </c>
      <c r="B26" s="8">
        <v>64794</v>
      </c>
      <c r="C26" s="30">
        <v>1672</v>
      </c>
      <c r="D26" s="2">
        <f t="shared" si="4"/>
        <v>0.77719536038575487</v>
      </c>
      <c r="E26" s="4" t="e">
        <f t="shared" si="0"/>
        <v>#NUM!</v>
      </c>
      <c r="F26" s="4">
        <f t="shared" si="1"/>
        <v>-243333.75009885849</v>
      </c>
      <c r="G26" s="24" t="str">
        <f t="shared" si="5"/>
        <v>W</v>
      </c>
      <c r="H26" s="1">
        <f t="shared" si="2"/>
        <v>2.5804858474550111E-2</v>
      </c>
      <c r="I26" s="10" t="str">
        <f t="shared" si="3"/>
        <v>High</v>
      </c>
    </row>
    <row r="27" spans="1:9" x14ac:dyDescent="0.2">
      <c r="A27" s="1" t="s">
        <v>18</v>
      </c>
      <c r="B27" s="8">
        <v>32356</v>
      </c>
      <c r="C27" s="30">
        <v>1149</v>
      </c>
      <c r="D27" s="2">
        <f>IF(B27&lt;&gt;0,B27/$B$26,0)</f>
        <v>0.49936722536037287</v>
      </c>
      <c r="E27" s="4">
        <f>IF(B27&lt;&gt;0,ROUND(((SQRT(POWER(C27,2)-(POWER((B27/$B$26),2)*POWER($C$26,2))))/$B$26),3),0)</f>
        <v>1.2E-2</v>
      </c>
      <c r="F27" s="4">
        <f>IF(B27=0,0,POWER(C27,2)-(POWER((B27/$B$26),2)*POWER(C$26,2)))</f>
        <v>623072.85529584554</v>
      </c>
      <c r="G27" s="24" t="str">
        <f t="shared" si="5"/>
        <v>± 1.2%</v>
      </c>
      <c r="H27" s="1">
        <f t="shared" si="2"/>
        <v>3.5511188033131413E-2</v>
      </c>
      <c r="I27" s="10" t="str">
        <f t="shared" si="3"/>
        <v>High</v>
      </c>
    </row>
    <row r="28" spans="1:9" x14ac:dyDescent="0.2">
      <c r="A28" s="1" t="s">
        <v>19</v>
      </c>
      <c r="B28" s="8">
        <v>32438</v>
      </c>
      <c r="C28" s="30">
        <v>1080</v>
      </c>
      <c r="D28" s="2">
        <f>IF(B28&lt;&gt;0,B28/$B$26,0)</f>
        <v>0.50063277463962708</v>
      </c>
      <c r="E28" s="4">
        <f>IF(B28&lt;&gt;0,ROUND(((SQRT(POWER(C28,2)-(POWER((B28/$B$26),2)*POWER($C$26,2))))/$B$26),3),0)</f>
        <v>1.0999999999999999E-2</v>
      </c>
      <c r="F28" s="4">
        <f>IF(B28=0,0,POWER(C28,2)-(POWER((B28/$B$26),2)*POWER(C$26,2)))</f>
        <v>465733.90597955103</v>
      </c>
      <c r="G28" s="24" t="str">
        <f t="shared" si="5"/>
        <v>± 1.1%</v>
      </c>
      <c r="H28" s="1">
        <f t="shared" si="2"/>
        <v>3.3294284481164067E-2</v>
      </c>
      <c r="I28" s="10" t="str">
        <f t="shared" si="3"/>
        <v>High</v>
      </c>
    </row>
    <row r="29" spans="1:9" x14ac:dyDescent="0.2">
      <c r="A29" s="1" t="s">
        <v>2</v>
      </c>
      <c r="B29" s="8">
        <v>61918</v>
      </c>
      <c r="C29" s="30">
        <v>1559</v>
      </c>
      <c r="D29" s="2">
        <f t="shared" si="4"/>
        <v>0.74269812520241341</v>
      </c>
      <c r="E29" s="4" t="e">
        <f t="shared" ref="E29" si="6">IF(B29&lt;&gt;0,ROUND(((SQRT(POWER(C29,2)-(POWER((B29/$B$7),2)*POWER($C$7,2))))/$B$7),3),0)</f>
        <v>#NUM!</v>
      </c>
      <c r="F29" s="4">
        <f t="shared" ref="F29" si="7">IF(B29=0,0,POWER(C29,2)-(POWER((B29/$B$7),2)*POWER(C$7,2)))</f>
        <v>-344648.16998120677</v>
      </c>
      <c r="G29" s="24" t="str">
        <f t="shared" si="5"/>
        <v>W</v>
      </c>
      <c r="H29" s="1">
        <f t="shared" si="2"/>
        <v>2.5178461836622631E-2</v>
      </c>
      <c r="I29" s="10" t="str">
        <f t="shared" si="3"/>
        <v>High</v>
      </c>
    </row>
    <row r="30" spans="1:9" x14ac:dyDescent="0.2">
      <c r="A30" s="1" t="s">
        <v>3</v>
      </c>
      <c r="B30" s="8">
        <v>13987</v>
      </c>
      <c r="C30" s="30">
        <v>925</v>
      </c>
      <c r="D30" s="2">
        <f t="shared" si="4"/>
        <v>0.1677721935011815</v>
      </c>
      <c r="E30" s="4">
        <f t="shared" ref="E30:E31" si="8">IF(B30&lt;&gt;0,ROUND(((SQRT(POWER(C30,2)-(POWER((B30/$B$7),2)*POWER($C$7,2))))/$B$7),3),0)</f>
        <v>0.01</v>
      </c>
      <c r="F30" s="4">
        <f t="shared" ref="F30:F31" si="9">IF(B30=0,0,POWER(C30,2)-(POWER((B30/$B$7),2)*POWER(C$7,2)))</f>
        <v>714013.50343479577</v>
      </c>
      <c r="G30" s="24" t="str">
        <f t="shared" si="5"/>
        <v>± 1.0%</v>
      </c>
      <c r="H30" s="1">
        <f t="shared" si="2"/>
        <v>6.6132837634946734E-2</v>
      </c>
      <c r="I30" s="10" t="str">
        <f t="shared" si="3"/>
        <v>High</v>
      </c>
    </row>
    <row r="31" spans="1:9" x14ac:dyDescent="0.2">
      <c r="A31" s="1" t="s">
        <v>10</v>
      </c>
      <c r="B31" s="8">
        <v>11565</v>
      </c>
      <c r="C31" s="30">
        <v>866</v>
      </c>
      <c r="D31" s="2">
        <f t="shared" si="4"/>
        <v>0.13872062757139944</v>
      </c>
      <c r="E31" s="4">
        <f t="shared" si="8"/>
        <v>0.01</v>
      </c>
      <c r="F31" s="4">
        <f t="shared" si="9"/>
        <v>653141.44871584442</v>
      </c>
      <c r="G31" s="24" t="str">
        <f t="shared" si="5"/>
        <v>± 1.0%</v>
      </c>
      <c r="H31" s="1">
        <f t="shared" si="2"/>
        <v>7.4881106787721571E-2</v>
      </c>
      <c r="I31" s="10" t="str">
        <f t="shared" si="3"/>
        <v>High</v>
      </c>
    </row>
    <row r="32" spans="1:9" x14ac:dyDescent="0.2">
      <c r="A32" s="1" t="s">
        <v>18</v>
      </c>
      <c r="B32" s="8">
        <v>4881</v>
      </c>
      <c r="C32" s="30">
        <v>428</v>
      </c>
      <c r="D32" s="2">
        <f>IF(B32&lt;&gt;0,B32/$B$31,0)</f>
        <v>0.42204928664072633</v>
      </c>
      <c r="E32" s="4">
        <f>IF(B32&lt;&gt;0,ROUND(((SQRT(POWER(C32,2)-(POWER((B32/$B$31),2)*POWER($C$31,2))))/$B$31),3),0)</f>
        <v>1.9E-2</v>
      </c>
      <c r="F32" s="4">
        <f>IF(B32=0,0,POWER(C32,2)-(POWER((B32/$B$31),2)*POWER(C$31,2)))</f>
        <v>49597.637260956079</v>
      </c>
      <c r="G32" s="24" t="str">
        <f t="shared" si="5"/>
        <v>± 1.9%</v>
      </c>
      <c r="H32" s="1">
        <f t="shared" si="2"/>
        <v>8.7686949395615651E-2</v>
      </c>
      <c r="I32" s="10" t="str">
        <f t="shared" si="3"/>
        <v>High</v>
      </c>
    </row>
    <row r="33" spans="1:9" x14ac:dyDescent="0.2">
      <c r="A33" s="1" t="s">
        <v>19</v>
      </c>
      <c r="B33" s="8">
        <v>6684</v>
      </c>
      <c r="C33" s="30">
        <v>657</v>
      </c>
      <c r="D33" s="2">
        <f>IF(B33&lt;&gt;0,B33/$B$31,0)</f>
        <v>0.57795071335927362</v>
      </c>
      <c r="E33" s="4">
        <f>IF(B33&lt;&gt;0,ROUND(((SQRT(POWER(C33,2)-(POWER((B33/$B$31),2)*POWER($C$31,2))))/$B$31),3),0)</f>
        <v>3.6999999999999998E-2</v>
      </c>
      <c r="F33" s="4">
        <f>IF(B33=0,0,POWER(C33,2)-(POWER((B33/$B$31),2)*POWER(C$31,2)))</f>
        <v>181143.42688482124</v>
      </c>
      <c r="G33" s="24" t="str">
        <f t="shared" si="5"/>
        <v>± 3.7%</v>
      </c>
      <c r="H33" s="1">
        <f t="shared" si="2"/>
        <v>9.8294434470377015E-2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83369</v>
      </c>
      <c r="C35" s="30">
        <v>2243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2.6904484880471157E-2</v>
      </c>
      <c r="I35" s="10" t="str">
        <f t="shared" si="3"/>
        <v>High</v>
      </c>
    </row>
    <row r="36" spans="1:9" x14ac:dyDescent="0.2">
      <c r="A36" s="1" t="s">
        <v>38</v>
      </c>
      <c r="B36" s="8">
        <v>79857</v>
      </c>
      <c r="C36" s="30">
        <v>2272</v>
      </c>
      <c r="D36" s="2">
        <f t="shared" si="4"/>
        <v>0.95787402991519632</v>
      </c>
      <c r="E36" s="4">
        <f t="shared" si="10"/>
        <v>8.9999999999999993E-3</v>
      </c>
      <c r="F36" s="4">
        <f t="shared" si="11"/>
        <v>545882.55308714043</v>
      </c>
      <c r="G36" s="24" t="str">
        <f t="shared" si="5"/>
        <v>± 0.9%</v>
      </c>
      <c r="H36" s="1">
        <f t="shared" si="12"/>
        <v>2.8450855904930062E-2</v>
      </c>
      <c r="I36" s="10" t="str">
        <f t="shared" si="3"/>
        <v>High</v>
      </c>
    </row>
    <row r="37" spans="1:9" x14ac:dyDescent="0.2">
      <c r="A37" s="1" t="s">
        <v>39</v>
      </c>
      <c r="B37" s="8">
        <v>3512</v>
      </c>
      <c r="C37" s="30">
        <v>597</v>
      </c>
      <c r="D37" s="2">
        <f t="shared" si="4"/>
        <v>4.2125970084803704E-2</v>
      </c>
      <c r="E37" s="4">
        <f t="shared" si="10"/>
        <v>7.0000000000000001E-3</v>
      </c>
      <c r="F37" s="4">
        <f t="shared" si="11"/>
        <v>347480.91374877753</v>
      </c>
      <c r="G37" s="24" t="str">
        <f t="shared" si="5"/>
        <v>± 0.7%</v>
      </c>
      <c r="H37" s="1">
        <f t="shared" si="12"/>
        <v>0.16998861047835992</v>
      </c>
      <c r="I37" s="10" t="str">
        <f t="shared" si="3"/>
        <v>High</v>
      </c>
    </row>
    <row r="38" spans="1:9" x14ac:dyDescent="0.2">
      <c r="A38" s="1" t="s">
        <v>40</v>
      </c>
      <c r="B38" s="8">
        <v>79857</v>
      </c>
      <c r="C38" s="30">
        <v>2272</v>
      </c>
      <c r="D38" s="2">
        <f t="shared" si="4"/>
        <v>0.95787402991519632</v>
      </c>
      <c r="E38" s="4">
        <f t="shared" si="10"/>
        <v>8.9999999999999993E-3</v>
      </c>
      <c r="F38" s="4">
        <f t="shared" si="11"/>
        <v>545882.55308714043</v>
      </c>
      <c r="G38" s="24" t="str">
        <f t="shared" si="5"/>
        <v>± 0.9%</v>
      </c>
      <c r="H38" s="1">
        <f t="shared" si="12"/>
        <v>2.8450855904930062E-2</v>
      </c>
      <c r="I38" s="10" t="str">
        <f t="shared" si="3"/>
        <v>High</v>
      </c>
    </row>
    <row r="39" spans="1:9" x14ac:dyDescent="0.2">
      <c r="A39" s="1" t="s">
        <v>41</v>
      </c>
      <c r="B39" s="8">
        <v>24806</v>
      </c>
      <c r="C39" s="30">
        <v>1402</v>
      </c>
      <c r="D39" s="2">
        <f t="shared" si="4"/>
        <v>0.29754465088941934</v>
      </c>
      <c r="E39" s="4">
        <f t="shared" si="10"/>
        <v>1.4999999999999999E-2</v>
      </c>
      <c r="F39" s="4">
        <f t="shared" si="11"/>
        <v>1520191.0481298633</v>
      </c>
      <c r="G39" s="24" t="str">
        <f t="shared" si="5"/>
        <v>± 1.5%</v>
      </c>
      <c r="H39" s="1">
        <f t="shared" si="12"/>
        <v>5.6518584213496738E-2</v>
      </c>
      <c r="I39" s="10" t="str">
        <f t="shared" si="3"/>
        <v>High</v>
      </c>
    </row>
    <row r="40" spans="1:9" x14ac:dyDescent="0.2">
      <c r="A40" s="1" t="s">
        <v>42</v>
      </c>
      <c r="B40" s="8">
        <v>19298</v>
      </c>
      <c r="C40" s="30">
        <v>1606</v>
      </c>
      <c r="D40" s="2">
        <f t="shared" si="4"/>
        <v>0.23147692787486956</v>
      </c>
      <c r="E40" s="4">
        <f t="shared" si="10"/>
        <v>1.7999999999999999E-2</v>
      </c>
      <c r="F40" s="4">
        <f t="shared" si="11"/>
        <v>2309664.5051989332</v>
      </c>
      <c r="G40" s="24" t="str">
        <f t="shared" si="5"/>
        <v>± 1.8%</v>
      </c>
      <c r="H40" s="1">
        <f t="shared" si="12"/>
        <v>8.3221059177116793E-2</v>
      </c>
      <c r="I40" s="10" t="str">
        <f t="shared" si="3"/>
        <v>High</v>
      </c>
    </row>
    <row r="41" spans="1:9" x14ac:dyDescent="0.2">
      <c r="A41" s="1" t="s">
        <v>43</v>
      </c>
      <c r="B41" s="8">
        <v>887</v>
      </c>
      <c r="C41" s="30">
        <v>376</v>
      </c>
      <c r="D41" s="2">
        <f t="shared" si="4"/>
        <v>1.0639446316976334E-2</v>
      </c>
      <c r="E41" s="4">
        <f t="shared" si="10"/>
        <v>5.0000000000000001E-3</v>
      </c>
      <c r="F41" s="4">
        <f t="shared" si="11"/>
        <v>140806.49623129194</v>
      </c>
      <c r="G41" s="24" t="str">
        <f t="shared" si="5"/>
        <v>± 0.5%</v>
      </c>
      <c r="H41" s="1">
        <f t="shared" si="12"/>
        <v>0.42390078917700114</v>
      </c>
      <c r="I41" s="10" t="str">
        <f t="shared" si="3"/>
        <v>Moderate</v>
      </c>
    </row>
    <row r="42" spans="1:9" x14ac:dyDescent="0.2">
      <c r="A42" s="1" t="s">
        <v>44</v>
      </c>
      <c r="B42" s="8">
        <v>53</v>
      </c>
      <c r="C42" s="30">
        <v>87</v>
      </c>
      <c r="D42" s="2">
        <f t="shared" si="4"/>
        <v>6.3572790845518119E-4</v>
      </c>
      <c r="E42" s="4">
        <f t="shared" si="10"/>
        <v>1E-3</v>
      </c>
      <c r="F42" s="4">
        <f t="shared" si="11"/>
        <v>7566.9667016795256</v>
      </c>
      <c r="G42" s="24" t="str">
        <f t="shared" si="5"/>
        <v>± 0.1%</v>
      </c>
      <c r="H42" s="1">
        <f t="shared" si="12"/>
        <v>1.6415094339622642</v>
      </c>
      <c r="I42" s="10" t="str">
        <f t="shared" si="3"/>
        <v>Low</v>
      </c>
    </row>
    <row r="43" spans="1:9" x14ac:dyDescent="0.2">
      <c r="A43" s="1" t="s">
        <v>45</v>
      </c>
      <c r="B43" s="8">
        <v>10</v>
      </c>
      <c r="C43" s="30">
        <v>16</v>
      </c>
      <c r="D43" s="2">
        <f t="shared" si="4"/>
        <v>1.199486619726757E-4</v>
      </c>
      <c r="E43" s="4">
        <f t="shared" si="10"/>
        <v>0</v>
      </c>
      <c r="F43" s="4">
        <f t="shared" si="11"/>
        <v>255.92761486933165</v>
      </c>
      <c r="G43" s="24" t="str">
        <f t="shared" si="5"/>
        <v>± 0.1%</v>
      </c>
      <c r="H43" s="1">
        <f t="shared" si="12"/>
        <v>1.6</v>
      </c>
      <c r="I43" s="10" t="str">
        <f t="shared" si="3"/>
        <v>Low</v>
      </c>
    </row>
    <row r="44" spans="1:9" x14ac:dyDescent="0.2">
      <c r="A44" s="1" t="s">
        <v>46</v>
      </c>
      <c r="B44" s="8">
        <v>0</v>
      </c>
      <c r="C44" s="30">
        <v>0</v>
      </c>
      <c r="D44" s="2">
        <f t="shared" si="4"/>
        <v>0</v>
      </c>
      <c r="E44" s="4">
        <f t="shared" si="10"/>
        <v>0</v>
      </c>
      <c r="F44" s="4">
        <f t="shared" si="11"/>
        <v>0</v>
      </c>
      <c r="G44" s="24" t="str">
        <f t="shared" si="5"/>
        <v>± 0.6%</v>
      </c>
      <c r="H44" s="1">
        <f t="shared" si="12"/>
        <v>0</v>
      </c>
      <c r="I44" s="10" t="str">
        <f t="shared" si="3"/>
        <v>NC</v>
      </c>
    </row>
    <row r="45" spans="1:9" x14ac:dyDescent="0.2">
      <c r="A45" s="1" t="s">
        <v>47</v>
      </c>
      <c r="B45" s="8">
        <v>0</v>
      </c>
      <c r="C45" s="30">
        <v>0</v>
      </c>
      <c r="D45" s="2">
        <f t="shared" si="4"/>
        <v>0</v>
      </c>
      <c r="E45" s="4">
        <f t="shared" si="10"/>
        <v>0</v>
      </c>
      <c r="F45" s="4">
        <f t="shared" si="11"/>
        <v>0</v>
      </c>
      <c r="G45" s="24" t="str">
        <f t="shared" si="5"/>
        <v>± 0.6%</v>
      </c>
      <c r="H45" s="1">
        <f t="shared" si="12"/>
        <v>0</v>
      </c>
      <c r="I45" s="10" t="str">
        <f t="shared" si="3"/>
        <v>NC</v>
      </c>
    </row>
    <row r="46" spans="1:9" x14ac:dyDescent="0.2">
      <c r="A46" s="1" t="s">
        <v>48</v>
      </c>
      <c r="B46" s="8">
        <v>131</v>
      </c>
      <c r="C46" s="30">
        <v>115</v>
      </c>
      <c r="D46" s="2">
        <f t="shared" si="4"/>
        <v>1.5713274718420515E-3</v>
      </c>
      <c r="E46" s="4">
        <f t="shared" si="10"/>
        <v>1E-3</v>
      </c>
      <c r="F46" s="4">
        <f t="shared" si="11"/>
        <v>13212.577987726005</v>
      </c>
      <c r="G46" s="24" t="str">
        <f t="shared" si="5"/>
        <v>± 0.1%</v>
      </c>
      <c r="H46" s="1">
        <f t="shared" si="12"/>
        <v>0.87786259541984735</v>
      </c>
      <c r="I46" s="10" t="str">
        <f t="shared" si="3"/>
        <v>Low</v>
      </c>
    </row>
    <row r="47" spans="1:9" x14ac:dyDescent="0.2">
      <c r="A47" s="1" t="s">
        <v>49</v>
      </c>
      <c r="B47" s="8">
        <v>131</v>
      </c>
      <c r="C47" s="30">
        <v>150</v>
      </c>
      <c r="D47" s="2">
        <f t="shared" si="4"/>
        <v>1.5713274718420515E-3</v>
      </c>
      <c r="E47" s="4">
        <f t="shared" si="10"/>
        <v>2E-3</v>
      </c>
      <c r="F47" s="4">
        <f t="shared" si="11"/>
        <v>22487.577987726003</v>
      </c>
      <c r="G47" s="24" t="str">
        <f t="shared" si="5"/>
        <v>± 0.2%</v>
      </c>
      <c r="H47" s="1">
        <f t="shared" si="12"/>
        <v>1.1450381679389312</v>
      </c>
      <c r="I47" s="10" t="str">
        <f t="shared" si="3"/>
        <v>Low</v>
      </c>
    </row>
    <row r="48" spans="1:9" x14ac:dyDescent="0.2">
      <c r="A48" s="1" t="s">
        <v>50</v>
      </c>
      <c r="B48" s="8">
        <v>0</v>
      </c>
      <c r="C48" s="30">
        <v>0</v>
      </c>
      <c r="D48" s="2">
        <f t="shared" si="4"/>
        <v>0</v>
      </c>
      <c r="E48" s="4">
        <f t="shared" si="10"/>
        <v>0</v>
      </c>
      <c r="F48" s="4">
        <f t="shared" si="11"/>
        <v>0</v>
      </c>
      <c r="G48" s="24" t="str">
        <f t="shared" si="5"/>
        <v>± 0.6%</v>
      </c>
      <c r="H48" s="1">
        <f t="shared" si="12"/>
        <v>0</v>
      </c>
      <c r="I48" s="10" t="str">
        <f t="shared" si="3"/>
        <v>NC</v>
      </c>
    </row>
    <row r="49" spans="1:9" x14ac:dyDescent="0.2">
      <c r="A49" s="1" t="s">
        <v>51</v>
      </c>
      <c r="B49" s="8">
        <v>8</v>
      </c>
      <c r="C49" s="30">
        <v>13</v>
      </c>
      <c r="D49" s="2">
        <f t="shared" si="4"/>
        <v>9.5958929578140556E-5</v>
      </c>
      <c r="E49" s="4">
        <f t="shared" si="10"/>
        <v>0</v>
      </c>
      <c r="F49" s="4">
        <f t="shared" si="11"/>
        <v>168.95367351637225</v>
      </c>
      <c r="G49" s="24" t="str">
        <f t="shared" si="5"/>
        <v>± 0.1%</v>
      </c>
      <c r="H49" s="1">
        <f t="shared" si="12"/>
        <v>1.625</v>
      </c>
      <c r="I49" s="10" t="str">
        <f t="shared" si="3"/>
        <v>Low</v>
      </c>
    </row>
    <row r="50" spans="1:9" x14ac:dyDescent="0.2">
      <c r="A50" s="1" t="s">
        <v>52</v>
      </c>
      <c r="B50" s="8">
        <v>30631</v>
      </c>
      <c r="C50" s="30">
        <v>1807</v>
      </c>
      <c r="D50" s="2">
        <f t="shared" si="4"/>
        <v>0.36741474648850292</v>
      </c>
      <c r="E50" s="4">
        <f t="shared" si="10"/>
        <v>1.9E-2</v>
      </c>
      <c r="F50" s="4">
        <f t="shared" si="11"/>
        <v>2586089.6041536913</v>
      </c>
      <c r="G50" s="24" t="str">
        <f t="shared" si="5"/>
        <v>± 1.9%</v>
      </c>
      <c r="H50" s="1">
        <f t="shared" si="12"/>
        <v>5.8992523913682218E-2</v>
      </c>
      <c r="I50" s="10" t="str">
        <f t="shared" si="3"/>
        <v>High</v>
      </c>
    </row>
    <row r="51" spans="1:9" x14ac:dyDescent="0.2">
      <c r="A51" s="1" t="s">
        <v>53</v>
      </c>
      <c r="B51" s="8">
        <v>342</v>
      </c>
      <c r="C51" s="30">
        <v>194</v>
      </c>
      <c r="D51" s="2">
        <f t="shared" si="4"/>
        <v>4.1022442394655087E-3</v>
      </c>
      <c r="E51" s="4">
        <f t="shared" si="10"/>
        <v>2E-3</v>
      </c>
      <c r="F51" s="4">
        <f t="shared" si="11"/>
        <v>37551.335455765075</v>
      </c>
      <c r="G51" s="24" t="str">
        <f t="shared" si="5"/>
        <v>± 0.2%</v>
      </c>
      <c r="H51" s="1">
        <f t="shared" si="12"/>
        <v>0.56725146198830412</v>
      </c>
      <c r="I51" s="10" t="str">
        <f t="shared" si="3"/>
        <v>Moderate</v>
      </c>
    </row>
    <row r="52" spans="1:9" x14ac:dyDescent="0.2">
      <c r="A52" s="1" t="s">
        <v>54</v>
      </c>
      <c r="B52" s="8">
        <v>9844</v>
      </c>
      <c r="C52" s="30">
        <v>1246</v>
      </c>
      <c r="D52" s="2">
        <f t="shared" si="4"/>
        <v>0.11807746284590195</v>
      </c>
      <c r="E52" s="4">
        <f t="shared" si="10"/>
        <v>1.4999999999999999E-2</v>
      </c>
      <c r="F52" s="4">
        <f t="shared" si="11"/>
        <v>1482371.6697631029</v>
      </c>
      <c r="G52" s="24" t="str">
        <f t="shared" si="5"/>
        <v>± 1.5%</v>
      </c>
      <c r="H52" s="1">
        <f t="shared" si="12"/>
        <v>0.12657456318569688</v>
      </c>
      <c r="I52" s="10" t="str">
        <f t="shared" si="3"/>
        <v>High</v>
      </c>
    </row>
    <row r="53" spans="1:9" x14ac:dyDescent="0.2">
      <c r="A53" s="1" t="s">
        <v>55</v>
      </c>
      <c r="B53" s="8">
        <v>6904</v>
      </c>
      <c r="C53" s="30">
        <v>1108</v>
      </c>
      <c r="D53" s="2">
        <f t="shared" si="4"/>
        <v>8.2812556225935294E-2</v>
      </c>
      <c r="E53" s="4">
        <f t="shared" si="10"/>
        <v>1.2999999999999999E-2</v>
      </c>
      <c r="F53" s="4">
        <f t="shared" si="11"/>
        <v>1193161.4711150487</v>
      </c>
      <c r="G53" s="24" t="str">
        <f t="shared" si="5"/>
        <v>± 1.3%</v>
      </c>
      <c r="H53" s="1">
        <f t="shared" si="12"/>
        <v>0.16048667439165701</v>
      </c>
      <c r="I53" s="10" t="str">
        <f t="shared" si="3"/>
        <v>High</v>
      </c>
    </row>
    <row r="54" spans="1:9" x14ac:dyDescent="0.2">
      <c r="A54" s="1" t="s">
        <v>56</v>
      </c>
      <c r="B54" s="8">
        <v>1965</v>
      </c>
      <c r="C54" s="30">
        <v>358</v>
      </c>
      <c r="D54" s="2">
        <f t="shared" si="4"/>
        <v>2.3569912077630775E-2</v>
      </c>
      <c r="E54" s="4">
        <f t="shared" si="10"/>
        <v>4.0000000000000001E-3</v>
      </c>
      <c r="F54" s="4">
        <f t="shared" si="11"/>
        <v>125369.04723835099</v>
      </c>
      <c r="G54" s="24" t="str">
        <f t="shared" si="5"/>
        <v>± 0.4%</v>
      </c>
      <c r="H54" s="1">
        <f t="shared" si="12"/>
        <v>0.18218829516539439</v>
      </c>
      <c r="I54" s="10" t="str">
        <f t="shared" si="3"/>
        <v>High</v>
      </c>
    </row>
    <row r="55" spans="1:9" x14ac:dyDescent="0.2">
      <c r="A55" s="1" t="s">
        <v>57</v>
      </c>
      <c r="B55" s="8">
        <v>333</v>
      </c>
      <c r="C55" s="30">
        <v>263</v>
      </c>
      <c r="D55" s="2">
        <f t="shared" si="4"/>
        <v>3.9942904436901005E-3</v>
      </c>
      <c r="E55" s="4">
        <f t="shared" si="10"/>
        <v>3.0000000000000001E-3</v>
      </c>
      <c r="F55" s="4">
        <f t="shared" si="11"/>
        <v>69088.732852453177</v>
      </c>
      <c r="G55" s="24" t="str">
        <f t="shared" si="5"/>
        <v>± 0.3%</v>
      </c>
      <c r="H55" s="1">
        <f t="shared" si="12"/>
        <v>0.78978978978978975</v>
      </c>
      <c r="I55" s="10" t="str">
        <f t="shared" si="3"/>
        <v>Low</v>
      </c>
    </row>
    <row r="56" spans="1:9" x14ac:dyDescent="0.2">
      <c r="A56" s="1" t="s">
        <v>58</v>
      </c>
      <c r="B56" s="8">
        <v>7078</v>
      </c>
      <c r="C56" s="30">
        <v>1255</v>
      </c>
      <c r="D56" s="2">
        <f t="shared" si="4"/>
        <v>8.4899662944259852E-2</v>
      </c>
      <c r="E56" s="4">
        <f t="shared" si="10"/>
        <v>1.4999999999999999E-2</v>
      </c>
      <c r="F56" s="4">
        <f t="shared" si="11"/>
        <v>1538761.4364342601</v>
      </c>
      <c r="G56" s="24" t="str">
        <f t="shared" si="5"/>
        <v>± 1.5%</v>
      </c>
      <c r="H56" s="1">
        <f t="shared" si="12"/>
        <v>0.17730997456908731</v>
      </c>
      <c r="I56" s="10" t="str">
        <f t="shared" si="3"/>
        <v>High</v>
      </c>
    </row>
    <row r="57" spans="1:9" x14ac:dyDescent="0.2">
      <c r="A57" s="1" t="s">
        <v>59</v>
      </c>
      <c r="B57" s="8">
        <v>4165</v>
      </c>
      <c r="C57" s="30">
        <v>990</v>
      </c>
      <c r="D57" s="2">
        <f t="shared" si="4"/>
        <v>4.9958617711619427E-2</v>
      </c>
      <c r="E57" s="4">
        <f t="shared" si="10"/>
        <v>1.2E-2</v>
      </c>
      <c r="F57" s="4">
        <f t="shared" si="11"/>
        <v>967543.18851641729</v>
      </c>
      <c r="G57" s="24" t="str">
        <f t="shared" si="5"/>
        <v>± 1.2%</v>
      </c>
      <c r="H57" s="1">
        <f t="shared" si="12"/>
        <v>0.23769507803121248</v>
      </c>
      <c r="I57" s="10" t="str">
        <f t="shared" si="3"/>
        <v>Moderate</v>
      </c>
    </row>
    <row r="58" spans="1:9" x14ac:dyDescent="0.2">
      <c r="A58" s="1" t="s">
        <v>60</v>
      </c>
      <c r="B58" s="8">
        <v>1725</v>
      </c>
      <c r="C58" s="30">
        <v>669</v>
      </c>
      <c r="D58" s="2">
        <f t="shared" si="4"/>
        <v>2.0691144190286559E-2</v>
      </c>
      <c r="E58" s="4">
        <f t="shared" si="10"/>
        <v>8.0000000000000002E-3</v>
      </c>
      <c r="F58" s="4">
        <f t="shared" si="11"/>
        <v>445407.08995554992</v>
      </c>
      <c r="G58" s="24" t="str">
        <f t="shared" si="5"/>
        <v>± 0.8%</v>
      </c>
      <c r="H58" s="1">
        <f t="shared" si="12"/>
        <v>0.38782608695652177</v>
      </c>
      <c r="I58" s="10" t="str">
        <f t="shared" si="3"/>
        <v>Moderate</v>
      </c>
    </row>
    <row r="59" spans="1:9" x14ac:dyDescent="0.2">
      <c r="A59" s="1" t="s">
        <v>61</v>
      </c>
      <c r="B59" s="8">
        <v>152</v>
      </c>
      <c r="C59" s="30">
        <v>157</v>
      </c>
      <c r="D59" s="2">
        <f t="shared" si="4"/>
        <v>1.8232196619846705E-3</v>
      </c>
      <c r="E59" s="4">
        <f t="shared" si="10"/>
        <v>2E-3</v>
      </c>
      <c r="F59" s="4">
        <f t="shared" si="11"/>
        <v>24632.276139410384</v>
      </c>
      <c r="G59" s="24" t="str">
        <f t="shared" si="5"/>
        <v>± 0.2%</v>
      </c>
      <c r="H59" s="1">
        <f t="shared" si="12"/>
        <v>1.0328947368421053</v>
      </c>
      <c r="I59" s="10" t="str">
        <f t="shared" si="3"/>
        <v>Low</v>
      </c>
    </row>
    <row r="60" spans="1:9" x14ac:dyDescent="0.2">
      <c r="A60" s="1" t="s">
        <v>62</v>
      </c>
      <c r="B60" s="8">
        <v>413</v>
      </c>
      <c r="C60" s="30">
        <v>326</v>
      </c>
      <c r="D60" s="2">
        <f t="shared" si="4"/>
        <v>4.9538797394715062E-3</v>
      </c>
      <c r="E60" s="4">
        <f t="shared" si="10"/>
        <v>4.0000000000000001E-3</v>
      </c>
      <c r="F60" s="4">
        <f t="shared" si="11"/>
        <v>106152.53340647031</v>
      </c>
      <c r="G60" s="24" t="str">
        <f t="shared" si="5"/>
        <v>± 0.4%</v>
      </c>
      <c r="H60" s="1">
        <f t="shared" si="12"/>
        <v>0.78934624697336564</v>
      </c>
      <c r="I60" s="10" t="str">
        <f t="shared" si="3"/>
        <v>Low</v>
      </c>
    </row>
    <row r="61" spans="1:9" x14ac:dyDescent="0.2">
      <c r="A61" s="1" t="s">
        <v>63</v>
      </c>
      <c r="B61" s="8">
        <v>833</v>
      </c>
      <c r="C61" s="30">
        <v>536</v>
      </c>
      <c r="D61" s="2">
        <f t="shared" si="4"/>
        <v>9.9917235423238847E-3</v>
      </c>
      <c r="E61" s="4">
        <f t="shared" si="10"/>
        <v>6.0000000000000001E-3</v>
      </c>
      <c r="F61" s="4">
        <f t="shared" si="11"/>
        <v>286793.72754065669</v>
      </c>
      <c r="G61" s="24" t="str">
        <f t="shared" si="5"/>
        <v>± 0.6%</v>
      </c>
      <c r="H61" s="1">
        <f t="shared" si="12"/>
        <v>0.64345738295318122</v>
      </c>
      <c r="I61" s="10" t="str">
        <f t="shared" si="3"/>
        <v>Moderate</v>
      </c>
    </row>
    <row r="62" spans="1:9" x14ac:dyDescent="0.2">
      <c r="A62" s="1" t="s">
        <v>64</v>
      </c>
      <c r="B62" s="8">
        <v>327</v>
      </c>
      <c r="C62" s="30">
        <v>224</v>
      </c>
      <c r="D62" s="2">
        <f t="shared" si="4"/>
        <v>3.9223212465064952E-3</v>
      </c>
      <c r="E62" s="4">
        <f t="shared" si="10"/>
        <v>3.0000000000000001E-3</v>
      </c>
      <c r="F62" s="4">
        <f t="shared" si="11"/>
        <v>50098.599303627641</v>
      </c>
      <c r="G62" s="24" t="str">
        <f t="shared" si="5"/>
        <v>± 0.3%</v>
      </c>
      <c r="H62" s="1">
        <f t="shared" si="12"/>
        <v>0.68501529051987764</v>
      </c>
      <c r="I62" s="10" t="str">
        <f t="shared" si="3"/>
        <v>Low</v>
      </c>
    </row>
    <row r="63" spans="1:9" x14ac:dyDescent="0.2">
      <c r="A63" s="1" t="s">
        <v>65</v>
      </c>
      <c r="B63" s="8">
        <v>2510</v>
      </c>
      <c r="C63" s="30">
        <v>885</v>
      </c>
      <c r="D63" s="2">
        <f t="shared" si="4"/>
        <v>3.0107114155141598E-2</v>
      </c>
      <c r="E63" s="4">
        <f t="shared" si="10"/>
        <v>1.0999999999999999E-2</v>
      </c>
      <c r="F63" s="4">
        <f t="shared" si="11"/>
        <v>778664.66438276332</v>
      </c>
      <c r="G63" s="24" t="str">
        <f t="shared" si="5"/>
        <v>± 1.1%</v>
      </c>
      <c r="H63" s="1">
        <f t="shared" si="12"/>
        <v>0.35258964143426297</v>
      </c>
      <c r="I63" s="10" t="str">
        <f t="shared" si="3"/>
        <v>Moderate</v>
      </c>
    </row>
    <row r="64" spans="1:9" x14ac:dyDescent="0.2">
      <c r="A64" s="1" t="s">
        <v>66</v>
      </c>
      <c r="B64" s="8">
        <v>3512</v>
      </c>
      <c r="C64" s="30">
        <v>597</v>
      </c>
      <c r="D64" s="2">
        <f t="shared" si="4"/>
        <v>4.2125970084803704E-2</v>
      </c>
      <c r="E64" s="4">
        <f t="shared" si="10"/>
        <v>7.0000000000000001E-3</v>
      </c>
      <c r="F64" s="4">
        <f t="shared" si="11"/>
        <v>347480.91374877753</v>
      </c>
      <c r="G64" s="24" t="str">
        <f t="shared" si="5"/>
        <v>± 0.7%</v>
      </c>
      <c r="H64" s="1">
        <f t="shared" si="12"/>
        <v>0.16998861047835992</v>
      </c>
      <c r="I64" s="10" t="str">
        <f t="shared" si="3"/>
        <v>High</v>
      </c>
    </row>
    <row r="65" spans="1:9" x14ac:dyDescent="0.2">
      <c r="A65" s="1" t="s">
        <v>67</v>
      </c>
      <c r="B65" s="8">
        <v>526</v>
      </c>
      <c r="C65" s="30">
        <v>198</v>
      </c>
      <c r="D65" s="2">
        <f t="shared" si="4"/>
        <v>6.309299619762742E-3</v>
      </c>
      <c r="E65" s="4">
        <f t="shared" si="10"/>
        <v>2E-3</v>
      </c>
      <c r="F65" s="4">
        <f t="shared" si="11"/>
        <v>39003.727715872039</v>
      </c>
      <c r="G65" s="24" t="str">
        <f t="shared" si="5"/>
        <v>± 0.2%</v>
      </c>
      <c r="H65" s="1">
        <f t="shared" si="12"/>
        <v>0.37642585551330798</v>
      </c>
      <c r="I65" s="10" t="str">
        <f t="shared" si="3"/>
        <v>Moderate</v>
      </c>
    </row>
    <row r="66" spans="1:9" x14ac:dyDescent="0.2">
      <c r="A66" s="1" t="s">
        <v>68</v>
      </c>
      <c r="B66" s="8">
        <v>412</v>
      </c>
      <c r="C66" s="30">
        <v>134</v>
      </c>
      <c r="D66" s="2">
        <f t="shared" si="4"/>
        <v>4.9418848732742382E-3</v>
      </c>
      <c r="E66" s="4">
        <f t="shared" si="10"/>
        <v>2E-3</v>
      </c>
      <c r="F66" s="4">
        <f t="shared" si="11"/>
        <v>17833.130583798316</v>
      </c>
      <c r="G66" s="24" t="str">
        <f t="shared" si="5"/>
        <v>± 0.2%</v>
      </c>
      <c r="H66" s="1">
        <f t="shared" si="12"/>
        <v>0.32524271844660196</v>
      </c>
      <c r="I66" s="10" t="str">
        <f t="shared" si="3"/>
        <v>Moderate</v>
      </c>
    </row>
    <row r="67" spans="1:9" x14ac:dyDescent="0.2">
      <c r="A67" s="1" t="s">
        <v>69</v>
      </c>
      <c r="B67" s="8">
        <v>977</v>
      </c>
      <c r="C67" s="30">
        <v>307</v>
      </c>
      <c r="D67" s="2">
        <f t="shared" si="4"/>
        <v>1.1718984274730415E-2</v>
      </c>
      <c r="E67" s="4">
        <f t="shared" si="10"/>
        <v>4.0000000000000001E-3</v>
      </c>
      <c r="F67" s="4">
        <f t="shared" si="11"/>
        <v>93558.062936082701</v>
      </c>
      <c r="G67" s="24" t="str">
        <f t="shared" si="5"/>
        <v>± 0.4%</v>
      </c>
      <c r="H67" s="1">
        <f t="shared" si="12"/>
        <v>0.31422722620266119</v>
      </c>
      <c r="I67" s="10" t="str">
        <f t="shared" si="3"/>
        <v>Moderate</v>
      </c>
    </row>
    <row r="68" spans="1:9" ht="24" x14ac:dyDescent="0.2">
      <c r="A68" s="26" t="s">
        <v>70</v>
      </c>
      <c r="B68" s="8">
        <v>99</v>
      </c>
      <c r="C68" s="30">
        <v>80</v>
      </c>
      <c r="D68" s="2">
        <f t="shared" si="4"/>
        <v>1.1874917535294894E-3</v>
      </c>
      <c r="E68" s="4">
        <f t="shared" si="10"/>
        <v>1E-3</v>
      </c>
      <c r="F68" s="4">
        <f t="shared" si="11"/>
        <v>6392.9055333431952</v>
      </c>
      <c r="G68" s="24" t="str">
        <f t="shared" si="5"/>
        <v>± 0.1%</v>
      </c>
      <c r="H68" s="1">
        <f t="shared" si="12"/>
        <v>0.80808080808080807</v>
      </c>
      <c r="I68" s="10" t="str">
        <f t="shared" si="3"/>
        <v>Low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83369</v>
      </c>
      <c r="C70" s="30">
        <v>2243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2.6904484880471157E-2</v>
      </c>
      <c r="I70" s="10" t="str">
        <f t="shared" si="3"/>
        <v>High</v>
      </c>
    </row>
    <row r="71" spans="1:9" x14ac:dyDescent="0.2">
      <c r="A71" s="1" t="s">
        <v>71</v>
      </c>
      <c r="B71" s="8">
        <v>27399</v>
      </c>
      <c r="C71" s="30">
        <v>1453</v>
      </c>
      <c r="D71" s="2">
        <f t="shared" si="4"/>
        <v>0.32864733893893416</v>
      </c>
      <c r="E71" s="4">
        <f t="shared" si="10"/>
        <v>1.4999999999999999E-2</v>
      </c>
      <c r="F71" s="4">
        <f t="shared" si="11"/>
        <v>1567810.0593220494</v>
      </c>
      <c r="G71" s="24" t="str">
        <f t="shared" si="5"/>
        <v>± 1.5%</v>
      </c>
      <c r="H71" s="1">
        <f t="shared" si="13"/>
        <v>5.3031132523084785E-2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20499</v>
      </c>
      <c r="C72" s="30">
        <v>1606</v>
      </c>
      <c r="D72" s="2">
        <f t="shared" ref="D72:D93" si="15">IF(B72&lt;&gt;0,B72/$B$7,0)</f>
        <v>0.2458827621777879</v>
      </c>
      <c r="E72" s="4">
        <f t="shared" si="10"/>
        <v>1.7999999999999999E-2</v>
      </c>
      <c r="F72" s="4">
        <f t="shared" si="11"/>
        <v>2275067.1655459814</v>
      </c>
      <c r="G72" s="24" t="str">
        <f t="shared" si="5"/>
        <v>± 1.8%</v>
      </c>
      <c r="H72" s="1">
        <f t="shared" si="13"/>
        <v>7.8345285135860282E-2</v>
      </c>
      <c r="I72" s="10" t="str">
        <f t="shared" si="14"/>
        <v>High</v>
      </c>
    </row>
    <row r="73" spans="1:9" x14ac:dyDescent="0.2">
      <c r="A73" s="1" t="s">
        <v>73</v>
      </c>
      <c r="B73" s="8">
        <v>2096</v>
      </c>
      <c r="C73" s="30">
        <v>557</v>
      </c>
      <c r="D73" s="2">
        <f t="shared" si="15"/>
        <v>2.5141239549472824E-2</v>
      </c>
      <c r="E73" s="4">
        <f t="shared" si="10"/>
        <v>7.0000000000000001E-3</v>
      </c>
      <c r="F73" s="4">
        <f t="shared" si="11"/>
        <v>307068.96485785715</v>
      </c>
      <c r="G73" s="24" t="str">
        <f t="shared" ref="G73:G93" si="16">IF(F73&lt;0,"W",IF(B73=0,"± 0.6%",IF((E73*100)&lt;0.01,"± 0.1%","± "&amp; TEXT((E73*100),"#,##0.0")&amp;"%")))</f>
        <v>± 0.7%</v>
      </c>
      <c r="H73" s="1">
        <f t="shared" si="13"/>
        <v>0.2657442748091603</v>
      </c>
      <c r="I73" s="10" t="str">
        <f t="shared" si="14"/>
        <v>Moderate</v>
      </c>
    </row>
    <row r="74" spans="1:9" x14ac:dyDescent="0.2">
      <c r="A74" s="1" t="s">
        <v>74</v>
      </c>
      <c r="B74" s="8">
        <v>32475</v>
      </c>
      <c r="C74" s="30">
        <v>1815</v>
      </c>
      <c r="D74" s="2">
        <f t="shared" si="15"/>
        <v>0.38953327975626434</v>
      </c>
      <c r="E74" s="4">
        <f t="shared" si="10"/>
        <v>1.9E-2</v>
      </c>
      <c r="F74" s="4">
        <f t="shared" si="11"/>
        <v>2530832.863281846</v>
      </c>
      <c r="G74" s="24" t="str">
        <f t="shared" si="16"/>
        <v>± 1.9%</v>
      </c>
      <c r="H74" s="1">
        <f t="shared" si="13"/>
        <v>5.58891454965358E-2</v>
      </c>
      <c r="I74" s="10" t="str">
        <f t="shared" si="14"/>
        <v>High</v>
      </c>
    </row>
    <row r="75" spans="1:9" x14ac:dyDescent="0.2">
      <c r="A75" s="1" t="s">
        <v>75</v>
      </c>
      <c r="B75" s="8">
        <v>1977</v>
      </c>
      <c r="C75" s="30">
        <v>717</v>
      </c>
      <c r="D75" s="2">
        <f t="shared" si="15"/>
        <v>2.3713850471997984E-2</v>
      </c>
      <c r="E75" s="4">
        <f t="shared" si="10"/>
        <v>8.9999999999999993E-3</v>
      </c>
      <c r="F75" s="4">
        <f t="shared" si="11"/>
        <v>511259.80617613962</v>
      </c>
      <c r="G75" s="24" t="str">
        <f t="shared" si="16"/>
        <v>± 0.9%</v>
      </c>
      <c r="H75" s="1">
        <f t="shared" si="13"/>
        <v>0.36267071320182093</v>
      </c>
      <c r="I75" s="10" t="str">
        <f t="shared" si="14"/>
        <v>Moderate</v>
      </c>
    </row>
    <row r="76" spans="1:9" x14ac:dyDescent="0.2">
      <c r="A76" s="1" t="s">
        <v>76</v>
      </c>
      <c r="B76" s="8">
        <v>3156</v>
      </c>
      <c r="C76" s="30">
        <v>940</v>
      </c>
      <c r="D76" s="2">
        <f t="shared" si="15"/>
        <v>3.7855797718576452E-2</v>
      </c>
      <c r="E76" s="4">
        <f t="shared" si="10"/>
        <v>1.0999999999999999E-2</v>
      </c>
      <c r="F76" s="4">
        <f t="shared" si="11"/>
        <v>876390.19777139323</v>
      </c>
      <c r="G76" s="24" t="str">
        <f t="shared" si="16"/>
        <v>± 1.1%</v>
      </c>
      <c r="H76" s="1">
        <f t="shared" si="13"/>
        <v>0.29784537389100124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83369</v>
      </c>
      <c r="C78" s="30">
        <v>2243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2.6904484880471157E-2</v>
      </c>
      <c r="I78" s="10" t="str">
        <f t="shared" si="14"/>
        <v>High</v>
      </c>
    </row>
    <row r="79" spans="1:9" x14ac:dyDescent="0.2">
      <c r="A79" s="1" t="s">
        <v>78</v>
      </c>
      <c r="B79" s="8">
        <v>5604</v>
      </c>
      <c r="C79" s="30">
        <v>1121</v>
      </c>
      <c r="D79" s="2">
        <f t="shared" si="15"/>
        <v>6.7219230169487457E-2</v>
      </c>
      <c r="E79" s="4">
        <f t="shared" si="10"/>
        <v>1.2999999999999999E-2</v>
      </c>
      <c r="F79" s="4">
        <f t="shared" si="11"/>
        <v>1233908.582902245</v>
      </c>
      <c r="G79" s="24" t="str">
        <f t="shared" si="16"/>
        <v>± 1.3%</v>
      </c>
      <c r="H79" s="1">
        <f t="shared" si="17"/>
        <v>0.20003568879371877</v>
      </c>
      <c r="I79" s="10" t="str">
        <f t="shared" si="14"/>
        <v>Moderate</v>
      </c>
    </row>
    <row r="80" spans="1:9" x14ac:dyDescent="0.2">
      <c r="A80" s="1" t="s">
        <v>79</v>
      </c>
      <c r="B80" s="8">
        <v>4528</v>
      </c>
      <c r="C80" s="30">
        <v>1050</v>
      </c>
      <c r="D80" s="2">
        <f t="shared" si="15"/>
        <v>5.4312754141227555E-2</v>
      </c>
      <c r="E80" s="4">
        <f t="shared" si="10"/>
        <v>1.2999999999999999E-2</v>
      </c>
      <c r="F80" s="4">
        <f t="shared" si="11"/>
        <v>1087659.0330109503</v>
      </c>
      <c r="G80" s="24" t="str">
        <f t="shared" si="16"/>
        <v>± 1.3%</v>
      </c>
      <c r="H80" s="1">
        <f t="shared" si="17"/>
        <v>0.23189045936395761</v>
      </c>
      <c r="I80" s="10" t="str">
        <f t="shared" si="14"/>
        <v>Moderate</v>
      </c>
    </row>
    <row r="81" spans="1:9" x14ac:dyDescent="0.2">
      <c r="A81" s="1" t="s">
        <v>80</v>
      </c>
      <c r="B81" s="8">
        <v>260</v>
      </c>
      <c r="C81" s="30">
        <v>194</v>
      </c>
      <c r="D81" s="2">
        <f t="shared" si="15"/>
        <v>3.1186652112895679E-3</v>
      </c>
      <c r="E81" s="4">
        <f t="shared" si="10"/>
        <v>2E-3</v>
      </c>
      <c r="F81" s="4">
        <f t="shared" si="11"/>
        <v>37587.067651668192</v>
      </c>
      <c r="G81" s="24" t="str">
        <f t="shared" si="16"/>
        <v>± 0.2%</v>
      </c>
      <c r="H81" s="1">
        <f t="shared" si="17"/>
        <v>0.74615384615384617</v>
      </c>
      <c r="I81" s="10" t="str">
        <f t="shared" si="14"/>
        <v>Low</v>
      </c>
    </row>
    <row r="82" spans="1:9" x14ac:dyDescent="0.2">
      <c r="A82" s="1" t="s">
        <v>81</v>
      </c>
      <c r="B82" s="8">
        <v>87</v>
      </c>
      <c r="C82" s="30">
        <v>70</v>
      </c>
      <c r="D82" s="2">
        <f t="shared" si="15"/>
        <v>1.0435533591622785E-3</v>
      </c>
      <c r="E82" s="4">
        <f t="shared" si="10"/>
        <v>1E-3</v>
      </c>
      <c r="F82" s="4">
        <f t="shared" si="11"/>
        <v>4894.5211694597128</v>
      </c>
      <c r="G82" s="24" t="str">
        <f t="shared" si="16"/>
        <v>± 0.1%</v>
      </c>
      <c r="H82" s="1">
        <f t="shared" si="17"/>
        <v>0.8045977011494253</v>
      </c>
      <c r="I82" s="10" t="str">
        <f t="shared" si="14"/>
        <v>Low</v>
      </c>
    </row>
    <row r="83" spans="1:9" x14ac:dyDescent="0.2">
      <c r="A83" s="1" t="s">
        <v>82</v>
      </c>
      <c r="B83" s="8">
        <v>729</v>
      </c>
      <c r="C83" s="30">
        <v>311</v>
      </c>
      <c r="D83" s="2">
        <f t="shared" si="15"/>
        <v>8.7442574578080589E-3</v>
      </c>
      <c r="E83" s="4">
        <f t="shared" si="10"/>
        <v>4.0000000000000001E-3</v>
      </c>
      <c r="F83" s="4">
        <f t="shared" si="11"/>
        <v>96336.315737724814</v>
      </c>
      <c r="G83" s="24" t="str">
        <f t="shared" si="16"/>
        <v>± 0.4%</v>
      </c>
      <c r="H83" s="1">
        <f t="shared" si="17"/>
        <v>0.42661179698216734</v>
      </c>
      <c r="I83" s="10" t="str">
        <f t="shared" si="14"/>
        <v>Moderate</v>
      </c>
    </row>
    <row r="84" spans="1:9" x14ac:dyDescent="0.2">
      <c r="A84" s="1" t="s">
        <v>83</v>
      </c>
      <c r="B84" s="8">
        <v>77765</v>
      </c>
      <c r="C84" s="30">
        <v>2123</v>
      </c>
      <c r="D84" s="2">
        <f t="shared" si="15"/>
        <v>0.9327807698305125</v>
      </c>
      <c r="E84" s="4">
        <f t="shared" si="10"/>
        <v>4.0000000000000001E-3</v>
      </c>
      <c r="F84" s="4">
        <f t="shared" si="11"/>
        <v>129714.06435218453</v>
      </c>
      <c r="G84" s="24" t="str">
        <f t="shared" si="16"/>
        <v>± 0.4%</v>
      </c>
      <c r="H84" s="1">
        <f t="shared" si="17"/>
        <v>2.7300199318459461E-2</v>
      </c>
      <c r="I84" s="10" t="str">
        <f t="shared" si="14"/>
        <v>High</v>
      </c>
    </row>
    <row r="85" spans="1:9" x14ac:dyDescent="0.2">
      <c r="A85" s="1" t="s">
        <v>84</v>
      </c>
      <c r="B85" s="8">
        <v>22205</v>
      </c>
      <c r="C85" s="30">
        <v>1187</v>
      </c>
      <c r="D85" s="2">
        <f t="shared" si="15"/>
        <v>0.26634600391032637</v>
      </c>
      <c r="E85" s="4">
        <f t="shared" si="10"/>
        <v>1.2E-2</v>
      </c>
      <c r="F85" s="4">
        <f t="shared" si="11"/>
        <v>1052065.4089277368</v>
      </c>
      <c r="G85" s="24" t="str">
        <f t="shared" si="16"/>
        <v>± 1.2%</v>
      </c>
      <c r="H85" s="1">
        <f t="shared" si="17"/>
        <v>5.3456428732267504E-2</v>
      </c>
      <c r="I85" s="10" t="str">
        <f t="shared" si="14"/>
        <v>High</v>
      </c>
    </row>
    <row r="86" spans="1:9" x14ac:dyDescent="0.2">
      <c r="A86" s="1" t="s">
        <v>85</v>
      </c>
      <c r="B86" s="8">
        <v>19095</v>
      </c>
      <c r="C86" s="30">
        <v>1590</v>
      </c>
      <c r="D86" s="2">
        <f t="shared" si="15"/>
        <v>0.22904197003682425</v>
      </c>
      <c r="E86" s="4">
        <f t="shared" si="10"/>
        <v>1.7999999999999999E-2</v>
      </c>
      <c r="F86" s="4">
        <f t="shared" si="11"/>
        <v>2264170.0423120856</v>
      </c>
      <c r="G86" s="24" t="str">
        <f t="shared" si="16"/>
        <v>± 1.8%</v>
      </c>
      <c r="H86" s="1">
        <f t="shared" si="17"/>
        <v>8.326787117046347E-2</v>
      </c>
      <c r="I86" s="10" t="str">
        <f t="shared" si="14"/>
        <v>High</v>
      </c>
    </row>
    <row r="87" spans="1:9" x14ac:dyDescent="0.2">
      <c r="A87" s="1" t="s">
        <v>86</v>
      </c>
      <c r="B87" s="8">
        <v>639</v>
      </c>
      <c r="C87" s="30">
        <v>301</v>
      </c>
      <c r="D87" s="2">
        <f t="shared" si="15"/>
        <v>7.6647195000539769E-3</v>
      </c>
      <c r="E87" s="4">
        <f t="shared" si="10"/>
        <v>4.0000000000000001E-3</v>
      </c>
      <c r="F87" s="4">
        <f t="shared" si="11"/>
        <v>90305.436310603691</v>
      </c>
      <c r="G87" s="24" t="str">
        <f t="shared" si="16"/>
        <v>± 0.4%</v>
      </c>
      <c r="H87" s="1">
        <f t="shared" si="17"/>
        <v>0.47104851330203446</v>
      </c>
      <c r="I87" s="10" t="str">
        <f t="shared" si="14"/>
        <v>Moderate</v>
      </c>
    </row>
    <row r="88" spans="1:9" x14ac:dyDescent="0.2">
      <c r="A88" s="1" t="s">
        <v>87</v>
      </c>
      <c r="B88" s="8">
        <v>30545</v>
      </c>
      <c r="C88" s="30">
        <v>1803</v>
      </c>
      <c r="D88" s="2">
        <f t="shared" si="15"/>
        <v>0.36638318799553793</v>
      </c>
      <c r="E88" s="4">
        <f t="shared" si="10"/>
        <v>1.9E-2</v>
      </c>
      <c r="F88" s="4">
        <f t="shared" si="11"/>
        <v>2575457.8843219308</v>
      </c>
      <c r="G88" s="24" t="str">
        <f t="shared" si="16"/>
        <v>± 1.9%</v>
      </c>
      <c r="H88" s="1">
        <f t="shared" si="17"/>
        <v>5.9027664102144377E-2</v>
      </c>
      <c r="I88" s="10" t="str">
        <f t="shared" si="14"/>
        <v>High</v>
      </c>
    </row>
    <row r="89" spans="1:9" x14ac:dyDescent="0.2">
      <c r="A89" s="1" t="s">
        <v>88</v>
      </c>
      <c r="B89" s="8">
        <v>1725</v>
      </c>
      <c r="C89" s="30">
        <v>669</v>
      </c>
      <c r="D89" s="2">
        <f t="shared" si="15"/>
        <v>2.0691144190286559E-2</v>
      </c>
      <c r="E89" s="4">
        <f t="shared" si="10"/>
        <v>8.0000000000000002E-3</v>
      </c>
      <c r="F89" s="4">
        <f t="shared" si="11"/>
        <v>445407.08995554992</v>
      </c>
      <c r="G89" s="24" t="str">
        <f t="shared" si="16"/>
        <v>± 0.8%</v>
      </c>
      <c r="H89" s="1">
        <f t="shared" si="17"/>
        <v>0.38782608695652177</v>
      </c>
      <c r="I89" s="10" t="str">
        <f t="shared" si="14"/>
        <v>Moderate</v>
      </c>
    </row>
    <row r="90" spans="1:9" x14ac:dyDescent="0.2">
      <c r="A90" s="1" t="s">
        <v>89</v>
      </c>
      <c r="B90" s="8">
        <v>547</v>
      </c>
      <c r="C90" s="30">
        <v>533</v>
      </c>
      <c r="D90" s="2">
        <f t="shared" si="15"/>
        <v>6.5611918099053607E-3</v>
      </c>
      <c r="E90" s="4">
        <f t="shared" si="10"/>
        <v>6.0000000000000001E-3</v>
      </c>
      <c r="F90" s="4">
        <f t="shared" si="11"/>
        <v>283872.41717437853</v>
      </c>
      <c r="G90" s="24" t="str">
        <f t="shared" si="16"/>
        <v>± 0.6%</v>
      </c>
      <c r="H90" s="1">
        <f t="shared" si="17"/>
        <v>0.97440585009140768</v>
      </c>
      <c r="I90" s="10" t="str">
        <f t="shared" si="14"/>
        <v>Low</v>
      </c>
    </row>
    <row r="91" spans="1:9" x14ac:dyDescent="0.2">
      <c r="A91" s="1" t="s">
        <v>90</v>
      </c>
      <c r="B91" s="8">
        <v>3009</v>
      </c>
      <c r="C91" s="30">
        <v>518</v>
      </c>
      <c r="D91" s="2">
        <f t="shared" si="15"/>
        <v>3.6092552387578115E-2</v>
      </c>
      <c r="E91" s="4">
        <f t="shared" si="10"/>
        <v>6.0000000000000001E-3</v>
      </c>
      <c r="F91" s="4">
        <f t="shared" si="11"/>
        <v>261770.19163733174</v>
      </c>
      <c r="G91" s="24" t="str">
        <f t="shared" si="16"/>
        <v>± 0.6%</v>
      </c>
      <c r="H91" s="1">
        <f t="shared" si="17"/>
        <v>0.17215021601861083</v>
      </c>
      <c r="I91" s="10" t="str">
        <f t="shared" si="14"/>
        <v>High</v>
      </c>
    </row>
    <row r="92" spans="1:9" x14ac:dyDescent="0.2">
      <c r="A92" s="1" t="s">
        <v>91</v>
      </c>
      <c r="B92" s="8">
        <v>355</v>
      </c>
      <c r="C92" s="30">
        <v>231</v>
      </c>
      <c r="D92" s="2">
        <f t="shared" si="15"/>
        <v>4.2581775000299872E-3</v>
      </c>
      <c r="E92" s="4">
        <f t="shared" si="10"/>
        <v>3.0000000000000001E-3</v>
      </c>
      <c r="F92" s="4">
        <f t="shared" si="11"/>
        <v>53269.776639075215</v>
      </c>
      <c r="G92" s="24" t="str">
        <f t="shared" si="16"/>
        <v>± 0.3%</v>
      </c>
      <c r="H92" s="1">
        <f t="shared" si="17"/>
        <v>0.6507042253521127</v>
      </c>
      <c r="I92" s="10" t="str">
        <f t="shared" si="14"/>
        <v>Moderate</v>
      </c>
    </row>
    <row r="93" spans="1:9" ht="24" x14ac:dyDescent="0.2">
      <c r="A93" s="26" t="s">
        <v>92</v>
      </c>
      <c r="B93" s="8">
        <v>2654</v>
      </c>
      <c r="C93" s="30">
        <v>462</v>
      </c>
      <c r="D93" s="2">
        <f t="shared" si="15"/>
        <v>3.1834374887548131E-2</v>
      </c>
      <c r="E93" s="4">
        <f t="shared" si="10"/>
        <v>5.0000000000000001E-3</v>
      </c>
      <c r="F93" s="4">
        <f t="shared" si="11"/>
        <v>208345.39696949252</v>
      </c>
      <c r="G93" s="24" t="str">
        <f t="shared" si="16"/>
        <v>± 0.5%</v>
      </c>
      <c r="H93" s="1">
        <f t="shared" si="17"/>
        <v>0.17407686510926904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33545</v>
      </c>
      <c r="C95" s="30">
        <v>314</v>
      </c>
      <c r="D95" s="2">
        <f>IF(B95&lt;&gt;0,B95/$B$95,0)</f>
        <v>1</v>
      </c>
      <c r="E95" s="4" t="e">
        <f t="shared" si="10"/>
        <v>#NUM!</v>
      </c>
      <c r="F95" s="4">
        <f t="shared" si="11"/>
        <v>-715930.006414106</v>
      </c>
      <c r="G95" s="24" t="s">
        <v>17</v>
      </c>
      <c r="H95" s="1">
        <f>IF(B95&lt;&gt;0,C95/B95,0)</f>
        <v>9.3605604411983907E-3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2014-07-10T20:20:58Z</dcterms:modified>
</cp:coreProperties>
</file>