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7927"/>
  <workbookPr defaultThemeVersion="124226"/>
  <mc:AlternateContent xmlns:mc="http://schemas.openxmlformats.org/markup-compatibility/2006">
    <mc:Choice Requires="x15">
      <x15ac:absPath xmlns:x15ac="http://schemas.microsoft.com/office/spreadsheetml/2010/11/ac" url="J:\USM\WS740\Members\UhlarG\My Documents\CDL\Admin Rules\Administrative Rule\Facility Certification Director Rule\Reporting Templates\"/>
    </mc:Choice>
  </mc:AlternateContent>
  <workbookProtection workbookAlgorithmName="SHA-512" workbookHashValue="Ux3X1Vm1iQm9PV/4DQGu0ys3jbqVngiTsTn9mQhETGQK1M5L1T9z4EYzb8TZ3/lwsY/jBM71SJrCTyqYa6tVjA==" workbookSaltValue="YvIjejQ+fkJEopKw6th0Og==" workbookSpinCount="100000" lockStructure="1"/>
  <bookViews>
    <workbookView xWindow="0" yWindow="0" windowWidth="23040" windowHeight="8532" tabRatio="622" firstSheet="1" activeTab="1"/>
  </bookViews>
  <sheets>
    <sheet name="1. Instructions" sheetId="1" r:id="rId1"/>
    <sheet name="2. Company Identification" sheetId="2" r:id="rId2"/>
    <sheet name="3. Inbound" sheetId="3" r:id="rId3"/>
    <sheet name="4. Outbound" sheetId="4" r:id="rId4"/>
    <sheet name="5. King County Fee" sheetId="7" r:id="rId5"/>
    <sheet name="6. Material Definitions" sheetId="5" r:id="rId6"/>
    <sheet name="7. Confidentiality" sheetId="9" r:id="rId7"/>
    <sheet name="8. Calculations" sheetId="8" r:id="rId8"/>
    <sheet name="9. Version" sheetId="11" state="hidden" r:id="rId9"/>
  </sheets>
  <externalReferences>
    <externalReference r:id="rId10"/>
  </externalReferences>
  <definedNames>
    <definedName name="FinalUseLU">'[1]DestinationLookups(hide)'!$E$2:$E$9</definedName>
    <definedName name="Materials">'[1]4. Material Definitions'!$D$3:$D$43</definedName>
    <definedName name="_xlnm.Print_Area" localSheetId="3">'4. Outbound'!$A$1:$N$65</definedName>
    <definedName name="_xlnm.Print_Area" localSheetId="5">'6. Material Definitions'!$A$1:$B$9</definedName>
    <definedName name="_xlnm.Print_Area" localSheetId="7">'8. Calculations'!$A$1:$M$22</definedName>
    <definedName name="ReportingCompanies">'[1]DestinationLookups(hide)'!$A$2:$A$173</definedName>
    <definedName name="Z_727C7696_7A64_4C3A_AFBD_FD78EDF37C6A_.wvu.PrintArea" localSheetId="3" hidden="1">'4. Outbound'!$B$2:$M$59</definedName>
  </definedNames>
  <calcPr calcId="171027"/>
  <customWorkbookViews>
    <customWorkbookView name="Deller, Kinley - Personal View" guid="{727C7696-7A64-4C3A-AFBD-FD78EDF37C6A}" mergeInterval="0" personalView="1" maximized="1" windowWidth="1676" windowHeight="795" tabRatio="622" activeSheetId="3"/>
  </customWorkbookViews>
</workbook>
</file>

<file path=xl/calcChain.xml><?xml version="1.0" encoding="utf-8"?>
<calcChain xmlns="http://schemas.openxmlformats.org/spreadsheetml/2006/main">
  <c r="M16" i="4" l="1"/>
  <c r="M24" i="4"/>
  <c r="L28" i="4"/>
  <c r="K28" i="4"/>
  <c r="J28" i="4"/>
  <c r="I28" i="4"/>
  <c r="H28" i="4"/>
  <c r="G28" i="4"/>
  <c r="F28" i="4"/>
  <c r="E28" i="4"/>
  <c r="D28" i="4"/>
  <c r="C28" i="4"/>
  <c r="B1" i="8" l="1"/>
  <c r="A1" i="8"/>
  <c r="B1" i="7"/>
  <c r="A1" i="7"/>
  <c r="C1" i="4"/>
  <c r="B1" i="4"/>
  <c r="B1" i="3"/>
  <c r="A1" i="3" l="1"/>
  <c r="M14" i="4" l="1"/>
  <c r="M12" i="4" l="1"/>
  <c r="J24" i="3" l="1"/>
  <c r="J17" i="3"/>
  <c r="J10" i="3"/>
  <c r="J26" i="3" s="1"/>
  <c r="H24" i="3" l="1"/>
  <c r="M23" i="4" l="1"/>
  <c r="M22" i="4"/>
  <c r="M26" i="4"/>
  <c r="M13" i="4"/>
  <c r="M18" i="4"/>
  <c r="M27" i="4"/>
  <c r="M25" i="4"/>
  <c r="M17" i="4"/>
  <c r="M20" i="4"/>
  <c r="M15" i="4"/>
  <c r="M9" i="4"/>
  <c r="M19" i="4"/>
  <c r="M7" i="4"/>
  <c r="M8" i="4"/>
  <c r="M11" i="4"/>
  <c r="M10" i="4"/>
  <c r="M21" i="4"/>
  <c r="M28" i="4" l="1"/>
  <c r="I24" i="3"/>
  <c r="I17" i="3"/>
  <c r="I10" i="3"/>
  <c r="A11" i="8" l="1"/>
  <c r="D10" i="3"/>
  <c r="G56" i="4" l="1"/>
  <c r="G55" i="4"/>
  <c r="G44" i="4"/>
  <c r="G46" i="4" s="1"/>
  <c r="G58" i="4" l="1"/>
  <c r="C8" i="7" s="1"/>
  <c r="B11" i="8"/>
  <c r="E39" i="3"/>
  <c r="D39" i="3"/>
  <c r="C39" i="3"/>
  <c r="B39" i="3"/>
  <c r="F37" i="3"/>
  <c r="K24" i="3" s="1"/>
  <c r="F36" i="3"/>
  <c r="K17" i="3" s="1"/>
  <c r="F35" i="3"/>
  <c r="K10" i="3" s="1"/>
  <c r="C16" i="8" l="1"/>
  <c r="K26" i="3"/>
  <c r="F39" i="3"/>
  <c r="L24" i="3"/>
  <c r="G24" i="3"/>
  <c r="F24" i="3"/>
  <c r="E24" i="3"/>
  <c r="D24" i="3"/>
  <c r="C24" i="3"/>
  <c r="B24" i="3"/>
  <c r="L17" i="3"/>
  <c r="H17" i="3"/>
  <c r="G17" i="3"/>
  <c r="F17" i="3"/>
  <c r="E17" i="3"/>
  <c r="D17" i="3"/>
  <c r="D26" i="3" s="1"/>
  <c r="C17" i="3"/>
  <c r="B17" i="3"/>
  <c r="L10" i="3"/>
  <c r="H10" i="3"/>
  <c r="G10" i="3"/>
  <c r="F10" i="3"/>
  <c r="E10" i="3"/>
  <c r="C10" i="3"/>
  <c r="B10" i="3"/>
  <c r="I26" i="3"/>
  <c r="M10" i="3" l="1"/>
  <c r="E26" i="3"/>
  <c r="M17" i="3"/>
  <c r="M24" i="3"/>
  <c r="H26" i="3"/>
  <c r="F26" i="3"/>
  <c r="L26" i="3"/>
  <c r="L30" i="3" s="1"/>
  <c r="B7" i="7" s="1"/>
  <c r="C26" i="3"/>
  <c r="G26" i="3"/>
  <c r="B26" i="3"/>
  <c r="L28" i="3" l="1"/>
  <c r="B5" i="7" s="1"/>
  <c r="L29" i="3"/>
  <c r="B6" i="7" s="1"/>
  <c r="M26" i="3"/>
  <c r="D11" i="8" l="1"/>
  <c r="B16" i="8"/>
  <c r="D16" i="8" s="1"/>
  <c r="D28" i="3"/>
  <c r="C5" i="7" s="1"/>
  <c r="E5" i="7" s="1"/>
  <c r="D29" i="3"/>
  <c r="C6" i="7" s="1"/>
  <c r="E6" i="7" s="1"/>
  <c r="D30" i="3"/>
  <c r="C7" i="7" s="1"/>
  <c r="E7" i="7" s="1"/>
  <c r="E34" i="4" l="1"/>
  <c r="F34" i="4" s="1"/>
  <c r="E35" i="4"/>
  <c r="F35" i="4" s="1"/>
  <c r="E36" i="4"/>
  <c r="F36" i="4" s="1"/>
  <c r="G38" i="4" l="1"/>
  <c r="A4" i="8" s="1"/>
  <c r="C4" i="8" s="1"/>
  <c r="C11" i="8" s="1"/>
  <c r="E11" i="8" s="1"/>
</calcChain>
</file>

<file path=xl/comments1.xml><?xml version="1.0" encoding="utf-8"?>
<comments xmlns="http://schemas.openxmlformats.org/spreadsheetml/2006/main">
  <authors>
    <author>Deller, Kinley</author>
    <author>Tiva Brown</author>
  </authors>
  <commentList>
    <comment ref="B2" authorId="0" shapeId="0">
      <text>
        <r>
          <rPr>
            <sz val="9"/>
            <color indexed="81"/>
            <rFont val="Tahoma"/>
            <family val="2"/>
          </rPr>
          <t>Once you enter the month/year here it will fill it in on the other tabs.</t>
        </r>
      </text>
    </comment>
    <comment ref="A30" authorId="1" shapeId="0">
      <text>
        <r>
          <rPr>
            <b/>
            <i/>
            <sz val="9"/>
            <color indexed="81"/>
            <rFont val="Tahoma"/>
            <family val="2"/>
          </rPr>
          <t xml:space="preserve">“Collector” means: 
1. A person who operates one or more vehicles for the collection of recyclable materials from residential, commercial or industrial premises or construction sites in the City; or 
2. A person engaged in construction, demolition or land clearing who hauls recyclable materials away from job sites in the City; or 
3. A person who places drop boxes, kiosks, barrels or other containers in the City where the public may deposit recyclable materials; or 
4. A person who maintains one or more business premises in the City where the public may bring recyclable materials, including but not limited to salvaged or surplus building materials and discarded household items and clothing; or
5. A person who, as part of regular business activities in the City, transports recyclable materials, including but not limited to product packaging, oils and food waste, directly from one or more business premises to a recyclable materials processor. 
City contractors who pick up residential and/or commercial garbage, recyclable materials, including food and yard waste are collectors under this definition.
</t>
        </r>
      </text>
    </comment>
  </commentList>
</comments>
</file>

<file path=xl/comments2.xml><?xml version="1.0" encoding="utf-8"?>
<comments xmlns="http://schemas.openxmlformats.org/spreadsheetml/2006/main">
  <authors>
    <author>Deller, Kinley</author>
  </authors>
  <commentList>
    <comment ref="A1" authorId="0" shapeId="0">
      <text>
        <r>
          <rPr>
            <sz val="9"/>
            <color indexed="81"/>
            <rFont val="Tahoma"/>
            <family val="2"/>
          </rPr>
          <t>Date and Facility Name will auto populate on this line once it is filled in on Tab #2.</t>
        </r>
      </text>
    </comment>
    <comment ref="I4" authorId="0" shapeId="0">
      <text>
        <r>
          <rPr>
            <sz val="9"/>
            <color indexed="81"/>
            <rFont val="Tahoma"/>
            <family val="2"/>
          </rPr>
          <t>This column is for loads coming from customers.</t>
        </r>
      </text>
    </comment>
    <comment ref="K4" authorId="0" shapeId="0">
      <text>
        <r>
          <rPr>
            <sz val="9"/>
            <color indexed="81"/>
            <rFont val="Tahoma"/>
            <family val="2"/>
          </rPr>
          <t>This column is for loads from other C&amp;D facilities. It is autopopulated when the Transload table (starting at row 32) is filled in.</t>
        </r>
      </text>
    </comment>
    <comment ref="J26" authorId="0" shapeId="0">
      <text>
        <r>
          <rPr>
            <sz val="9"/>
            <color indexed="81"/>
            <rFont val="Tahoma"/>
            <family val="2"/>
          </rPr>
          <t>Brush, Yard Debris, and Stumps are not counted as C&amp;D and not counted for Inbound tons.</t>
        </r>
      </text>
    </comment>
    <comment ref="A32" authorId="0" shapeId="0">
      <text>
        <r>
          <rPr>
            <sz val="9"/>
            <color indexed="81"/>
            <rFont val="Tahoma"/>
            <family val="2"/>
          </rPr>
          <t>This table is only used when transloaded C&amp;D has been brought to the facility.</t>
        </r>
      </text>
    </comment>
  </commentList>
</comments>
</file>

<file path=xl/comments3.xml><?xml version="1.0" encoding="utf-8"?>
<comments xmlns="http://schemas.openxmlformats.org/spreadsheetml/2006/main">
  <authors>
    <author>Deller, Kinley</author>
  </authors>
  <commentList>
    <comment ref="B30" authorId="0" shapeId="0">
      <text>
        <r>
          <rPr>
            <sz val="9"/>
            <color indexed="81"/>
            <rFont val="Tahoma"/>
            <family val="2"/>
          </rPr>
          <t xml:space="preserve">This table is only used by facilities transloading C&amp;D to MRFs for procecssing.
</t>
        </r>
      </text>
    </comment>
    <comment ref="C38" authorId="0" shapeId="0">
      <text>
        <r>
          <rPr>
            <sz val="9"/>
            <color indexed="81"/>
            <rFont val="Tahoma"/>
            <family val="2"/>
          </rPr>
          <t>Insert total outbound transload tons here. The rest of the table will autopopulate based on information from Inbound tab.</t>
        </r>
      </text>
    </comment>
    <comment ref="C60" authorId="0" shapeId="0">
      <text>
        <r>
          <rPr>
            <sz val="9"/>
            <color indexed="81"/>
            <rFont val="Tahoma"/>
            <family val="2"/>
          </rPr>
          <t>These should be rough estimates.</t>
        </r>
      </text>
    </comment>
  </commentList>
</comments>
</file>

<file path=xl/comments4.xml><?xml version="1.0" encoding="utf-8"?>
<comments xmlns="http://schemas.openxmlformats.org/spreadsheetml/2006/main">
  <authors>
    <author>Deller, Kinley</author>
  </authors>
  <commentList>
    <comment ref="E2" authorId="0" shapeId="0">
      <text>
        <r>
          <rPr>
            <sz val="9"/>
            <color indexed="81"/>
            <rFont val="Tahoma"/>
            <family val="2"/>
          </rPr>
          <t>This entire table autopopulates.</t>
        </r>
      </text>
    </comment>
  </commentList>
</comments>
</file>

<file path=xl/comments5.xml><?xml version="1.0" encoding="utf-8"?>
<comments xmlns="http://schemas.openxmlformats.org/spreadsheetml/2006/main">
  <authors>
    <author>Deller, Kinley</author>
  </authors>
  <commentList>
    <comment ref="B4" authorId="0" shapeId="0">
      <text>
        <r>
          <rPr>
            <sz val="9"/>
            <color indexed="81"/>
            <rFont val="Tahoma"/>
            <family val="2"/>
          </rPr>
          <t>This field will need to be populated manually by Seattle/KC from Tab 8. cell E11 of the destination facility.</t>
        </r>
      </text>
    </comment>
    <comment ref="D15" authorId="0" shapeId="0">
      <text>
        <r>
          <rPr>
            <sz val="9"/>
            <color indexed="81"/>
            <rFont val="Tahoma"/>
            <family val="2"/>
          </rPr>
          <t>(+ means stockpile was added to and - means stockpile was reduced)</t>
        </r>
      </text>
    </comment>
  </commentList>
</comments>
</file>

<file path=xl/sharedStrings.xml><?xml version="1.0" encoding="utf-8"?>
<sst xmlns="http://schemas.openxmlformats.org/spreadsheetml/2006/main" count="285" uniqueCount="205">
  <si>
    <t>Carpet and carpet padding</t>
  </si>
  <si>
    <t>Soil and Dirt</t>
  </si>
  <si>
    <t>Other aggregates such as rock and gravel</t>
  </si>
  <si>
    <t>Polyurethane foam</t>
  </si>
  <si>
    <t>Plate glass &amp; windows</t>
  </si>
  <si>
    <t>Outbound to Beneficial Use (Tons)</t>
  </si>
  <si>
    <t xml:space="preserve">*Cells in blue to be filled with the name of the differentt facilities (sold or/and send material) </t>
  </si>
  <si>
    <t>Landfill Disposal Categories</t>
  </si>
  <si>
    <t>Outbound to Landfill Disposal: Tons by Site</t>
  </si>
  <si>
    <t>Totals Inbound</t>
  </si>
  <si>
    <t>Other County Origin (tons)</t>
  </si>
  <si>
    <t>Wood (for energy recovery)</t>
  </si>
  <si>
    <t>Name 2</t>
  </si>
  <si>
    <t>Name 3</t>
  </si>
  <si>
    <t>Name 4</t>
  </si>
  <si>
    <t>Wood</t>
  </si>
  <si>
    <t>Metals</t>
  </si>
  <si>
    <t>Gypsum</t>
  </si>
  <si>
    <t>Seattle Origin (tons)</t>
  </si>
  <si>
    <t xml:space="preserve">Mixed C&amp;D for </t>
  </si>
  <si>
    <t>Recycling</t>
  </si>
  <si>
    <t>Disposal</t>
  </si>
  <si>
    <t>Materials</t>
  </si>
  <si>
    <t xml:space="preserve">  Self-Haul Customers</t>
  </si>
  <si>
    <t>Seattle Origin Totals  (tons)</t>
  </si>
  <si>
    <t xml:space="preserve">Seattle Tons </t>
  </si>
  <si>
    <t xml:space="preserve">King County Tons </t>
  </si>
  <si>
    <t>King County Origin Totals (tons)</t>
  </si>
  <si>
    <t>Outbound Totals</t>
  </si>
  <si>
    <t>Outbound Disposal</t>
  </si>
  <si>
    <t xml:space="preserve">Outbound </t>
  </si>
  <si>
    <t>Totals</t>
  </si>
  <si>
    <t xml:space="preserve">Other Source Separated </t>
  </si>
  <si>
    <t xml:space="preserve">Tear-Off </t>
  </si>
  <si>
    <t xml:space="preserve">Carpet &amp; </t>
  </si>
  <si>
    <t xml:space="preserve">Padding </t>
  </si>
  <si>
    <t>Other County Origin Totals (Tons)</t>
  </si>
  <si>
    <t xml:space="preserve">Other County Tons </t>
  </si>
  <si>
    <t>Total Monthly Inbound for Facility</t>
  </si>
  <si>
    <r>
      <t>Total Tons</t>
    </r>
    <r>
      <rPr>
        <b/>
        <sz val="11"/>
        <color rgb="FF0000FF"/>
        <rFont val="Calibri"/>
        <family val="2"/>
      </rPr>
      <t xml:space="preserve"> </t>
    </r>
  </si>
  <si>
    <t>Materials - Describe:</t>
  </si>
  <si>
    <t>(____________________)</t>
  </si>
  <si>
    <t>Recycler #1</t>
  </si>
  <si>
    <t>Recycler #2</t>
  </si>
  <si>
    <t>Recycler #3</t>
  </si>
  <si>
    <t>Recycler #4</t>
  </si>
  <si>
    <t>Recycler #5</t>
  </si>
  <si>
    <t>Recycler #6</t>
  </si>
  <si>
    <t>Recycler #7</t>
  </si>
  <si>
    <t>Recycler #8</t>
  </si>
  <si>
    <t>Name 1</t>
  </si>
  <si>
    <t>Contact Person</t>
  </si>
  <si>
    <t>Contact Person's Title</t>
  </si>
  <si>
    <t>Telephone</t>
  </si>
  <si>
    <t>Fax</t>
  </si>
  <si>
    <t>Email</t>
  </si>
  <si>
    <t>Mail Address</t>
  </si>
  <si>
    <t>Mail City</t>
  </si>
  <si>
    <t>Mail State</t>
  </si>
  <si>
    <t>Mail Zip</t>
  </si>
  <si>
    <t>Location Address</t>
  </si>
  <si>
    <t>Location City</t>
  </si>
  <si>
    <t>Location State</t>
  </si>
  <si>
    <t>Location Zip</t>
  </si>
  <si>
    <t>Are you a Collector?</t>
  </si>
  <si>
    <t>Instructions: (All spreadsheet tabs that are yellow require you to fill in information)</t>
  </si>
  <si>
    <t>Material</t>
  </si>
  <si>
    <t>Definition</t>
  </si>
  <si>
    <t>Concrete/asphalt paving/bricks</t>
  </si>
  <si>
    <t>Metal</t>
  </si>
  <si>
    <t>Carpet</t>
  </si>
  <si>
    <t>Cardboard</t>
  </si>
  <si>
    <t>Plastic film wrap</t>
  </si>
  <si>
    <t>New construction gypsum scrap</t>
  </si>
  <si>
    <t>Unpainted/untreated wood</t>
  </si>
  <si>
    <t>Tear-off Asphalt Roofing shingles</t>
  </si>
  <si>
    <t>Concrete is defined as a hard material made from sand, gravel, aggregate, cement mix, and water. Asphalt means a black or brown, tar-like material mixed with aggregate used as a paving material. Both categories include materials containing steel mesh and/or reinforcement bars, or "rebar". Bricks are defined as complete or partial portions of bricks made of red clay material. Does not include other types of aggregate material.</t>
  </si>
  <si>
    <r>
      <t>Includes tin/steel food cans, major appliances, other ferrous, aluminum cans, and other non-ferrous metals.</t>
    </r>
    <r>
      <rPr>
        <sz val="11"/>
        <color theme="1"/>
        <rFont val="Calibri"/>
        <family val="2"/>
        <scheme val="minor"/>
      </rPr>
      <t xml:space="preserve"> </t>
    </r>
    <r>
      <rPr>
        <i/>
        <sz val="11"/>
        <color theme="1"/>
        <rFont val="Calibri"/>
        <family val="2"/>
        <scheme val="minor"/>
      </rPr>
      <t xml:space="preserve">Includes Mixed Recoverable Metal meaning composite, multi-metal products or products with non metal contaminants. The metal content must be more than 90% by weight of the material. </t>
    </r>
  </si>
  <si>
    <t>Plastic film used to package or wrap commercial and industrial product .. Examples include shrink-wrap, and building wrap/Tyvek packaging.. Material must be dry and free of excessive contamination such as paint, grease, grime, or dirt.</t>
  </si>
  <si>
    <t>Unpainted gypsum wallboard or interior wall covering made of a sheet of gypsum sandwiched between paper layers. Examples: This category includes used or unused, broken or whole sheets. Gypsum board may also be called sheetrock, drywall, plasterboard, gypboard, gyproc, or wallboard.</t>
  </si>
  <si>
    <t>Can have tape, staples and other fasteners</t>
  </si>
  <si>
    <t>Includes unpainted/unstained new and demolition scrap dimensional lumber, and other residual materials from framing and related construction activities, engineered wood, pallets and crates. Such wood can have nails, screws and metal fasteners. It does not include particle board or laminated veneer wood.</t>
  </si>
  <si>
    <t>Composite shingles composed of fiberglass or organic felts saturated with asphalt and covered with inert aggregates including asphalt shingles and attached roofing tar and tar paper.</t>
  </si>
  <si>
    <r>
      <rPr>
        <sz val="11"/>
        <color theme="1"/>
        <rFont val="Calibri"/>
        <family val="2"/>
        <scheme val="minor"/>
      </rPr>
      <t>1. Fill in the information about your business on the</t>
    </r>
    <r>
      <rPr>
        <i/>
        <sz val="11"/>
        <color theme="1"/>
        <rFont val="Calibri"/>
        <family val="2"/>
        <scheme val="minor"/>
      </rPr>
      <t xml:space="preserve"> </t>
    </r>
    <r>
      <rPr>
        <b/>
        <sz val="10"/>
        <color indexed="8"/>
        <rFont val="Arial"/>
        <family val="2"/>
      </rPr>
      <t>Company Identification (2nd) tab</t>
    </r>
  </si>
  <si>
    <t xml:space="preserve">Outbound to Salvage, Recycling or Composting (Tons) </t>
  </si>
  <si>
    <t xml:space="preserve">Enter the name of disposal facilities </t>
  </si>
  <si>
    <t>Direct Disposal</t>
  </si>
  <si>
    <t>ADC (Alternative Daily Cover)</t>
  </si>
  <si>
    <t xml:space="preserve"> Aggregates</t>
  </si>
  <si>
    <t xml:space="preserve"> Inbound Tons Received from Tab 3 should equal tons distributed from this tab unless there is materials storage on site for further processing</t>
  </si>
  <si>
    <t>Soils</t>
  </si>
  <si>
    <t>Concrete</t>
  </si>
  <si>
    <t>Other (list)</t>
  </si>
  <si>
    <t xml:space="preserve">             Land Clearing</t>
  </si>
  <si>
    <t xml:space="preserve">Flow Control Report </t>
  </si>
  <si>
    <t>Wood for Energy Total from Facility</t>
  </si>
  <si>
    <t>Disposal Total from Facility</t>
  </si>
  <si>
    <t xml:space="preserve">Tons Stored on Site for Further Processing </t>
  </si>
  <si>
    <t>Identify % of Total Inbound Monthly Tons - Seattle Origin</t>
  </si>
  <si>
    <t>Identify % of Total Inbound Monthly Tons - King County Origin</t>
  </si>
  <si>
    <t>Identify % of Total Inbound Monthly Tons - "Other County" Origin</t>
  </si>
  <si>
    <r>
      <t xml:space="preserve">3. Provide the tonnages of the materials you collected and/or processed during the month on the </t>
    </r>
    <r>
      <rPr>
        <b/>
        <sz val="11"/>
        <color theme="1"/>
        <rFont val="Calibri"/>
        <family val="2"/>
        <scheme val="minor"/>
      </rPr>
      <t>Inbound (3rd) tab</t>
    </r>
    <r>
      <rPr>
        <sz val="11"/>
        <color theme="1"/>
        <rFont val="Calibri"/>
        <family val="2"/>
        <scheme val="minor"/>
      </rPr>
      <t>.  Seattle and King County</t>
    </r>
    <r>
      <rPr>
        <sz val="11"/>
        <rFont val="Calibri"/>
        <family val="2"/>
        <scheme val="minor"/>
      </rPr>
      <t xml:space="preserve"> require that you identify the origination of all inbound construction and demolition (C&amp;D) materials.</t>
    </r>
  </si>
  <si>
    <r>
      <rPr>
        <sz val="11"/>
        <color theme="1"/>
        <rFont val="Calibri"/>
        <family val="2"/>
        <scheme val="minor"/>
      </rPr>
      <t xml:space="preserve">5. When you have finished, please review your entries for completeness and check for errors.  </t>
    </r>
    <r>
      <rPr>
        <sz val="10"/>
        <rFont val="Arial"/>
        <family val="2"/>
      </rPr>
      <t xml:space="preserve">On the </t>
    </r>
    <r>
      <rPr>
        <u/>
        <sz val="10"/>
        <rFont val="Arial"/>
        <family val="2"/>
      </rPr>
      <t>Outbound</t>
    </r>
    <r>
      <rPr>
        <sz val="10"/>
        <rFont val="Arial"/>
        <family val="2"/>
      </rPr>
      <t xml:space="preserve"> Form </t>
    </r>
    <r>
      <rPr>
        <b/>
        <sz val="10"/>
        <rFont val="Arial"/>
        <family val="2"/>
      </rPr>
      <t>be sure to report ALL businesses you sold or delivered to in the respective month and that you’ve entered the final use in each case.</t>
    </r>
    <r>
      <rPr>
        <sz val="10"/>
        <rFont val="Arial"/>
        <family val="2"/>
      </rPr>
      <t xml:space="preserve"> Note that for all forms in this packet, </t>
    </r>
    <r>
      <rPr>
        <b/>
        <u/>
        <sz val="10"/>
        <rFont val="Arial"/>
        <family val="2"/>
      </rPr>
      <t>reporting in tons is required</t>
    </r>
    <r>
      <rPr>
        <sz val="10"/>
        <rFont val="Arial"/>
        <family val="2"/>
      </rPr>
      <t xml:space="preserve">. </t>
    </r>
  </si>
  <si>
    <t>Seattle/King County Recycling Monthly Report
Business/Company  Information</t>
  </si>
  <si>
    <t xml:space="preserve">Transloaded </t>
  </si>
  <si>
    <t xml:space="preserve">Mixed C&amp;D </t>
  </si>
  <si>
    <t>King County Origin (tons)</t>
  </si>
  <si>
    <t>Total Tons</t>
  </si>
  <si>
    <t>Origin Breakdown by Tons</t>
  </si>
  <si>
    <t>Accepted for Processing</t>
  </si>
  <si>
    <t>Landfill Disposal by Origin</t>
  </si>
  <si>
    <t>Seattle</t>
  </si>
  <si>
    <t>King County</t>
  </si>
  <si>
    <t>Other County</t>
  </si>
  <si>
    <t>Origin</t>
  </si>
  <si>
    <t>tons</t>
  </si>
  <si>
    <t>%</t>
  </si>
  <si>
    <t>fee/ton</t>
  </si>
  <si>
    <t>Total Fee</t>
  </si>
  <si>
    <t>Mixed/Commingled C&amp;D Total from Facility</t>
  </si>
  <si>
    <t>Asphalt</t>
  </si>
  <si>
    <t>Shingles</t>
  </si>
  <si>
    <t>Asphalt Paving</t>
  </si>
  <si>
    <t>for Processing*</t>
  </si>
  <si>
    <t>*Transloaded Mixed C&amp;D Tons</t>
  </si>
  <si>
    <t>from</t>
  </si>
  <si>
    <t xml:space="preserve">from </t>
  </si>
  <si>
    <t xml:space="preserve"> Inbound Tons by Origin, Hauler and Material Type</t>
  </si>
  <si>
    <t>Outbound Transload to a Designated Material Recovery Facility (Tons)</t>
  </si>
  <si>
    <t>Total</t>
  </si>
  <si>
    <t>Mixed/Commingled C&amp;D for Processing - Seattle Origin</t>
  </si>
  <si>
    <t>Mixed/Commingled C&amp;D for Processing - King County Origin</t>
  </si>
  <si>
    <t>Mixed/Commingled C&amp;D for Processing - Other County Origin</t>
  </si>
  <si>
    <t>Facility Name</t>
  </si>
  <si>
    <t>Tons</t>
  </si>
  <si>
    <t xml:space="preserve">Destination </t>
  </si>
  <si>
    <t>facility name</t>
  </si>
  <si>
    <t>Outbound Monthly Totals</t>
  </si>
  <si>
    <t xml:space="preserve">  Enter the name of facilities or buyers</t>
  </si>
  <si>
    <t>Enter the name of facilities or buyer</t>
  </si>
  <si>
    <t>(put cursor over word "Collector" to see definition)</t>
  </si>
  <si>
    <r>
      <rPr>
        <sz val="11"/>
        <color theme="1"/>
        <rFont val="Calibri"/>
        <family val="2"/>
        <scheme val="minor"/>
      </rPr>
      <t>2. Review the</t>
    </r>
    <r>
      <rPr>
        <i/>
        <sz val="11"/>
        <color theme="1"/>
        <rFont val="Calibri"/>
        <family val="2"/>
        <scheme val="minor"/>
      </rPr>
      <t xml:space="preserve"> </t>
    </r>
    <r>
      <rPr>
        <b/>
        <sz val="10"/>
        <color indexed="8"/>
        <rFont val="Arial"/>
        <family val="2"/>
      </rPr>
      <t>Material Definitions</t>
    </r>
    <r>
      <rPr>
        <sz val="10"/>
        <color indexed="8"/>
        <rFont val="Arial"/>
        <family val="2"/>
      </rPr>
      <t xml:space="preserve"> on the 6th tab of this workbook for the materials on which you will be reporting. </t>
    </r>
  </si>
  <si>
    <t>Calculation of Disposal Fees</t>
  </si>
  <si>
    <t xml:space="preserve">6.  Email the completed spreadsheets by the 15th of the month following the reporting period to Seattle Public Utilities (Gabriella.Uhlar-Heffner@Seattle.Gov) and King County (kinley.deller@kingcounty.gov). </t>
  </si>
  <si>
    <t>Following review of the information King County will issue an invoice for disposal fees owed to King County.</t>
  </si>
  <si>
    <t>Payment is due 30 days from receipt of invoice.</t>
  </si>
  <si>
    <t>Email the completed spreadsheets, by the 15th of the month following the reporting period, to King County (kinley.deller@kingcounty.gov) and Seattle Public Utilities (Gabriella.Uhlar-Heffner@Seattle.Gov).</t>
  </si>
  <si>
    <t>Size of Pile (Tons)</t>
  </si>
  <si>
    <t>Office Location (if different)</t>
  </si>
  <si>
    <t>Office Mailing Address (if different)</t>
  </si>
  <si>
    <t>Company Name</t>
  </si>
  <si>
    <t>Facility Location Address</t>
  </si>
  <si>
    <t>Customers with Accounts</t>
  </si>
  <si>
    <t xml:space="preserve">Brush, </t>
  </si>
  <si>
    <t xml:space="preserve">Yard Debris, </t>
  </si>
  <si>
    <t>and Stumps</t>
  </si>
  <si>
    <t xml:space="preserve">  Waste Transfer Station</t>
  </si>
  <si>
    <t>Asphalt shingles</t>
  </si>
  <si>
    <t>Other C&amp;D Materials</t>
  </si>
  <si>
    <t>Banned from Landfilling</t>
  </si>
  <si>
    <t>Month and Year</t>
  </si>
  <si>
    <t>"Carpet" means flooring applications that is primarily constructed of a top visible surface of synthetic face fibers or yarns or tufts attached to a backing system derived from synthetic or natural materials. It includes broadloom and carpet tiles; it does not include a rug, pad, cushion, or underlayment.</t>
  </si>
  <si>
    <t>Diversion % from Transload Destination Facility</t>
  </si>
  <si>
    <t>Monthly Facility Diversion %</t>
  </si>
  <si>
    <t>Total Outbound Transload (tons)</t>
  </si>
  <si>
    <t>Diversion from Transfer (tons)</t>
  </si>
  <si>
    <t>Outbound Recycle (tons)</t>
  </si>
  <si>
    <t>Outbound Beneficial Use (tons)</t>
  </si>
  <si>
    <t>Total Inbound (tons)</t>
  </si>
  <si>
    <t>Plastics (hard and soft)</t>
  </si>
  <si>
    <t>Wood (painted and/or treated wood)</t>
  </si>
  <si>
    <t>Variation between total inbound and total outbound</t>
  </si>
  <si>
    <t>Total Inbound Tons</t>
  </si>
  <si>
    <t>Total Outbound Tons</t>
  </si>
  <si>
    <t>Difference</t>
  </si>
  <si>
    <t>Confidentiality - Seattle</t>
  </si>
  <si>
    <t>Confidentiality - King County</t>
  </si>
  <si>
    <r>
      <rPr>
        <sz val="11"/>
        <color theme="1"/>
        <rFont val="Calibri"/>
        <family val="2"/>
        <scheme val="minor"/>
      </rPr>
      <t>4</t>
    </r>
    <r>
      <rPr>
        <i/>
        <sz val="11"/>
        <color theme="1"/>
        <rFont val="Calibri"/>
        <family val="2"/>
        <scheme val="minor"/>
      </rPr>
      <t xml:space="preserve">. </t>
    </r>
    <r>
      <rPr>
        <sz val="11"/>
        <color theme="1"/>
        <rFont val="Calibri"/>
        <family val="2"/>
        <scheme val="minor"/>
      </rPr>
      <t xml:space="preserve">Complete the </t>
    </r>
    <r>
      <rPr>
        <b/>
        <sz val="10"/>
        <color indexed="8"/>
        <rFont val="Arial"/>
        <family val="2"/>
      </rPr>
      <t>Outbound (4th) tab</t>
    </r>
    <r>
      <rPr>
        <sz val="10"/>
        <color indexed="8"/>
        <rFont val="Arial"/>
        <family val="2"/>
      </rPr>
      <t xml:space="preserve"> listing the companies to which your recyclable materials were sent and the tonnages delivered during the month.  Enter the name of facilities or buyers.</t>
    </r>
  </si>
  <si>
    <r>
      <rPr>
        <b/>
        <sz val="14"/>
        <color theme="9" tint="-0.249977111117893"/>
        <rFont val="Calibri"/>
        <family val="2"/>
      </rPr>
      <t>Metal</t>
    </r>
    <r>
      <rPr>
        <sz val="14"/>
        <color theme="9" tint="-0.249977111117893"/>
        <rFont val="Calibri"/>
        <family val="2"/>
      </rPr>
      <t xml:space="preserve"> (non-ferrous metals - aluminum,tin,etc)</t>
    </r>
  </si>
  <si>
    <t>Landclearing Materials</t>
  </si>
  <si>
    <t>Salvage</t>
  </si>
  <si>
    <t>Concrete, Asphalt Paving, Brick</t>
  </si>
  <si>
    <t>Drywall Scrap Demolition</t>
  </si>
  <si>
    <t>Plastic Film (plastic sheeting, pallet wrap)</t>
  </si>
  <si>
    <t>Reuse &amp; Recycling Total from Facility (landclearing materials not included)</t>
  </si>
  <si>
    <t xml:space="preserve"> (not counted in diversion rate)</t>
  </si>
  <si>
    <r>
      <t xml:space="preserve">Gypsum Scrap/Drywall </t>
    </r>
    <r>
      <rPr>
        <sz val="14"/>
        <color theme="9" tint="-0.249977111117893"/>
        <rFont val="Calibri"/>
        <family val="2"/>
        <scheme val="minor"/>
      </rPr>
      <t>(new)</t>
    </r>
  </si>
  <si>
    <r>
      <t xml:space="preserve">Cardboard </t>
    </r>
    <r>
      <rPr>
        <sz val="14"/>
        <color theme="9" tint="-0.249977111117893"/>
        <rFont val="Calibri"/>
        <family val="2"/>
        <scheme val="minor"/>
      </rPr>
      <t>(and paper)</t>
    </r>
  </si>
  <si>
    <r>
      <rPr>
        <b/>
        <sz val="14"/>
        <color theme="9" tint="-0.249977111117893"/>
        <rFont val="Calibri"/>
        <family val="2"/>
      </rPr>
      <t>Wood</t>
    </r>
    <r>
      <rPr>
        <sz val="14"/>
        <color theme="9" tint="-0.249977111117893"/>
        <rFont val="Calibri"/>
        <family val="2"/>
      </rPr>
      <t xml:space="preserve"> (clean) </t>
    </r>
    <r>
      <rPr>
        <b/>
        <sz val="14"/>
        <color theme="9" tint="-0.249977111117893"/>
        <rFont val="Calibri"/>
        <family val="2"/>
      </rPr>
      <t>for recycling and salvage - includes pallets and crates</t>
    </r>
  </si>
  <si>
    <t>  Appliances</t>
  </si>
  <si>
    <t> Other (describe:_______________)</t>
  </si>
  <si>
    <t>  Landclearing and Yard Debris (stumps, tree limbs, prunings)</t>
  </si>
  <si>
    <r>
      <rPr>
        <b/>
        <sz val="14"/>
        <color theme="9" tint="-0.249977111117893"/>
        <rFont val="Calibri"/>
        <family val="2"/>
      </rPr>
      <t xml:space="preserve">Metal </t>
    </r>
    <r>
      <rPr>
        <sz val="14"/>
        <color theme="9" tint="-0.249977111117893"/>
        <rFont val="Calibri"/>
        <family val="2"/>
      </rPr>
      <t>(ferrous metals)</t>
    </r>
  </si>
  <si>
    <t>The information you provide in your Seattle/King County Recycling Monthly Report forms will be used to calculate a quarterly facility diversion rate.  It is a public document and will be available for inspection and copying by the public in accordance with the Public Records Act, chapter 42.56 RCW (the “Act”).  If your firm believes that portions of your information should remain confidential in the event of a public request for this information, please refer to the procedure below.</t>
  </si>
  <si>
    <t>There may be certain information provided in your report considered “trade secrets” under the Uniform Trade Secrets Act, RCW 19.108 and could be considered “non-disclosable” if so determined by a court of law.  The Uniform Trade Secrets Act defines a "trade secret" as information that "derives independent economic value, actual or potential, from not being generally known to, and not being readily ascertainable by proper means by, other persons who can obtain economic value from its disclosure or use and is the subject of reasonable efforts to maintain its secrecy."</t>
  </si>
  <si>
    <t>If you consider any portions of the record to be protected under law, you should clearly identify each such portion with words such as “CONFIDENTIAL”, “PROPRIETARY” or “BUSINESS SECRET”.  If a request is made for disclosure of such portion, you will be notified of the public disclosure request and you will have ten (10) business days to take whatever action you deem necessary to protect your interest pursuant to RCW 42.56.540.  If you fail or neglect to take such action within this time, SPU will release the portions of record(s) deemed by SPU to be subject to disclosure.  SPU shall not be liable for releasing records pursuant to a disclosure request not clearly identified as being “CONFIDENTIAL”, “PROPRIETARY” or “BUSINESS SECRET”.</t>
  </si>
  <si>
    <t>Are there any portions of your Seattle/King County Recycling Monthly Reports you would identify to be "CONFIDENTIAL", "PROPRIETARY" or a "BUSINESS SECRET" ?</t>
  </si>
  <si>
    <r>
      <t xml:space="preserve">In order to keep your information confidential, you must contact SPU in writing and reference the relevant portions of the monthly report.  
</t>
    </r>
    <r>
      <rPr>
        <b/>
        <sz val="11"/>
        <rFont val="Calibri"/>
        <family val="2"/>
        <scheme val="minor"/>
      </rPr>
      <t>Please address such requests</t>
    </r>
    <r>
      <rPr>
        <b/>
        <sz val="11"/>
        <color rgb="FFC00000"/>
        <rFont val="Calibri"/>
        <family val="2"/>
        <scheme val="minor"/>
      </rPr>
      <t xml:space="preserve"> </t>
    </r>
    <r>
      <rPr>
        <b/>
        <sz val="11"/>
        <rFont val="Calibri"/>
        <family val="2"/>
      </rPr>
      <t>to:
Gabriella Uhlar-Heffner
Seattle Public Utilities
PO Box 34018
Seattle, WA  98124-4018</t>
    </r>
  </si>
  <si>
    <t>Version 7.1</t>
  </si>
  <si>
    <r>
      <t xml:space="preserve">Identify % of Total Inbound </t>
    </r>
    <r>
      <rPr>
        <b/>
        <u/>
        <sz val="14"/>
        <color rgb="FFFF0000"/>
        <rFont val="Calibri"/>
        <family val="2"/>
        <scheme val="minor"/>
      </rPr>
      <t>Mixed C&amp;D</t>
    </r>
    <r>
      <rPr>
        <b/>
        <u/>
        <sz val="14"/>
        <color rgb="FF0000FF"/>
        <rFont val="Calibri"/>
        <family val="2"/>
        <scheme val="minor"/>
      </rPr>
      <t xml:space="preserve"> Monthly Tons - Seattle Origin</t>
    </r>
  </si>
  <si>
    <r>
      <t xml:space="preserve">Identify % of Total Inbound </t>
    </r>
    <r>
      <rPr>
        <b/>
        <u/>
        <sz val="14"/>
        <color rgb="FFFF0000"/>
        <rFont val="Calibri"/>
        <family val="2"/>
        <scheme val="minor"/>
      </rPr>
      <t>Mixed C&amp;D</t>
    </r>
    <r>
      <rPr>
        <b/>
        <u/>
        <sz val="14"/>
        <color rgb="FF0000FF"/>
        <rFont val="Calibri"/>
        <family val="2"/>
        <scheme val="minor"/>
      </rPr>
      <t xml:space="preserve"> Monthly Tons - King County Origin</t>
    </r>
  </si>
  <si>
    <r>
      <t xml:space="preserve">Identify % of Total Inbound </t>
    </r>
    <r>
      <rPr>
        <b/>
        <u/>
        <sz val="14"/>
        <color rgb="FFFF0000"/>
        <rFont val="Calibri"/>
        <family val="2"/>
        <scheme val="minor"/>
      </rPr>
      <t>Mixed C&amp;D</t>
    </r>
    <r>
      <rPr>
        <b/>
        <u/>
        <sz val="14"/>
        <color rgb="FF0000FF"/>
        <rFont val="Calibri"/>
        <family val="2"/>
        <scheme val="minor"/>
      </rPr>
      <t xml:space="preserve"> Monthly Tons - "Other County" Origin</t>
    </r>
  </si>
  <si>
    <t>ver. 7.3</t>
  </si>
  <si>
    <t>II.18              If the Permittee considers any portion of any record provided to the Division under this Agreement, whether in electronic or hard copy form, to be protected under law, the Permittee shall clearly identify each such portion with words such as “CONFIDENTIAL,” “PROPRIETARY” or “BUSINESS SECRET.” If a request is made for disclosure of such portion, the Division will determine whether the material should be made available under the Act. If the Division determines that the material is subject to disclosure, the Division will notify the Permittee of the request and allow the Permittee ten (10) business days to take whatever action it deems necessary to protect its interests. If the Permittee fails or neglects to take such action within said period, the Division will release the portions of record(s) deemed by the Division to be subject to disclosure. The Division shall not be liable to the Permittee for inadvertently releasing records pursuant to a disclosure request not clearly identified by the Permittee as “CONFIDENTIAL,” “PROPRIETARY” or “BUSINESS SECRET.”</t>
  </si>
  <si>
    <t>Please refer to Section II.18 of your Designated Facility Agreement with King County (specific language copied below).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</si>
</sst>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0.00_);_(* \(#,##0.00\);_(* &quot;-&quot;??_);_(@_)"/>
    <numFmt numFmtId="164" formatCode="mmmm\-yy"/>
    <numFmt numFmtId="165" formatCode="&quot;$&quot;#,##0.00"/>
    <numFmt numFmtId="166" formatCode="0.0"/>
    <numFmt numFmtId="167" formatCode="m/d;@"/>
    <numFmt numFmtId="168" formatCode="[$-409]mmmm\-yy;@"/>
  </numFmts>
  <fonts count="74" x14ac:knownFonts="1">
    <font>
      <sz val="11"/>
      <color theme="1"/>
      <name val="Calibri"/>
      <family val="2"/>
      <scheme val="minor"/>
    </font>
    <font>
      <b/>
      <sz val="10"/>
      <color indexed="12"/>
      <name val="Calibri"/>
      <family val="2"/>
    </font>
    <font>
      <sz val="10"/>
      <name val="Arial"/>
      <family val="2"/>
    </font>
    <font>
      <b/>
      <sz val="10"/>
      <name val="Arial"/>
      <family val="2"/>
    </font>
    <font>
      <sz val="11"/>
      <name val="Symbol"/>
      <family val="1"/>
      <charset val="2"/>
    </font>
    <font>
      <b/>
      <sz val="11"/>
      <color indexed="12"/>
      <name val="Calibri"/>
      <family val="2"/>
    </font>
    <font>
      <b/>
      <sz val="18"/>
      <name val="Calibri"/>
      <family val="2"/>
    </font>
    <font>
      <b/>
      <sz val="16"/>
      <name val="Calibri"/>
      <family val="2"/>
    </font>
    <font>
      <b/>
      <sz val="16"/>
      <color indexed="12"/>
      <name val="Calibri"/>
      <family val="2"/>
    </font>
    <font>
      <b/>
      <sz val="20"/>
      <name val="Calibri"/>
      <family val="2"/>
    </font>
    <font>
      <sz val="11"/>
      <color theme="1"/>
      <name val="Calibri"/>
      <family val="2"/>
      <scheme val="minor"/>
    </font>
    <font>
      <sz val="11"/>
      <color theme="1"/>
      <name val="Calibri"/>
      <family val="2"/>
    </font>
    <font>
      <b/>
      <sz val="11"/>
      <color theme="1"/>
      <name val="Calibri"/>
      <family val="2"/>
    </font>
    <font>
      <sz val="11"/>
      <name val="Calibri"/>
      <family val="2"/>
      <scheme val="minor"/>
    </font>
    <font>
      <b/>
      <sz val="12"/>
      <color theme="1"/>
      <name val="Calibri"/>
      <family val="2"/>
    </font>
    <font>
      <b/>
      <sz val="14"/>
      <color theme="1"/>
      <name val="Calibri"/>
      <family val="2"/>
    </font>
    <font>
      <b/>
      <u/>
      <sz val="16"/>
      <color theme="1"/>
      <name val="Calibri"/>
      <family val="2"/>
    </font>
    <font>
      <b/>
      <sz val="16"/>
      <color theme="1"/>
      <name val="Calibri"/>
      <family val="2"/>
    </font>
    <font>
      <b/>
      <sz val="10"/>
      <color rgb="FF0000FF"/>
      <name val="Calibri"/>
      <family val="2"/>
      <scheme val="minor"/>
    </font>
    <font>
      <u/>
      <sz val="11"/>
      <color theme="1"/>
      <name val="Calibri"/>
      <family val="2"/>
    </font>
    <font>
      <b/>
      <i/>
      <u/>
      <sz val="14"/>
      <color theme="1"/>
      <name val="Calibri"/>
      <family val="2"/>
    </font>
    <font>
      <sz val="12"/>
      <color theme="1"/>
      <name val="Calibri"/>
      <family val="2"/>
      <scheme val="minor"/>
    </font>
    <font>
      <b/>
      <i/>
      <sz val="16"/>
      <color theme="1"/>
      <name val="Calibri"/>
      <family val="2"/>
      <scheme val="minor"/>
    </font>
    <font>
      <b/>
      <sz val="16"/>
      <color rgb="FF0000FF"/>
      <name val="Calibri"/>
      <family val="2"/>
    </font>
    <font>
      <b/>
      <sz val="11"/>
      <color rgb="FF0000FF"/>
      <name val="Calibri"/>
      <family val="2"/>
    </font>
    <font>
      <b/>
      <sz val="14"/>
      <name val="Calibri"/>
      <family val="2"/>
    </font>
    <font>
      <u/>
      <sz val="11"/>
      <color rgb="FF0000FF"/>
      <name val="Calibri"/>
      <family val="2"/>
      <scheme val="minor"/>
    </font>
    <font>
      <b/>
      <u/>
      <sz val="11"/>
      <color indexed="12"/>
      <name val="Calibri"/>
      <family val="2"/>
    </font>
    <font>
      <b/>
      <u/>
      <sz val="11"/>
      <color theme="1"/>
      <name val="Calibri"/>
      <family val="2"/>
    </font>
    <font>
      <b/>
      <u/>
      <sz val="14"/>
      <color rgb="FF0000FF"/>
      <name val="Calibri"/>
      <family val="2"/>
      <scheme val="minor"/>
    </font>
    <font>
      <b/>
      <sz val="11"/>
      <color theme="1"/>
      <name val="Calibri"/>
      <family val="2"/>
      <scheme val="minor"/>
    </font>
    <font>
      <b/>
      <sz val="14"/>
      <color theme="1"/>
      <name val="Calibri"/>
      <family val="2"/>
      <scheme val="minor"/>
    </font>
    <font>
      <u/>
      <sz val="11"/>
      <color theme="10"/>
      <name val="Calibri"/>
      <family val="2"/>
    </font>
    <font>
      <sz val="10"/>
      <color theme="1"/>
      <name val="Calibri"/>
      <family val="2"/>
      <scheme val="minor"/>
    </font>
    <font>
      <b/>
      <sz val="10"/>
      <color theme="1"/>
      <name val="Calibri"/>
      <family val="2"/>
      <scheme val="minor"/>
    </font>
    <font>
      <sz val="10"/>
      <color indexed="8"/>
      <name val="Arial"/>
      <family val="2"/>
    </font>
    <font>
      <b/>
      <sz val="12"/>
      <color indexed="12"/>
      <name val="Calibri"/>
      <family val="2"/>
    </font>
    <font>
      <b/>
      <sz val="10"/>
      <color indexed="8"/>
      <name val="Arial"/>
      <family val="2"/>
    </font>
    <font>
      <b/>
      <u/>
      <sz val="10"/>
      <name val="Arial"/>
      <family val="2"/>
    </font>
    <font>
      <u/>
      <sz val="10"/>
      <name val="Arial"/>
      <family val="2"/>
    </font>
    <font>
      <b/>
      <sz val="11"/>
      <color rgb="FFFFFFFF"/>
      <name val="Calibri"/>
      <family val="2"/>
      <scheme val="minor"/>
    </font>
    <font>
      <i/>
      <sz val="11"/>
      <color theme="1"/>
      <name val="Calibri"/>
      <family val="2"/>
      <scheme val="minor"/>
    </font>
    <font>
      <b/>
      <i/>
      <sz val="14"/>
      <color theme="1"/>
      <name val="Calibri"/>
      <family val="2"/>
      <scheme val="minor"/>
    </font>
    <font>
      <sz val="14"/>
      <color theme="1"/>
      <name val="Calibri"/>
      <family val="2"/>
      <scheme val="minor"/>
    </font>
    <font>
      <b/>
      <sz val="16"/>
      <color theme="1"/>
      <name val="Calibri"/>
      <family val="2"/>
      <scheme val="minor"/>
    </font>
    <font>
      <b/>
      <sz val="20"/>
      <color theme="1"/>
      <name val="Calibri"/>
      <family val="2"/>
    </font>
    <font>
      <sz val="12"/>
      <color theme="1"/>
      <name val="Calibri"/>
      <family val="2"/>
    </font>
    <font>
      <sz val="14"/>
      <color theme="1"/>
      <name val="Calibri"/>
      <family val="2"/>
    </font>
    <font>
      <b/>
      <sz val="18"/>
      <color rgb="FF0000FF"/>
      <name val="Calibri"/>
      <family val="2"/>
      <scheme val="minor"/>
    </font>
    <font>
      <sz val="14"/>
      <name val="Calibri"/>
      <family val="2"/>
    </font>
    <font>
      <b/>
      <u/>
      <sz val="14"/>
      <color indexed="12"/>
      <name val="Calibri"/>
      <family val="2"/>
    </font>
    <font>
      <b/>
      <u/>
      <sz val="14"/>
      <color theme="1"/>
      <name val="Calibri"/>
      <family val="2"/>
    </font>
    <font>
      <sz val="9"/>
      <color indexed="81"/>
      <name val="Tahoma"/>
      <family val="2"/>
    </font>
    <font>
      <b/>
      <i/>
      <sz val="9"/>
      <color indexed="81"/>
      <name val="Tahoma"/>
      <family val="2"/>
    </font>
    <font>
      <sz val="11"/>
      <name val="Calibri"/>
      <family val="2"/>
    </font>
    <font>
      <b/>
      <sz val="11"/>
      <name val="Calibri"/>
      <family val="2"/>
    </font>
    <font>
      <sz val="11"/>
      <color rgb="FFFF0000"/>
      <name val="Calibri"/>
      <family val="2"/>
      <scheme val="minor"/>
    </font>
    <font>
      <sz val="10"/>
      <color rgb="FFFF0000"/>
      <name val="Calibri"/>
      <family val="2"/>
      <scheme val="minor"/>
    </font>
    <font>
      <b/>
      <sz val="10"/>
      <name val="Calibri"/>
      <family val="2"/>
    </font>
    <font>
      <b/>
      <sz val="14"/>
      <color theme="9" tint="-0.249977111117893"/>
      <name val="Calibri"/>
      <family val="2"/>
    </font>
    <font>
      <b/>
      <sz val="12"/>
      <color theme="1"/>
      <name val="Calibri"/>
      <family val="2"/>
      <scheme val="minor"/>
    </font>
    <font>
      <b/>
      <sz val="11"/>
      <color rgb="FFC00000"/>
      <name val="Calibri"/>
      <family val="2"/>
      <scheme val="minor"/>
    </font>
    <font>
      <b/>
      <sz val="11"/>
      <color rgb="FFFF0000"/>
      <name val="Calibri"/>
      <family val="2"/>
      <scheme val="minor"/>
    </font>
    <font>
      <b/>
      <sz val="14"/>
      <color theme="9" tint="-0.249977111117893"/>
      <name val="Calibri"/>
      <family val="2"/>
      <scheme val="minor"/>
    </font>
    <font>
      <sz val="14"/>
      <color theme="9" tint="-0.249977111117893"/>
      <name val="Calibri"/>
      <family val="2"/>
    </font>
    <font>
      <b/>
      <sz val="14"/>
      <color theme="8" tint="-0.499984740745262"/>
      <name val="Calibri"/>
      <family val="2"/>
    </font>
    <font>
      <b/>
      <sz val="14"/>
      <color theme="8" tint="-0.499984740745262"/>
      <name val="Calibri"/>
      <family val="2"/>
      <scheme val="minor"/>
    </font>
    <font>
      <b/>
      <sz val="14"/>
      <color rgb="FF262F13"/>
      <name val="Calibri"/>
      <family val="2"/>
    </font>
    <font>
      <b/>
      <sz val="12"/>
      <color rgb="FF262F13"/>
      <name val="Calibri"/>
      <family val="2"/>
    </font>
    <font>
      <b/>
      <sz val="12"/>
      <name val="Calibri"/>
      <family val="2"/>
      <scheme val="minor"/>
    </font>
    <font>
      <sz val="14"/>
      <color theme="9" tint="-0.249977111117893"/>
      <name val="Calibri"/>
      <family val="2"/>
      <scheme val="minor"/>
    </font>
    <font>
      <sz val="11"/>
      <color rgb="FF000000"/>
      <name val="Calibri"/>
      <family val="2"/>
      <scheme val="minor"/>
    </font>
    <font>
      <b/>
      <sz val="11"/>
      <name val="Calibri"/>
      <family val="2"/>
      <scheme val="minor"/>
    </font>
    <font>
      <b/>
      <u/>
      <sz val="14"/>
      <color rgb="FFFF0000"/>
      <name val="Calibri"/>
      <family val="2"/>
      <scheme val="minor"/>
    </font>
  </fonts>
  <fills count="19">
    <fill>
      <patternFill patternType="none"/>
    </fill>
    <fill>
      <patternFill patternType="gray125"/>
    </fill>
    <fill>
      <patternFill patternType="solid">
        <fgColor theme="8" tint="0.79998168889431442"/>
        <bgColor indexed="64"/>
      </patternFill>
    </fill>
    <fill>
      <patternFill patternType="solid">
        <fgColor theme="6" tint="0.79998168889431442"/>
        <bgColor indexed="64"/>
      </patternFill>
    </fill>
    <fill>
      <patternFill patternType="solid">
        <fgColor rgb="FFFFFF00"/>
        <bgColor indexed="64"/>
      </patternFill>
    </fill>
    <fill>
      <patternFill patternType="solid">
        <fgColor rgb="FFFFC000"/>
        <bgColor indexed="64"/>
      </patternFill>
    </fill>
    <fill>
      <patternFill patternType="solid">
        <fgColor theme="0"/>
        <bgColor indexed="64"/>
      </patternFill>
    </fill>
    <fill>
      <patternFill patternType="solid">
        <fgColor theme="4" tint="0.79998168889431442"/>
        <bgColor indexed="64"/>
      </patternFill>
    </fill>
    <fill>
      <patternFill patternType="solid">
        <fgColor theme="6" tint="0.59999389629810485"/>
        <bgColor indexed="64"/>
      </patternFill>
    </fill>
    <fill>
      <patternFill patternType="solid">
        <fgColor rgb="FF2B3F2B"/>
        <bgColor indexed="64"/>
      </patternFill>
    </fill>
    <fill>
      <patternFill patternType="solid">
        <fgColor rgb="FFC3D6C3"/>
        <bgColor indexed="64"/>
      </patternFill>
    </fill>
    <fill>
      <patternFill patternType="solid">
        <fgColor rgb="FFFF9933"/>
        <bgColor indexed="64"/>
      </patternFill>
    </fill>
    <fill>
      <patternFill patternType="solid">
        <fgColor theme="3" tint="0.79998168889431442"/>
        <bgColor indexed="64"/>
      </patternFill>
    </fill>
    <fill>
      <patternFill patternType="solid">
        <fgColor rgb="FF92D050"/>
        <bgColor indexed="64"/>
      </patternFill>
    </fill>
    <fill>
      <patternFill patternType="solid">
        <fgColor rgb="FFFFFFCC"/>
        <bgColor indexed="64"/>
      </patternFill>
    </fill>
    <fill>
      <patternFill patternType="solid">
        <fgColor theme="0" tint="-4.9989318521683403E-2"/>
        <bgColor indexed="64"/>
      </patternFill>
    </fill>
    <fill>
      <patternFill patternType="solid">
        <fgColor theme="2"/>
        <bgColor indexed="64"/>
      </patternFill>
    </fill>
    <fill>
      <patternFill patternType="solid">
        <fgColor theme="0" tint="-0.14999847407452621"/>
        <bgColor indexed="64"/>
      </patternFill>
    </fill>
    <fill>
      <patternFill patternType="solid">
        <fgColor theme="0" tint="-0.249977111117893"/>
        <bgColor indexed="64"/>
      </patternFill>
    </fill>
  </fills>
  <borders count="43">
    <border>
      <left/>
      <right/>
      <top/>
      <bottom/>
      <diagonal/>
    </border>
    <border>
      <left/>
      <right style="thin">
        <color indexed="64"/>
      </right>
      <top/>
      <bottom/>
      <diagonal/>
    </border>
    <border>
      <left style="thin">
        <color indexed="64"/>
      </left>
      <right/>
      <top/>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rgb="FF547B54"/>
      </left>
      <right/>
      <top style="medium">
        <color rgb="FF547B54"/>
      </top>
      <bottom style="medium">
        <color rgb="FF547B54"/>
      </bottom>
      <diagonal/>
    </border>
    <border>
      <left/>
      <right style="medium">
        <color rgb="FF547B54"/>
      </right>
      <top style="medium">
        <color rgb="FF547B54"/>
      </top>
      <bottom style="medium">
        <color rgb="FF547B54"/>
      </bottom>
      <diagonal/>
    </border>
    <border>
      <left style="medium">
        <color rgb="FF547B54"/>
      </left>
      <right/>
      <top/>
      <bottom style="medium">
        <color rgb="FF547B54"/>
      </bottom>
      <diagonal/>
    </border>
    <border>
      <left/>
      <right style="medium">
        <color rgb="FF547B54"/>
      </right>
      <top/>
      <bottom style="medium">
        <color rgb="FF547B54"/>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medium">
        <color indexed="64"/>
      </right>
      <top/>
      <bottom style="medium">
        <color indexed="64"/>
      </bottom>
      <diagonal/>
    </border>
  </borders>
  <cellStyleXfs count="3">
    <xf numFmtId="0" fontId="0" fillId="0" borderId="0"/>
    <xf numFmtId="43" fontId="10" fillId="0" borderId="0" applyFont="0" applyFill="0" applyBorder="0" applyAlignment="0" applyProtection="0"/>
    <xf numFmtId="0" fontId="32" fillId="0" borderId="0" applyNumberFormat="0" applyFill="0" applyBorder="0" applyAlignment="0" applyProtection="0">
      <alignment vertical="top"/>
      <protection locked="0"/>
    </xf>
  </cellStyleXfs>
  <cellXfs count="268">
    <xf numFmtId="0" fontId="0" fillId="0" borderId="0" xfId="0"/>
    <xf numFmtId="0" fontId="11" fillId="0" borderId="0" xfId="0" applyFont="1"/>
    <xf numFmtId="0" fontId="11" fillId="0" borderId="0" xfId="0" applyFont="1" applyBorder="1"/>
    <xf numFmtId="0" fontId="11" fillId="0" borderId="0" xfId="0" applyFont="1" applyFill="1" applyBorder="1"/>
    <xf numFmtId="0" fontId="11" fillId="0" borderId="2" xfId="0" applyFont="1" applyBorder="1"/>
    <xf numFmtId="0" fontId="11" fillId="2" borderId="1" xfId="0" applyFont="1" applyFill="1" applyBorder="1"/>
    <xf numFmtId="0" fontId="11" fillId="3" borderId="4" xfId="0" applyFont="1" applyFill="1" applyBorder="1"/>
    <xf numFmtId="0" fontId="11" fillId="0" borderId="0" xfId="0" applyFont="1" applyFill="1" applyBorder="1" applyAlignment="1">
      <alignment horizontal="left" indent="6"/>
    </xf>
    <xf numFmtId="0" fontId="2" fillId="0" borderId="0" xfId="0" applyFont="1" applyFill="1" applyBorder="1" applyAlignment="1" applyProtection="1">
      <alignment vertical="top" wrapText="1"/>
      <protection locked="0"/>
    </xf>
    <xf numFmtId="0" fontId="3" fillId="0" borderId="0" xfId="0" applyFont="1" applyFill="1" applyBorder="1" applyAlignment="1" applyProtection="1">
      <alignment vertical="top" wrapText="1"/>
      <protection locked="0"/>
    </xf>
    <xf numFmtId="0" fontId="12" fillId="0" borderId="0" xfId="0" applyFont="1" applyFill="1" applyBorder="1" applyAlignment="1">
      <alignment horizontal="center"/>
    </xf>
    <xf numFmtId="43" fontId="6" fillId="0" borderId="0" xfId="1" applyFont="1" applyFill="1" applyBorder="1" applyAlignment="1">
      <alignment horizontal="center"/>
    </xf>
    <xf numFmtId="164" fontId="5" fillId="0" borderId="2" xfId="0" applyNumberFormat="1" applyFont="1" applyFill="1" applyBorder="1" applyAlignment="1" applyProtection="1">
      <alignment horizontal="left"/>
      <protection locked="0"/>
    </xf>
    <xf numFmtId="43" fontId="9" fillId="0" borderId="0" xfId="1" applyFont="1" applyFill="1" applyBorder="1" applyAlignment="1">
      <alignment horizontal="center"/>
    </xf>
    <xf numFmtId="0" fontId="17" fillId="5" borderId="0" xfId="0" applyFont="1" applyFill="1" applyBorder="1" applyAlignment="1">
      <alignment horizontal="center"/>
    </xf>
    <xf numFmtId="164" fontId="5" fillId="0" borderId="0" xfId="0" applyNumberFormat="1" applyFont="1" applyFill="1" applyBorder="1" applyAlignment="1" applyProtection="1">
      <alignment horizontal="center"/>
      <protection locked="0"/>
    </xf>
    <xf numFmtId="0" fontId="18" fillId="0" borderId="2" xfId="0" applyFont="1" applyFill="1" applyBorder="1" applyAlignment="1">
      <alignment horizontal="left" indent="5"/>
    </xf>
    <xf numFmtId="0" fontId="17" fillId="5" borderId="1" xfId="0" applyFont="1" applyFill="1" applyBorder="1" applyAlignment="1">
      <alignment horizontal="center"/>
    </xf>
    <xf numFmtId="0" fontId="16" fillId="5" borderId="4" xfId="0" applyFont="1" applyFill="1" applyBorder="1" applyAlignment="1">
      <alignment horizontal="center"/>
    </xf>
    <xf numFmtId="0" fontId="16" fillId="5" borderId="8" xfId="0" applyFont="1" applyFill="1" applyBorder="1" applyAlignment="1">
      <alignment horizontal="center"/>
    </xf>
    <xf numFmtId="0" fontId="16" fillId="5" borderId="0" xfId="0" applyFont="1" applyFill="1" applyBorder="1" applyAlignment="1">
      <alignment horizontal="center"/>
    </xf>
    <xf numFmtId="0" fontId="11" fillId="7" borderId="1" xfId="0" applyFont="1" applyFill="1" applyBorder="1"/>
    <xf numFmtId="0" fontId="21" fillId="0" borderId="0" xfId="0" applyFont="1"/>
    <xf numFmtId="0" fontId="0" fillId="0" borderId="11" xfId="0" applyBorder="1"/>
    <xf numFmtId="0" fontId="0" fillId="0" borderId="12" xfId="0" applyBorder="1"/>
    <xf numFmtId="0" fontId="0" fillId="0" borderId="13" xfId="0" applyBorder="1"/>
    <xf numFmtId="0" fontId="26" fillId="0" borderId="0" xfId="0" applyFont="1"/>
    <xf numFmtId="0" fontId="19" fillId="0" borderId="0" xfId="0" applyFont="1" applyBorder="1"/>
    <xf numFmtId="0" fontId="12" fillId="7" borderId="1" xfId="0" applyFont="1" applyFill="1" applyBorder="1" applyAlignment="1">
      <alignment horizontal="center" vertical="center" wrapText="1"/>
    </xf>
    <xf numFmtId="0" fontId="15" fillId="8" borderId="7" xfId="0" applyFont="1" applyFill="1" applyBorder="1" applyAlignment="1">
      <alignment horizontal="right"/>
    </xf>
    <xf numFmtId="164" fontId="27" fillId="0" borderId="0" xfId="0" applyNumberFormat="1" applyFont="1" applyFill="1" applyBorder="1" applyAlignment="1" applyProtection="1">
      <alignment horizontal="center"/>
      <protection locked="0"/>
    </xf>
    <xf numFmtId="0" fontId="28" fillId="7" borderId="1" xfId="0" applyFont="1" applyFill="1" applyBorder="1" applyAlignment="1">
      <alignment horizontal="center"/>
    </xf>
    <xf numFmtId="0" fontId="28" fillId="7" borderId="1" xfId="0" applyFont="1" applyFill="1" applyBorder="1" applyAlignment="1">
      <alignment horizontal="center" vertical="center" wrapText="1"/>
    </xf>
    <xf numFmtId="0" fontId="29" fillId="0" borderId="0" xfId="0" applyFont="1"/>
    <xf numFmtId="0" fontId="19" fillId="0" borderId="2" xfId="0" applyFont="1" applyBorder="1"/>
    <xf numFmtId="164" fontId="8" fillId="4" borderId="15" xfId="0" applyNumberFormat="1" applyFont="1" applyFill="1" applyBorder="1" applyAlignment="1" applyProtection="1">
      <alignment horizontal="left"/>
      <protection locked="0"/>
    </xf>
    <xf numFmtId="0" fontId="11" fillId="0" borderId="17" xfId="0" applyFont="1" applyFill="1" applyBorder="1"/>
    <xf numFmtId="0" fontId="0" fillId="0" borderId="15" xfId="0" applyBorder="1"/>
    <xf numFmtId="0" fontId="0" fillId="0" borderId="19" xfId="0" applyBorder="1"/>
    <xf numFmtId="0" fontId="20" fillId="0" borderId="21" xfId="0" applyFont="1" applyFill="1" applyBorder="1"/>
    <xf numFmtId="0" fontId="15" fillId="0" borderId="22" xfId="0" applyFont="1" applyFill="1" applyBorder="1"/>
    <xf numFmtId="0" fontId="17" fillId="6" borderId="17" xfId="0" applyFont="1" applyFill="1" applyBorder="1"/>
    <xf numFmtId="0" fontId="17" fillId="6" borderId="15" xfId="0" applyFont="1" applyFill="1" applyBorder="1"/>
    <xf numFmtId="0" fontId="17" fillId="6" borderId="19" xfId="0" applyFont="1" applyFill="1" applyBorder="1"/>
    <xf numFmtId="0" fontId="20" fillId="0" borderId="22" xfId="0" applyFont="1" applyFill="1" applyBorder="1"/>
    <xf numFmtId="0" fontId="15" fillId="0" borderId="15" xfId="0" applyFont="1" applyFill="1" applyBorder="1"/>
    <xf numFmtId="0" fontId="17" fillId="8" borderId="23" xfId="0" applyFont="1" applyFill="1" applyBorder="1"/>
    <xf numFmtId="0" fontId="17" fillId="8" borderId="22" xfId="0" applyFont="1" applyFill="1" applyBorder="1" applyAlignment="1">
      <alignment horizontal="left"/>
    </xf>
    <xf numFmtId="0" fontId="16" fillId="5" borderId="1" xfId="0" applyFont="1" applyFill="1" applyBorder="1" applyAlignment="1">
      <alignment horizontal="center"/>
    </xf>
    <xf numFmtId="0" fontId="23" fillId="5" borderId="2" xfId="0" applyFont="1" applyFill="1" applyBorder="1" applyAlignment="1">
      <alignment horizontal="center"/>
    </xf>
    <xf numFmtId="164" fontId="5" fillId="0" borderId="2" xfId="0" applyNumberFormat="1" applyFont="1" applyFill="1" applyBorder="1" applyAlignment="1" applyProtection="1">
      <alignment horizontal="center"/>
      <protection locked="0"/>
    </xf>
    <xf numFmtId="0" fontId="15" fillId="0" borderId="2" xfId="0" applyFont="1" applyFill="1" applyBorder="1" applyAlignment="1">
      <alignment horizontal="left" indent="6"/>
    </xf>
    <xf numFmtId="0" fontId="16" fillId="5" borderId="2" xfId="0" applyFont="1" applyFill="1" applyBorder="1" applyAlignment="1">
      <alignment horizontal="center"/>
    </xf>
    <xf numFmtId="0" fontId="15" fillId="0" borderId="2" xfId="0" applyFont="1" applyFill="1" applyBorder="1" applyAlignment="1">
      <alignment horizontal="left" indent="2"/>
    </xf>
    <xf numFmtId="0" fontId="4" fillId="0" borderId="2" xfId="0" applyFont="1" applyFill="1" applyBorder="1" applyAlignment="1">
      <alignment horizontal="left" indent="5"/>
    </xf>
    <xf numFmtId="0" fontId="14" fillId="0" borderId="2" xfId="0" applyFont="1" applyFill="1" applyBorder="1" applyAlignment="1">
      <alignment horizontal="left" indent="6"/>
    </xf>
    <xf numFmtId="0" fontId="33" fillId="0" borderId="24" xfId="0" applyFont="1" applyFill="1" applyBorder="1" applyAlignment="1">
      <alignment horizontal="left"/>
    </xf>
    <xf numFmtId="0" fontId="34" fillId="0" borderId="9" xfId="0" applyFont="1" applyFill="1" applyBorder="1" applyAlignment="1">
      <alignment horizontal="left"/>
    </xf>
    <xf numFmtId="0" fontId="33" fillId="0" borderId="9" xfId="0" applyFont="1" applyFill="1" applyBorder="1" applyAlignment="1">
      <alignment horizontal="left"/>
    </xf>
    <xf numFmtId="0" fontId="0" fillId="0" borderId="25" xfId="0" applyFill="1" applyBorder="1" applyAlignment="1" applyProtection="1">
      <protection locked="0"/>
    </xf>
    <xf numFmtId="0" fontId="7" fillId="4" borderId="6" xfId="0" applyFont="1" applyFill="1" applyBorder="1" applyAlignment="1">
      <alignment horizontal="center"/>
    </xf>
    <xf numFmtId="164" fontId="1" fillId="5" borderId="4" xfId="0" applyNumberFormat="1" applyFont="1" applyFill="1" applyBorder="1" applyAlignment="1" applyProtection="1">
      <alignment horizontal="left" indent="6"/>
      <protection locked="0"/>
    </xf>
    <xf numFmtId="0" fontId="11" fillId="5" borderId="4" xfId="0" applyFont="1" applyFill="1" applyBorder="1"/>
    <xf numFmtId="0" fontId="0" fillId="0" borderId="0" xfId="0" applyBorder="1"/>
    <xf numFmtId="0" fontId="0" fillId="0" borderId="16" xfId="0" applyBorder="1"/>
    <xf numFmtId="0" fontId="15" fillId="7" borderId="18" xfId="0" applyFont="1" applyFill="1" applyBorder="1" applyAlignment="1">
      <alignment horizontal="center"/>
    </xf>
    <xf numFmtId="0" fontId="15" fillId="7" borderId="16" xfId="0" applyFont="1" applyFill="1" applyBorder="1" applyAlignment="1">
      <alignment horizontal="center"/>
    </xf>
    <xf numFmtId="0" fontId="15" fillId="7" borderId="20" xfId="0" applyFont="1" applyFill="1" applyBorder="1" applyAlignment="1">
      <alignment horizontal="center"/>
    </xf>
    <xf numFmtId="0" fontId="46" fillId="7" borderId="20" xfId="0" applyFont="1" applyFill="1" applyBorder="1" applyAlignment="1">
      <alignment horizontal="center"/>
    </xf>
    <xf numFmtId="0" fontId="15" fillId="0" borderId="0" xfId="0" applyFont="1" applyFill="1" applyBorder="1" applyAlignment="1">
      <alignment horizontal="center"/>
    </xf>
    <xf numFmtId="0" fontId="51" fillId="7" borderId="1" xfId="0" applyFont="1" applyFill="1" applyBorder="1" applyAlignment="1">
      <alignment horizontal="center"/>
    </xf>
    <xf numFmtId="0" fontId="15" fillId="0" borderId="5" xfId="0" applyFont="1" applyFill="1" applyBorder="1" applyAlignment="1">
      <alignment horizontal="center"/>
    </xf>
    <xf numFmtId="0" fontId="15" fillId="0" borderId="31" xfId="0" applyFont="1" applyFill="1" applyBorder="1" applyAlignment="1">
      <alignment horizontal="center"/>
    </xf>
    <xf numFmtId="0" fontId="15" fillId="0" borderId="32" xfId="0" applyFont="1" applyFill="1" applyBorder="1" applyAlignment="1">
      <alignment horizontal="center"/>
    </xf>
    <xf numFmtId="0" fontId="43" fillId="0" borderId="33" xfId="0" applyFont="1" applyBorder="1"/>
    <xf numFmtId="0" fontId="15" fillId="0" borderId="33" xfId="0" applyFont="1" applyFill="1" applyBorder="1" applyAlignment="1">
      <alignment horizontal="center"/>
    </xf>
    <xf numFmtId="0" fontId="47" fillId="0" borderId="8" xfId="0" applyFont="1" applyFill="1" applyBorder="1" applyAlignment="1">
      <alignment horizontal="center"/>
    </xf>
    <xf numFmtId="0" fontId="47" fillId="0" borderId="32" xfId="0" applyFont="1" applyFill="1" applyBorder="1" applyAlignment="1">
      <alignment horizontal="center"/>
    </xf>
    <xf numFmtId="0" fontId="17" fillId="8" borderId="15" xfId="0" applyFont="1" applyFill="1" applyBorder="1"/>
    <xf numFmtId="0" fontId="11" fillId="3" borderId="24" xfId="0" applyFont="1" applyFill="1" applyBorder="1"/>
    <xf numFmtId="0" fontId="12" fillId="3" borderId="24" xfId="0" applyFont="1" applyFill="1" applyBorder="1" applyAlignment="1">
      <alignment horizontal="right"/>
    </xf>
    <xf numFmtId="0" fontId="22" fillId="8" borderId="34" xfId="0" applyFont="1" applyFill="1" applyBorder="1"/>
    <xf numFmtId="0" fontId="0" fillId="0" borderId="24" xfId="0" applyBorder="1"/>
    <xf numFmtId="0" fontId="44" fillId="0" borderId="15" xfId="0" applyFont="1" applyFill="1" applyBorder="1"/>
    <xf numFmtId="0" fontId="31" fillId="0" borderId="0" xfId="0" applyFont="1" applyFill="1" applyBorder="1" applyAlignment="1">
      <alignment horizontal="center"/>
    </xf>
    <xf numFmtId="0" fontId="31" fillId="0" borderId="16" xfId="0" applyFont="1" applyFill="1" applyBorder="1" applyAlignment="1">
      <alignment horizontal="center"/>
    </xf>
    <xf numFmtId="0" fontId="31" fillId="0" borderId="15" xfId="0" applyFont="1" applyFill="1" applyBorder="1"/>
    <xf numFmtId="0" fontId="44" fillId="8" borderId="30" xfId="0" applyFont="1" applyFill="1" applyBorder="1"/>
    <xf numFmtId="0" fontId="11" fillId="0" borderId="24" xfId="0" applyFont="1" applyFill="1" applyBorder="1"/>
    <xf numFmtId="0" fontId="16" fillId="5" borderId="6" xfId="0" applyFont="1" applyFill="1" applyBorder="1" applyAlignment="1">
      <alignment horizontal="center"/>
    </xf>
    <xf numFmtId="0" fontId="16" fillId="5" borderId="3" xfId="0" applyFont="1" applyFill="1" applyBorder="1" applyAlignment="1">
      <alignment horizontal="center"/>
    </xf>
    <xf numFmtId="0" fontId="16" fillId="5" borderId="5" xfId="0" applyFont="1" applyFill="1" applyBorder="1" applyAlignment="1">
      <alignment horizontal="center"/>
    </xf>
    <xf numFmtId="0" fontId="17" fillId="5" borderId="0" xfId="0" applyFont="1" applyFill="1" applyBorder="1" applyAlignment="1">
      <alignment horizontal="center"/>
    </xf>
    <xf numFmtId="0" fontId="17" fillId="5" borderId="1" xfId="0" applyFont="1" applyFill="1" applyBorder="1" applyAlignment="1">
      <alignment horizontal="center"/>
    </xf>
    <xf numFmtId="0" fontId="0" fillId="11" borderId="6" xfId="0" applyFill="1" applyBorder="1"/>
    <xf numFmtId="0" fontId="0" fillId="11" borderId="3" xfId="0" applyFill="1" applyBorder="1"/>
    <xf numFmtId="0" fontId="0" fillId="11" borderId="5" xfId="0" applyFill="1" applyBorder="1"/>
    <xf numFmtId="0" fontId="31" fillId="12" borderId="16" xfId="0" applyFont="1" applyFill="1" applyBorder="1" applyAlignment="1">
      <alignment horizontal="center"/>
    </xf>
    <xf numFmtId="0" fontId="0" fillId="12" borderId="24" xfId="0" applyFill="1" applyBorder="1"/>
    <xf numFmtId="0" fontId="16" fillId="5" borderId="6" xfId="0" applyFont="1" applyFill="1" applyBorder="1" applyAlignment="1">
      <alignment horizontal="left"/>
    </xf>
    <xf numFmtId="0" fontId="28" fillId="7" borderId="24" xfId="0" applyFont="1" applyFill="1" applyBorder="1" applyAlignment="1">
      <alignment horizontal="center"/>
    </xf>
    <xf numFmtId="0" fontId="17" fillId="5" borderId="4" xfId="0" applyFont="1" applyFill="1" applyBorder="1" applyAlignment="1">
      <alignment horizontal="center"/>
    </xf>
    <xf numFmtId="0" fontId="17" fillId="5" borderId="8" xfId="0" applyFont="1" applyFill="1" applyBorder="1" applyAlignment="1">
      <alignment horizontal="center"/>
    </xf>
    <xf numFmtId="0" fontId="15" fillId="0" borderId="2" xfId="0" applyFont="1" applyFill="1" applyBorder="1" applyAlignment="1">
      <alignment horizontal="right"/>
    </xf>
    <xf numFmtId="0" fontId="12" fillId="0" borderId="0" xfId="0" applyFont="1" applyFill="1" applyBorder="1" applyAlignment="1">
      <alignment horizontal="right"/>
    </xf>
    <xf numFmtId="0" fontId="11" fillId="0" borderId="0" xfId="0" applyFont="1" applyFill="1"/>
    <xf numFmtId="0" fontId="31" fillId="11" borderId="8" xfId="0" applyFont="1" applyFill="1" applyBorder="1" applyAlignment="1">
      <alignment horizontal="left"/>
    </xf>
    <xf numFmtId="0" fontId="11" fillId="0" borderId="32" xfId="0" applyFont="1" applyBorder="1"/>
    <xf numFmtId="0" fontId="15" fillId="0" borderId="3" xfId="0" applyFont="1" applyBorder="1" applyAlignment="1">
      <alignment horizontal="right"/>
    </xf>
    <xf numFmtId="0" fontId="11" fillId="0" borderId="3" xfId="0" applyFont="1" applyFill="1" applyBorder="1"/>
    <xf numFmtId="0" fontId="0" fillId="14" borderId="24" xfId="0" applyFill="1" applyBorder="1" applyAlignment="1" applyProtection="1">
      <protection locked="0"/>
    </xf>
    <xf numFmtId="0" fontId="32" fillId="14" borderId="24" xfId="2" applyFill="1" applyBorder="1" applyAlignment="1" applyProtection="1">
      <protection locked="0"/>
    </xf>
    <xf numFmtId="0" fontId="0" fillId="14" borderId="25" xfId="0" applyFill="1" applyBorder="1" applyAlignment="1" applyProtection="1">
      <protection locked="0"/>
    </xf>
    <xf numFmtId="0" fontId="0" fillId="14" borderId="24" xfId="0" applyFill="1" applyBorder="1" applyAlignment="1" applyProtection="1">
      <alignment horizontal="left"/>
      <protection locked="0"/>
    </xf>
    <xf numFmtId="0" fontId="11" fillId="0" borderId="13" xfId="0" applyFont="1" applyFill="1" applyBorder="1"/>
    <xf numFmtId="0" fontId="0" fillId="0" borderId="24" xfId="0" applyFill="1" applyBorder="1"/>
    <xf numFmtId="164" fontId="5" fillId="14" borderId="0" xfId="0" applyNumberFormat="1" applyFont="1" applyFill="1" applyBorder="1" applyAlignment="1" applyProtection="1">
      <alignment horizontal="center"/>
      <protection locked="0"/>
    </xf>
    <xf numFmtId="0" fontId="12" fillId="0" borderId="24" xfId="0" applyFont="1" applyFill="1" applyBorder="1" applyAlignment="1">
      <alignment horizontal="center"/>
    </xf>
    <xf numFmtId="0" fontId="15" fillId="14" borderId="32" xfId="0" applyFont="1" applyFill="1" applyBorder="1" applyAlignment="1" applyProtection="1">
      <alignment horizontal="center"/>
      <protection locked="0"/>
    </xf>
    <xf numFmtId="0" fontId="31" fillId="14" borderId="7" xfId="0" applyFont="1" applyFill="1" applyBorder="1" applyAlignment="1" applyProtection="1">
      <alignment horizontal="left"/>
      <protection locked="0"/>
    </xf>
    <xf numFmtId="0" fontId="31" fillId="14" borderId="4" xfId="0" applyFont="1" applyFill="1" applyBorder="1" applyAlignment="1" applyProtection="1">
      <alignment horizontal="left"/>
      <protection locked="0"/>
    </xf>
    <xf numFmtId="9" fontId="0" fillId="0" borderId="0" xfId="0" applyNumberFormat="1"/>
    <xf numFmtId="9" fontId="11" fillId="0" borderId="0" xfId="0" applyNumberFormat="1" applyFont="1" applyBorder="1"/>
    <xf numFmtId="166" fontId="11" fillId="0" borderId="0" xfId="0" applyNumberFormat="1" applyFont="1" applyBorder="1"/>
    <xf numFmtId="0" fontId="15" fillId="13" borderId="31" xfId="0" applyFont="1" applyFill="1" applyBorder="1" applyAlignment="1">
      <alignment horizontal="center"/>
    </xf>
    <xf numFmtId="0" fontId="15" fillId="13" borderId="33" xfId="0" applyFont="1" applyFill="1" applyBorder="1" applyAlignment="1">
      <alignment horizontal="center"/>
    </xf>
    <xf numFmtId="0" fontId="15" fillId="13" borderId="32" xfId="0" applyFont="1" applyFill="1" applyBorder="1" applyAlignment="1">
      <alignment horizontal="center"/>
    </xf>
    <xf numFmtId="0" fontId="44" fillId="13" borderId="11" xfId="0" applyFont="1" applyFill="1" applyBorder="1"/>
    <xf numFmtId="0" fontId="44" fillId="13" borderId="15" xfId="0" applyFont="1" applyFill="1" applyBorder="1"/>
    <xf numFmtId="166" fontId="11" fillId="0" borderId="10" xfId="0" applyNumberFormat="1" applyFont="1" applyFill="1" applyBorder="1"/>
    <xf numFmtId="0" fontId="12" fillId="14" borderId="24" xfId="0" applyFont="1" applyFill="1" applyBorder="1" applyAlignment="1" applyProtection="1">
      <alignment horizontal="right"/>
      <protection locked="0"/>
    </xf>
    <xf numFmtId="0" fontId="11" fillId="14" borderId="24" xfId="0" applyFont="1" applyFill="1" applyBorder="1" applyAlignment="1" applyProtection="1">
      <alignment horizontal="right"/>
      <protection locked="0"/>
    </xf>
    <xf numFmtId="164" fontId="55" fillId="0" borderId="0" xfId="0" applyNumberFormat="1" applyFont="1" applyFill="1" applyBorder="1" applyAlignment="1" applyProtection="1">
      <alignment horizontal="center"/>
      <protection locked="0"/>
    </xf>
    <xf numFmtId="164" fontId="5" fillId="0" borderId="2" xfId="0" applyNumberFormat="1" applyFont="1" applyFill="1" applyBorder="1" applyAlignment="1" applyProtection="1">
      <alignment horizontal="right"/>
      <protection locked="0"/>
    </xf>
    <xf numFmtId="166" fontId="11" fillId="14" borderId="24" xfId="0" applyNumberFormat="1" applyFont="1" applyFill="1" applyBorder="1" applyProtection="1">
      <protection locked="0"/>
    </xf>
    <xf numFmtId="166" fontId="11" fillId="2" borderId="24" xfId="0" applyNumberFormat="1" applyFont="1" applyFill="1" applyBorder="1"/>
    <xf numFmtId="166" fontId="11" fillId="15" borderId="4" xfId="0" applyNumberFormat="1" applyFont="1" applyFill="1" applyBorder="1"/>
    <xf numFmtId="166" fontId="11" fillId="0" borderId="35" xfId="0" applyNumberFormat="1" applyFont="1" applyFill="1" applyBorder="1"/>
    <xf numFmtId="166" fontId="11" fillId="2" borderId="1" xfId="0" applyNumberFormat="1" applyFont="1" applyFill="1" applyBorder="1"/>
    <xf numFmtId="166" fontId="11" fillId="3" borderId="4" xfId="0" applyNumberFormat="1" applyFont="1" applyFill="1" applyBorder="1"/>
    <xf numFmtId="166" fontId="11" fillId="14" borderId="0" xfId="0" applyNumberFormat="1" applyFont="1" applyFill="1" applyBorder="1" applyProtection="1">
      <protection locked="0"/>
    </xf>
    <xf numFmtId="166" fontId="11" fillId="0" borderId="0" xfId="0" applyNumberFormat="1" applyFont="1" applyFill="1" applyBorder="1" applyAlignment="1">
      <alignment horizontal="left" indent="6"/>
    </xf>
    <xf numFmtId="166" fontId="12" fillId="3" borderId="4" xfId="0" applyNumberFormat="1" applyFont="1" applyFill="1" applyBorder="1" applyAlignment="1">
      <alignment horizontal="right"/>
    </xf>
    <xf numFmtId="0" fontId="11" fillId="4" borderId="0" xfId="0" applyFont="1" applyFill="1" applyBorder="1"/>
    <xf numFmtId="0" fontId="12" fillId="3" borderId="36" xfId="0" applyFont="1" applyFill="1" applyBorder="1" applyAlignment="1">
      <alignment horizontal="right"/>
    </xf>
    <xf numFmtId="0" fontId="14" fillId="0" borderId="16" xfId="0" applyFont="1" applyFill="1" applyBorder="1" applyAlignment="1">
      <alignment horizontal="center"/>
    </xf>
    <xf numFmtId="0" fontId="12" fillId="0" borderId="16" xfId="0" applyFont="1" applyFill="1" applyBorder="1" applyAlignment="1">
      <alignment horizontal="center"/>
    </xf>
    <xf numFmtId="0" fontId="11" fillId="0" borderId="16" xfId="0" applyFont="1" applyFill="1" applyBorder="1"/>
    <xf numFmtId="9" fontId="54" fillId="0" borderId="24" xfId="0" applyNumberFormat="1" applyFont="1" applyFill="1" applyBorder="1" applyAlignment="1" applyProtection="1"/>
    <xf numFmtId="1" fontId="54" fillId="0" borderId="24" xfId="0" applyNumberFormat="1" applyFont="1" applyFill="1" applyBorder="1" applyAlignment="1" applyProtection="1">
      <alignment horizontal="right"/>
    </xf>
    <xf numFmtId="165" fontId="11" fillId="0" borderId="24" xfId="0" applyNumberFormat="1" applyFont="1" applyFill="1" applyBorder="1" applyProtection="1"/>
    <xf numFmtId="9" fontId="54" fillId="0" borderId="24" xfId="0" applyNumberFormat="1" applyFont="1" applyBorder="1" applyAlignment="1" applyProtection="1"/>
    <xf numFmtId="0" fontId="11" fillId="0" borderId="24" xfId="0" applyFont="1" applyBorder="1" applyProtection="1"/>
    <xf numFmtId="165" fontId="11" fillId="2" borderId="24" xfId="0" applyNumberFormat="1" applyFont="1" applyFill="1" applyBorder="1" applyProtection="1"/>
    <xf numFmtId="164" fontId="55" fillId="0" borderId="24" xfId="0" applyNumberFormat="1" applyFont="1" applyFill="1" applyBorder="1" applyAlignment="1" applyProtection="1">
      <alignment horizontal="center"/>
      <protection locked="0"/>
    </xf>
    <xf numFmtId="0" fontId="46" fillId="0" borderId="24" xfId="0" applyFont="1" applyFill="1" applyBorder="1" applyAlignment="1"/>
    <xf numFmtId="0" fontId="46" fillId="0" borderId="24" xfId="0" applyFont="1" applyBorder="1"/>
    <xf numFmtId="0" fontId="25" fillId="5" borderId="7" xfId="0" applyFont="1" applyFill="1" applyBorder="1" applyAlignment="1">
      <alignment horizontal="left"/>
    </xf>
    <xf numFmtId="0" fontId="46" fillId="0" borderId="0" xfId="0" applyFont="1" applyFill="1" applyBorder="1"/>
    <xf numFmtId="0" fontId="57" fillId="0" borderId="9" xfId="0" applyFont="1" applyFill="1" applyBorder="1" applyAlignment="1">
      <alignment horizontal="left"/>
    </xf>
    <xf numFmtId="0" fontId="56" fillId="0" borderId="25" xfId="0" applyFont="1" applyFill="1" applyBorder="1" applyAlignment="1" applyProtection="1">
      <protection locked="0"/>
    </xf>
    <xf numFmtId="0" fontId="0" fillId="0" borderId="25" xfId="0" applyFill="1" applyBorder="1" applyAlignment="1" applyProtection="1">
      <alignment horizontal="left"/>
      <protection locked="0"/>
    </xf>
    <xf numFmtId="0" fontId="32" fillId="0" borderId="25" xfId="2" applyFill="1" applyBorder="1" applyAlignment="1" applyProtection="1">
      <protection locked="0"/>
    </xf>
    <xf numFmtId="166" fontId="0" fillId="14" borderId="24" xfId="0" applyNumberFormat="1" applyFill="1" applyBorder="1" applyProtection="1">
      <protection locked="0"/>
    </xf>
    <xf numFmtId="166" fontId="54" fillId="0" borderId="24" xfId="0" applyNumberFormat="1" applyFont="1" applyFill="1" applyBorder="1" applyAlignment="1" applyProtection="1">
      <alignment horizontal="right"/>
    </xf>
    <xf numFmtId="166" fontId="54" fillId="0" borderId="24" xfId="0" applyNumberFormat="1" applyFont="1" applyBorder="1" applyProtection="1"/>
    <xf numFmtId="164" fontId="50" fillId="14" borderId="0" xfId="0" applyNumberFormat="1" applyFont="1" applyFill="1" applyBorder="1" applyAlignment="1" applyProtection="1">
      <alignment horizontal="center" wrapText="1"/>
      <protection locked="0"/>
    </xf>
    <xf numFmtId="166" fontId="11" fillId="17" borderId="24" xfId="0" applyNumberFormat="1" applyFont="1" applyFill="1" applyBorder="1" applyProtection="1">
      <protection locked="0"/>
    </xf>
    <xf numFmtId="166" fontId="11" fillId="18" borderId="24" xfId="0" applyNumberFormat="1" applyFont="1" applyFill="1" applyBorder="1"/>
    <xf numFmtId="0" fontId="12" fillId="14" borderId="4" xfId="0" applyFont="1" applyFill="1" applyBorder="1" applyAlignment="1" applyProtection="1">
      <alignment horizontal="right"/>
      <protection locked="0"/>
    </xf>
    <xf numFmtId="0" fontId="36" fillId="4" borderId="24" xfId="0" applyNumberFormat="1" applyFont="1" applyFill="1" applyBorder="1" applyAlignment="1" applyProtection="1">
      <alignment horizontal="left"/>
      <protection locked="0"/>
    </xf>
    <xf numFmtId="0" fontId="0" fillId="0" borderId="24" xfId="0" applyBorder="1" applyProtection="1"/>
    <xf numFmtId="0" fontId="0" fillId="14" borderId="24" xfId="0" applyFill="1" applyBorder="1" applyProtection="1">
      <protection locked="0"/>
    </xf>
    <xf numFmtId="0" fontId="0" fillId="0" borderId="9" xfId="0" applyBorder="1" applyProtection="1"/>
    <xf numFmtId="9" fontId="0" fillId="0" borderId="38" xfId="0" applyNumberFormat="1" applyBorder="1" applyProtection="1"/>
    <xf numFmtId="0" fontId="0" fillId="0" borderId="24" xfId="0" applyBorder="1" applyAlignment="1" applyProtection="1">
      <alignment wrapText="1"/>
    </xf>
    <xf numFmtId="0" fontId="0" fillId="0" borderId="24" xfId="0" applyBorder="1" applyAlignment="1" applyProtection="1"/>
    <xf numFmtId="0" fontId="60" fillId="16" borderId="0" xfId="0" applyFont="1" applyFill="1" applyAlignment="1" applyProtection="1">
      <alignment wrapText="1"/>
    </xf>
    <xf numFmtId="0" fontId="0" fillId="16" borderId="0" xfId="0" applyFill="1" applyAlignment="1" applyProtection="1">
      <alignment wrapText="1"/>
    </xf>
    <xf numFmtId="0" fontId="0" fillId="16" borderId="0" xfId="0" applyNumberFormat="1" applyFill="1" applyAlignment="1" applyProtection="1">
      <alignment wrapText="1"/>
    </xf>
    <xf numFmtId="0" fontId="61" fillId="16" borderId="0" xfId="0" applyFont="1" applyFill="1" applyAlignment="1" applyProtection="1">
      <alignment horizontal="left" wrapText="1"/>
    </xf>
    <xf numFmtId="0" fontId="61" fillId="16" borderId="0" xfId="0" applyFont="1" applyFill="1" applyAlignment="1" applyProtection="1">
      <alignment wrapText="1"/>
    </xf>
    <xf numFmtId="0" fontId="40" fillId="9" borderId="26" xfId="0" applyFont="1" applyFill="1" applyBorder="1" applyAlignment="1" applyProtection="1">
      <alignment vertical="center" wrapText="1"/>
    </xf>
    <xf numFmtId="0" fontId="40" fillId="9" borderId="27" xfId="0" applyFont="1" applyFill="1" applyBorder="1" applyAlignment="1" applyProtection="1">
      <alignment horizontal="center" vertical="center" wrapText="1"/>
    </xf>
    <xf numFmtId="0" fontId="30" fillId="10" borderId="28" xfId="0" applyFont="1" applyFill="1" applyBorder="1" applyAlignment="1" applyProtection="1">
      <alignment vertical="center" wrapText="1"/>
    </xf>
    <xf numFmtId="0" fontId="41" fillId="10" borderId="29" xfId="0" applyFont="1" applyFill="1" applyBorder="1" applyAlignment="1" applyProtection="1">
      <alignment vertical="center" wrapText="1"/>
    </xf>
    <xf numFmtId="0" fontId="41" fillId="10" borderId="29" xfId="0" quotePrefix="1" applyFont="1" applyFill="1" applyBorder="1" applyAlignment="1" applyProtection="1">
      <alignment vertical="center" wrapText="1"/>
    </xf>
    <xf numFmtId="0" fontId="42" fillId="10" borderId="0" xfId="0" applyFont="1" applyFill="1" applyBorder="1" applyAlignment="1" applyProtection="1">
      <alignment vertical="center" wrapText="1"/>
    </xf>
    <xf numFmtId="0" fontId="41" fillId="10" borderId="0" xfId="0" applyFont="1" applyFill="1" applyBorder="1" applyAlignment="1" applyProtection="1">
      <alignment vertical="center" wrapText="1"/>
    </xf>
    <xf numFmtId="0" fontId="0" fillId="10" borderId="0" xfId="0" applyFont="1" applyFill="1" applyBorder="1" applyAlignment="1" applyProtection="1">
      <alignment vertical="center" wrapText="1"/>
    </xf>
    <xf numFmtId="0" fontId="25" fillId="4" borderId="15" xfId="0" applyFont="1" applyFill="1" applyBorder="1" applyAlignment="1">
      <alignment horizontal="left"/>
    </xf>
    <xf numFmtId="168" fontId="48" fillId="0" borderId="8" xfId="0" applyNumberFormat="1" applyFont="1" applyFill="1" applyBorder="1" applyProtection="1"/>
    <xf numFmtId="168" fontId="48" fillId="0" borderId="8" xfId="0" applyNumberFormat="1" applyFont="1" applyFill="1" applyBorder="1" applyAlignment="1" applyProtection="1">
      <alignment horizontal="right"/>
    </xf>
    <xf numFmtId="168" fontId="0" fillId="14" borderId="24" xfId="0" applyNumberFormat="1" applyFill="1" applyBorder="1" applyAlignment="1" applyProtection="1">
      <alignment wrapText="1"/>
      <protection locked="0"/>
    </xf>
    <xf numFmtId="43" fontId="9" fillId="4" borderId="0" xfId="1" applyFont="1" applyFill="1" applyBorder="1" applyAlignment="1"/>
    <xf numFmtId="0" fontId="11" fillId="15" borderId="24" xfId="0" applyFont="1" applyFill="1" applyBorder="1" applyAlignment="1" applyProtection="1">
      <alignment horizontal="right"/>
      <protection locked="0"/>
    </xf>
    <xf numFmtId="0" fontId="11" fillId="17" borderId="24" xfId="0" applyFont="1" applyFill="1" applyBorder="1"/>
    <xf numFmtId="0" fontId="12" fillId="17" borderId="36" xfId="0" applyFont="1" applyFill="1" applyBorder="1" applyAlignment="1">
      <alignment horizontal="right"/>
    </xf>
    <xf numFmtId="0" fontId="19" fillId="0" borderId="0" xfId="0" applyFont="1" applyFill="1" applyBorder="1"/>
    <xf numFmtId="0" fontId="0" fillId="17" borderId="24" xfId="0" applyFill="1" applyBorder="1"/>
    <xf numFmtId="0" fontId="0" fillId="0" borderId="0" xfId="0" applyProtection="1"/>
    <xf numFmtId="0" fontId="0" fillId="0" borderId="9" xfId="0" applyBorder="1" applyAlignment="1" applyProtection="1">
      <alignment wrapText="1"/>
    </xf>
    <xf numFmtId="0" fontId="62" fillId="0" borderId="37" xfId="0" applyFont="1" applyBorder="1" applyAlignment="1" applyProtection="1">
      <alignment wrapText="1"/>
    </xf>
    <xf numFmtId="0" fontId="0" fillId="0" borderId="0" xfId="0" applyAlignment="1" applyProtection="1">
      <alignment wrapText="1"/>
    </xf>
    <xf numFmtId="43" fontId="9" fillId="0" borderId="0" xfId="1" applyFont="1" applyFill="1" applyBorder="1" applyAlignment="1" applyProtection="1">
      <alignment horizontal="center"/>
      <protection locked="0"/>
    </xf>
    <xf numFmtId="0" fontId="0" fillId="0" borderId="0" xfId="0" applyProtection="1">
      <protection locked="0"/>
    </xf>
    <xf numFmtId="0" fontId="0" fillId="0" borderId="0" xfId="0" applyAlignment="1" applyProtection="1">
      <alignment wrapText="1"/>
      <protection locked="0"/>
    </xf>
    <xf numFmtId="0" fontId="0" fillId="16" borderId="0" xfId="0" applyFill="1"/>
    <xf numFmtId="0" fontId="67" fillId="0" borderId="40" xfId="0" applyFont="1" applyFill="1" applyBorder="1" applyAlignment="1">
      <alignment wrapText="1"/>
    </xf>
    <xf numFmtId="166" fontId="11" fillId="14" borderId="25" xfId="0" applyNumberFormat="1" applyFont="1" applyFill="1" applyBorder="1" applyProtection="1">
      <protection locked="0"/>
    </xf>
    <xf numFmtId="167" fontId="8" fillId="5" borderId="2" xfId="0" applyNumberFormat="1" applyFont="1" applyFill="1" applyBorder="1" applyAlignment="1" applyProtection="1">
      <alignment horizontal="left"/>
    </xf>
    <xf numFmtId="0" fontId="65" fillId="0" borderId="40" xfId="0" applyFont="1" applyFill="1" applyBorder="1" applyAlignment="1">
      <alignment wrapText="1"/>
    </xf>
    <xf numFmtId="0" fontId="66" fillId="0" borderId="16" xfId="0" applyFont="1" applyFill="1" applyBorder="1" applyAlignment="1" applyProtection="1">
      <alignment horizontal="left" indent="6"/>
    </xf>
    <xf numFmtId="0" fontId="65" fillId="0" borderId="16" xfId="0" applyFont="1" applyFill="1" applyBorder="1" applyAlignment="1" applyProtection="1">
      <alignment horizontal="left" indent="6"/>
    </xf>
    <xf numFmtId="0" fontId="65" fillId="0" borderId="16" xfId="0" applyFont="1" applyBorder="1" applyAlignment="1" applyProtection="1">
      <alignment horizontal="left" indent="6"/>
    </xf>
    <xf numFmtId="0" fontId="11" fillId="0" borderId="41" xfId="0" applyFont="1" applyBorder="1"/>
    <xf numFmtId="0" fontId="11" fillId="0" borderId="35" xfId="0" applyFont="1" applyBorder="1"/>
    <xf numFmtId="0" fontId="63" fillId="0" borderId="16" xfId="0" applyFont="1" applyFill="1" applyBorder="1" applyAlignment="1" applyProtection="1">
      <alignment horizontal="left" indent="6"/>
    </xf>
    <xf numFmtId="0" fontId="64" fillId="0" borderId="16" xfId="0" applyFont="1" applyFill="1" applyBorder="1" applyAlignment="1" applyProtection="1">
      <alignment horizontal="left" indent="6"/>
    </xf>
    <xf numFmtId="0" fontId="64" fillId="0" borderId="42" xfId="0" applyFont="1" applyFill="1" applyBorder="1" applyAlignment="1" applyProtection="1">
      <alignment horizontal="left" wrapText="1" indent="6"/>
    </xf>
    <xf numFmtId="164" fontId="59" fillId="0" borderId="40" xfId="0" applyNumberFormat="1" applyFont="1" applyFill="1" applyBorder="1" applyAlignment="1" applyProtection="1">
      <alignment horizontal="left"/>
      <protection locked="0"/>
    </xf>
    <xf numFmtId="166" fontId="11" fillId="17" borderId="25" xfId="0" applyNumberFormat="1" applyFont="1" applyFill="1" applyBorder="1" applyProtection="1">
      <protection locked="0"/>
    </xf>
    <xf numFmtId="0" fontId="67" fillId="0" borderId="40" xfId="0" applyFont="1" applyFill="1" applyBorder="1" applyAlignment="1" applyProtection="1">
      <alignment horizontal="left" indent="6"/>
    </xf>
    <xf numFmtId="0" fontId="67" fillId="0" borderId="35" xfId="0" applyFont="1" applyFill="1" applyBorder="1" applyAlignment="1" applyProtection="1">
      <alignment horizontal="left" indent="6"/>
    </xf>
    <xf numFmtId="0" fontId="69" fillId="0" borderId="2" xfId="0" applyFont="1" applyFill="1" applyBorder="1" applyAlignment="1">
      <alignment horizontal="left" indent="5"/>
    </xf>
    <xf numFmtId="164" fontId="25" fillId="0" borderId="10" xfId="0" applyNumberFormat="1" applyFont="1" applyFill="1" applyBorder="1" applyAlignment="1" applyProtection="1">
      <alignment horizontal="center"/>
    </xf>
    <xf numFmtId="0" fontId="14" fillId="0" borderId="25" xfId="0" applyFont="1" applyFill="1" applyBorder="1"/>
    <xf numFmtId="0" fontId="11" fillId="14" borderId="25" xfId="0" applyFont="1" applyFill="1" applyBorder="1" applyProtection="1">
      <protection locked="0"/>
    </xf>
    <xf numFmtId="0" fontId="11" fillId="14" borderId="25" xfId="0" applyFont="1" applyFill="1" applyBorder="1" applyAlignment="1" applyProtection="1">
      <alignment horizontal="left" indent="6"/>
      <protection locked="0"/>
    </xf>
    <xf numFmtId="166" fontId="58" fillId="14" borderId="25" xfId="0" applyNumberFormat="1" applyFont="1" applyFill="1" applyBorder="1" applyAlignment="1" applyProtection="1">
      <alignment horizontal="left" indent="6"/>
      <protection locked="0"/>
    </xf>
    <xf numFmtId="0" fontId="17" fillId="5" borderId="40" xfId="0" applyFont="1" applyFill="1" applyBorder="1"/>
    <xf numFmtId="0" fontId="49" fillId="0" borderId="41" xfId="0" applyFont="1" applyFill="1" applyBorder="1" applyProtection="1"/>
    <xf numFmtId="0" fontId="49" fillId="0" borderId="41" xfId="0" applyFont="1" applyFill="1" applyBorder="1" applyAlignment="1" applyProtection="1">
      <alignment horizontal="left" indent="6"/>
    </xf>
    <xf numFmtId="164" fontId="49" fillId="0" borderId="41" xfId="0" applyNumberFormat="1" applyFont="1" applyFill="1" applyBorder="1" applyAlignment="1" applyProtection="1">
      <alignment horizontal="left" indent="6"/>
    </xf>
    <xf numFmtId="164" fontId="49" fillId="14" borderId="41" xfId="0" applyNumberFormat="1" applyFont="1" applyFill="1" applyBorder="1" applyAlignment="1" applyProtection="1">
      <alignment horizontal="left" indent="6"/>
      <protection locked="0"/>
    </xf>
    <xf numFmtId="164" fontId="49" fillId="14" borderId="35" xfId="0" applyNumberFormat="1" applyFont="1" applyFill="1" applyBorder="1" applyAlignment="1" applyProtection="1">
      <alignment horizontal="left" indent="6"/>
      <protection locked="0"/>
    </xf>
    <xf numFmtId="0" fontId="67" fillId="0" borderId="41" xfId="0" applyFont="1" applyFill="1" applyBorder="1" applyAlignment="1" applyProtection="1">
      <alignment horizontal="left" indent="5"/>
    </xf>
    <xf numFmtId="0" fontId="65" fillId="0" borderId="13" xfId="0" applyFont="1" applyFill="1" applyBorder="1" applyAlignment="1" applyProtection="1">
      <alignment horizontal="left" indent="5"/>
    </xf>
    <xf numFmtId="0" fontId="65" fillId="0" borderId="16" xfId="0" applyFont="1" applyFill="1" applyBorder="1" applyAlignment="1" applyProtection="1">
      <alignment horizontal="left" indent="5"/>
      <protection locked="0"/>
    </xf>
    <xf numFmtId="0" fontId="68" fillId="0" borderId="41" xfId="0" applyFont="1" applyFill="1" applyBorder="1" applyAlignment="1">
      <alignment horizontal="left" wrapText="1"/>
    </xf>
    <xf numFmtId="0" fontId="71" fillId="16" borderId="0" xfId="0" applyFont="1" applyFill="1" applyAlignment="1">
      <alignment wrapText="1"/>
    </xf>
    <xf numFmtId="14" fontId="0" fillId="0" borderId="0" xfId="0" applyNumberFormat="1" applyAlignment="1">
      <alignment horizontal="left"/>
    </xf>
    <xf numFmtId="14" fontId="0" fillId="0" borderId="0" xfId="0" applyNumberFormat="1"/>
    <xf numFmtId="9" fontId="0" fillId="3" borderId="24" xfId="0" applyNumberFormat="1" applyFill="1" applyBorder="1" applyProtection="1">
      <protection locked="0"/>
    </xf>
    <xf numFmtId="0" fontId="11" fillId="14" borderId="0" xfId="0" applyFont="1" applyFill="1" applyBorder="1" applyProtection="1">
      <protection locked="0"/>
    </xf>
    <xf numFmtId="0" fontId="0" fillId="16" borderId="0" xfId="0" applyFill="1" applyAlignment="1">
      <alignment vertical="top" wrapText="1"/>
    </xf>
    <xf numFmtId="0" fontId="0" fillId="16" borderId="0" xfId="0" applyFill="1" applyAlignment="1">
      <alignment wrapText="1"/>
    </xf>
    <xf numFmtId="0" fontId="31" fillId="5" borderId="6" xfId="0" applyFont="1" applyFill="1" applyBorder="1" applyAlignment="1">
      <alignment horizontal="left" wrapText="1"/>
    </xf>
    <xf numFmtId="0" fontId="31" fillId="5" borderId="5" xfId="0" applyFont="1" applyFill="1" applyBorder="1" applyAlignment="1">
      <alignment horizontal="left" wrapText="1"/>
    </xf>
    <xf numFmtId="43" fontId="9" fillId="0" borderId="6" xfId="1" applyFont="1" applyFill="1" applyBorder="1" applyAlignment="1" applyProtection="1">
      <alignment horizontal="center"/>
    </xf>
    <xf numFmtId="43" fontId="9" fillId="0" borderId="3" xfId="1" applyFont="1" applyFill="1" applyBorder="1" applyAlignment="1" applyProtection="1">
      <alignment horizontal="center"/>
    </xf>
    <xf numFmtId="43" fontId="9" fillId="0" borderId="5" xfId="1" applyFont="1" applyFill="1" applyBorder="1" applyAlignment="1" applyProtection="1">
      <alignment horizontal="center"/>
    </xf>
    <xf numFmtId="0" fontId="45" fillId="5" borderId="14" xfId="0" applyFont="1" applyFill="1" applyBorder="1" applyAlignment="1">
      <alignment horizontal="center"/>
    </xf>
    <xf numFmtId="0" fontId="45" fillId="5" borderId="12" xfId="0" applyFont="1" applyFill="1" applyBorder="1" applyAlignment="1">
      <alignment horizontal="center"/>
    </xf>
    <xf numFmtId="0" fontId="45" fillId="5" borderId="13" xfId="0" applyFont="1" applyFill="1" applyBorder="1" applyAlignment="1">
      <alignment horizontal="center"/>
    </xf>
    <xf numFmtId="0" fontId="45" fillId="5" borderId="2" xfId="0" applyFont="1" applyFill="1" applyBorder="1" applyAlignment="1">
      <alignment horizontal="center"/>
    </xf>
    <xf numFmtId="0" fontId="45" fillId="5" borderId="0" xfId="0" applyFont="1" applyFill="1" applyBorder="1" applyAlignment="1">
      <alignment horizontal="center"/>
    </xf>
    <xf numFmtId="0" fontId="45" fillId="5" borderId="16" xfId="0" applyFont="1" applyFill="1" applyBorder="1" applyAlignment="1">
      <alignment horizontal="center"/>
    </xf>
    <xf numFmtId="43" fontId="9" fillId="0" borderId="9" xfId="1" applyFont="1" applyFill="1" applyBorder="1" applyAlignment="1" applyProtection="1">
      <alignment horizontal="center"/>
    </xf>
    <xf numFmtId="43" fontId="9" fillId="0" borderId="39" xfId="1" applyFont="1" applyFill="1" applyBorder="1" applyAlignment="1" applyProtection="1">
      <alignment horizontal="center"/>
    </xf>
    <xf numFmtId="43" fontId="9" fillId="0" borderId="25" xfId="1" applyFont="1" applyFill="1" applyBorder="1" applyAlignment="1" applyProtection="1">
      <alignment horizontal="center"/>
    </xf>
    <xf numFmtId="0" fontId="16" fillId="5" borderId="6" xfId="0" applyFont="1" applyFill="1" applyBorder="1" applyAlignment="1">
      <alignment horizontal="center"/>
    </xf>
    <xf numFmtId="0" fontId="16" fillId="5" borderId="3" xfId="0" applyFont="1" applyFill="1" applyBorder="1" applyAlignment="1">
      <alignment horizontal="center"/>
    </xf>
    <xf numFmtId="0" fontId="16" fillId="5" borderId="5" xfId="0" applyFont="1" applyFill="1" applyBorder="1" applyAlignment="1">
      <alignment horizontal="center"/>
    </xf>
    <xf numFmtId="0" fontId="16" fillId="5" borderId="1" xfId="0" applyFont="1" applyFill="1" applyBorder="1" applyAlignment="1">
      <alignment horizontal="center"/>
    </xf>
    <xf numFmtId="0" fontId="17" fillId="5" borderId="2" xfId="0" applyFont="1" applyFill="1" applyBorder="1" applyAlignment="1">
      <alignment horizontal="center"/>
    </xf>
    <xf numFmtId="0" fontId="17" fillId="5" borderId="0" xfId="0" applyFont="1" applyFill="1" applyBorder="1" applyAlignment="1">
      <alignment horizontal="center"/>
    </xf>
    <xf numFmtId="0" fontId="17" fillId="5" borderId="1" xfId="0" applyFont="1" applyFill="1" applyBorder="1" applyAlignment="1">
      <alignment horizontal="center"/>
    </xf>
  </cellXfs>
  <cellStyles count="3">
    <cellStyle name="Comma" xfId="1" builtinId="3"/>
    <cellStyle name="Hyperlink" xfId="2" builtinId="8"/>
    <cellStyle name="Normal" xfId="0" builtinId="0"/>
  </cellStyles>
  <dxfs count="0"/>
  <tableStyles count="0" defaultTableStyle="TableStyleMedium9" defaultPivotStyle="PivotStyleLight16"/>
  <colors>
    <mruColors>
      <color rgb="FF262F13"/>
      <color rgb="FFFFFFCC"/>
      <color rgb="FFFF9933"/>
      <color rgb="FF0000FF"/>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M\WS762\Secure\SW_RegularReports\Seattle_Recycling_Business_Survey\SPU%20Recycle%20Survey%202012%20Fina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troduction"/>
      <sheetName val="2. Instructions"/>
      <sheetName val="3. Company Identification"/>
      <sheetName val="4. Material Definitions"/>
      <sheetName val="5. Material Received"/>
      <sheetName val="6. Material Destination"/>
      <sheetName val="7. Conversion"/>
      <sheetName val="DestinationLookups(hide)"/>
      <sheetName val="IDExport(hide)"/>
    </sheetNames>
    <sheetDataSet>
      <sheetData sheetId="0"/>
      <sheetData sheetId="1"/>
      <sheetData sheetId="2"/>
      <sheetData sheetId="3">
        <row r="3">
          <cell r="D3" t="str">
            <v>1. Newspaper</v>
          </cell>
        </row>
        <row r="4">
          <cell r="D4" t="str">
            <v>2. Corrugated paper</v>
          </cell>
        </row>
        <row r="5">
          <cell r="D5" t="str">
            <v>3. High grade paper</v>
          </cell>
        </row>
        <row r="6">
          <cell r="D6" t="str">
            <v>4. Mixed waste paper</v>
          </cell>
        </row>
        <row r="7">
          <cell r="D7" t="str">
            <v>5. Aluminum cans</v>
          </cell>
        </row>
        <row r="8">
          <cell r="D8" t="str">
            <v>6. Tin cans</v>
          </cell>
        </row>
        <row r="9">
          <cell r="D9" t="str">
            <v>7. Ferrous metals</v>
          </cell>
        </row>
        <row r="10">
          <cell r="D10" t="str">
            <v>8. Non-ferrous metals</v>
          </cell>
        </row>
        <row r="11">
          <cell r="D11" t="str">
            <v>9. Appliances (white goods)</v>
          </cell>
        </row>
        <row r="12">
          <cell r="D12" t="str">
            <v>10. Electronics or computers</v>
          </cell>
        </row>
        <row r="13">
          <cell r="D13" t="str">
            <v>11. Container glass</v>
          </cell>
        </row>
        <row r="14">
          <cell r="D14" t="str">
            <v>12. PET plastics (#1)</v>
          </cell>
        </row>
        <row r="15">
          <cell r="D15" t="str">
            <v>13. HDPE plastics (#2)</v>
          </cell>
        </row>
        <row r="16">
          <cell r="D16" t="str">
            <v>14. LDPE plastics (#4)</v>
          </cell>
        </row>
        <row r="17">
          <cell r="D17" t="str">
            <v>15. Plastic Film</v>
          </cell>
        </row>
        <row r="18">
          <cell r="D18" t="str">
            <v>16. Other recyclable plastics</v>
          </cell>
        </row>
        <row r="19">
          <cell r="D19" t="str">
            <v>17. Vehicle batteries</v>
          </cell>
        </row>
        <row r="20">
          <cell r="D20" t="str">
            <v>18. Household batteries</v>
          </cell>
        </row>
        <row r="21">
          <cell r="D21" t="str">
            <v>19. Tires</v>
          </cell>
        </row>
        <row r="22">
          <cell r="D22" t="str">
            <v>20. Used Petroleum oil</v>
          </cell>
        </row>
        <row r="23">
          <cell r="D23" t="str">
            <v>21. Yard debris (grass, leaves, prunings, weeds)</v>
          </cell>
        </row>
        <row r="24">
          <cell r="D24" t="str">
            <v>22. Food and/or food scraps</v>
          </cell>
        </row>
        <row r="25">
          <cell r="D25" t="str">
            <v>23.  Fats, Oils and Grease</v>
          </cell>
        </row>
        <row r="26">
          <cell r="D26" t="str">
            <v>24. Textiles</v>
          </cell>
        </row>
        <row r="27">
          <cell r="D27" t="str">
            <v>25. Carpet and carpet padding</v>
          </cell>
        </row>
        <row r="28">
          <cell r="D28" t="str">
            <v>26. Matresses</v>
          </cell>
        </row>
        <row r="29">
          <cell r="D29" t="str">
            <v>27.Stumps, Brush, Limbs (non-residential)</v>
          </cell>
        </row>
        <row r="30">
          <cell r="D30" t="str">
            <v>28. Soil and Dirt</v>
          </cell>
        </row>
        <row r="31">
          <cell r="D31" t="str">
            <v>29. Asphalt (from paving)</v>
          </cell>
        </row>
        <row r="32">
          <cell r="D32" t="str">
            <v>30. Concrete</v>
          </cell>
        </row>
        <row r="33">
          <cell r="D33" t="str">
            <v>31. Brick</v>
          </cell>
        </row>
        <row r="34">
          <cell r="D34" t="str">
            <v>32. Other aggregates such as rock and gravel</v>
          </cell>
        </row>
        <row r="35">
          <cell r="D35" t="str">
            <v>33. Clean NOT painted or treated dimensional wood waste (Includes pallets and crates.)</v>
          </cell>
        </row>
        <row r="36">
          <cell r="D36" t="str">
            <v>34. Painted and/or treated wood waste</v>
          </cell>
        </row>
        <row r="37">
          <cell r="D37" t="str">
            <v>35. Gypsum wall board</v>
          </cell>
        </row>
        <row r="38">
          <cell r="D38" t="str">
            <v>36. Asphalt roofing shingles</v>
          </cell>
        </row>
        <row r="39">
          <cell r="D39" t="str">
            <v>37. Other Asphaltic Roofing</v>
          </cell>
        </row>
        <row r="40">
          <cell r="D40" t="str">
            <v>38. Fiberglass insulation</v>
          </cell>
        </row>
        <row r="41">
          <cell r="D41" t="str">
            <v>39. Rigid (foam) insulation</v>
          </cell>
        </row>
        <row r="42">
          <cell r="D42" t="str">
            <v>40. Other construction and demolition debris (write description in next column)</v>
          </cell>
        </row>
        <row r="43">
          <cell r="D43" t="str">
            <v>41. Other recycled materials (write in description in next column)</v>
          </cell>
        </row>
      </sheetData>
      <sheetData sheetId="4"/>
      <sheetData sheetId="5"/>
      <sheetData sheetId="6"/>
      <sheetData sheetId="7">
        <row r="3">
          <cell r="A3" t="str">
            <v>3R Technology LLC</v>
          </cell>
          <cell r="E3" t="str">
            <v>Composting</v>
          </cell>
        </row>
        <row r="4">
          <cell r="A4" t="str">
            <v>ABC Cleanup and Hauling, LLC</v>
          </cell>
          <cell r="E4" t="str">
            <v>Disposal</v>
          </cell>
        </row>
        <row r="5">
          <cell r="A5" t="str">
            <v>AER CORP</v>
          </cell>
          <cell r="E5" t="str">
            <v>Energy Recovery</v>
          </cell>
        </row>
        <row r="6">
          <cell r="A6" t="str">
            <v>Agco Refining, LLC (dba: Agco Metalex)</v>
          </cell>
          <cell r="E6" t="str">
            <v>Processing</v>
          </cell>
        </row>
        <row r="7">
          <cell r="A7" t="str">
            <v>ALBERTSONS #408</v>
          </cell>
          <cell r="E7" t="str">
            <v>Recycle</v>
          </cell>
        </row>
        <row r="8">
          <cell r="A8" t="str">
            <v>All Battery Sales &amp; Service</v>
          </cell>
          <cell r="E8" t="str">
            <v>Reuse</v>
          </cell>
        </row>
        <row r="9">
          <cell r="A9" t="str">
            <v>Allied Battery</v>
          </cell>
          <cell r="E9" t="str">
            <v>Store Sale</v>
          </cell>
        </row>
        <row r="10">
          <cell r="A10" t="str">
            <v>Allied Republic</v>
          </cell>
        </row>
        <row r="11">
          <cell r="A11" t="str">
            <v>Allied Waste - Rabanco Recycling</v>
          </cell>
        </row>
        <row r="12">
          <cell r="A12" t="str">
            <v>Allmetal Company</v>
          </cell>
        </row>
        <row r="13">
          <cell r="A13" t="str">
            <v xml:space="preserve">Always Affordable Hauling </v>
          </cell>
        </row>
        <row r="14">
          <cell r="A14" t="str">
            <v>American Data Guard</v>
          </cell>
        </row>
        <row r="15">
          <cell r="A15" t="str">
            <v>American Electronics Recycling Corp</v>
          </cell>
        </row>
        <row r="16">
          <cell r="A16" t="str">
            <v>American Refining Company aka Arcom Oil</v>
          </cell>
        </row>
        <row r="17">
          <cell r="A17" t="str">
            <v>Baker Commodities</v>
          </cell>
        </row>
        <row r="18">
          <cell r="A18" t="str">
            <v>Battery Solutions</v>
          </cell>
        </row>
        <row r="19">
          <cell r="A19" t="str">
            <v>Battery Solutions Inc.</v>
          </cell>
        </row>
        <row r="20">
          <cell r="A20" t="str">
            <v>BATTERY SYSTEMS INC</v>
          </cell>
        </row>
        <row r="21">
          <cell r="A21" t="str">
            <v>BLACK &amp; DECKER US INC</v>
          </cell>
        </row>
        <row r="22">
          <cell r="A22" t="str">
            <v>Bobby Wolford Trucking &amp; Salvage Inc</v>
          </cell>
        </row>
        <row r="23">
          <cell r="A23" t="str">
            <v>Bobby Wolford Trucking and Demoliton</v>
          </cell>
        </row>
        <row r="24">
          <cell r="A24" t="str">
            <v>Budget Battery</v>
          </cell>
        </row>
        <row r="25">
          <cell r="A25" t="str">
            <v>Buffalo Export LLC</v>
          </cell>
        </row>
        <row r="26">
          <cell r="A26" t="str">
            <v>BULLDOG DEMOLITION &amp; GENERAL CONTRACTING INC</v>
          </cell>
        </row>
        <row r="27">
          <cell r="A27" t="str">
            <v>BUSBY JUNK REMOVAL</v>
          </cell>
        </row>
        <row r="28">
          <cell r="A28" t="str">
            <v>Carton Service Co Inc</v>
          </cell>
        </row>
        <row r="29">
          <cell r="A29" t="str">
            <v>CDL Recycle</v>
          </cell>
        </row>
        <row r="30">
          <cell r="A30" t="str">
            <v>Cedar Grove Composting, Inc</v>
          </cell>
        </row>
        <row r="31">
          <cell r="A31" t="str">
            <v>Cedar Grove Processing</v>
          </cell>
        </row>
        <row r="32">
          <cell r="A32" t="str">
            <v>Cedar Grove Recycling</v>
          </cell>
        </row>
        <row r="33">
          <cell r="A33" t="str">
            <v>CERTAINTEED GYPSUM MANUFACTURING INC</v>
          </cell>
        </row>
        <row r="34">
          <cell r="A34" t="str">
            <v>CleanScapes, Inc</v>
          </cell>
        </row>
        <row r="35">
          <cell r="A35" t="str">
            <v>Commercial Metal Recycling</v>
          </cell>
        </row>
        <row r="36">
          <cell r="A36" t="str">
            <v>Commercial Waste Reduction &amp; Recycling Co (CWRR)</v>
          </cell>
        </row>
        <row r="37">
          <cell r="A37" t="str">
            <v>Computer Bank Charity</v>
          </cell>
        </row>
        <row r="38">
          <cell r="A38" t="str">
            <v>Computer Recycling Service Inc</v>
          </cell>
        </row>
        <row r="39">
          <cell r="A39" t="str">
            <v>Confidential Data Disposal</v>
          </cell>
        </row>
        <row r="40">
          <cell r="A40" t="str">
            <v>CSK Auto, Inc. dba Schuck's Auto Supply</v>
          </cell>
        </row>
        <row r="41">
          <cell r="A41" t="str">
            <v>DATASITE BUSINESS</v>
          </cell>
        </row>
        <row r="42">
          <cell r="A42" t="str">
            <v>Demolition Man Inc.</v>
          </cell>
        </row>
        <row r="43">
          <cell r="A43" t="str">
            <v>Dump It</v>
          </cell>
        </row>
        <row r="44">
          <cell r="A44" t="str">
            <v>Dyno Battery</v>
          </cell>
        </row>
        <row r="45">
          <cell r="A45" t="str">
            <v>Earthwise</v>
          </cell>
        </row>
        <row r="46">
          <cell r="A46" t="str">
            <v>Eastmont</v>
          </cell>
        </row>
        <row r="47">
          <cell r="A47" t="str">
            <v>Eastmont to Glacier Processing</v>
          </cell>
        </row>
        <row r="48">
          <cell r="A48" t="str">
            <v>EcoLights Northwest, LLC</v>
          </cell>
        </row>
        <row r="49">
          <cell r="A49" t="str">
            <v>Ecoligths Northwest</v>
          </cell>
        </row>
        <row r="50">
          <cell r="A50" t="str">
            <v>Ecullet</v>
          </cell>
        </row>
        <row r="51">
          <cell r="A51" t="str">
            <v>ECULLET INC</v>
          </cell>
        </row>
        <row r="52">
          <cell r="A52" t="str">
            <v>Emerald City Disposal</v>
          </cell>
        </row>
        <row r="53">
          <cell r="A53" t="str">
            <v>Emerald Petroleum Service</v>
          </cell>
        </row>
        <row r="54">
          <cell r="A54" t="str">
            <v>Emerald Services</v>
          </cell>
        </row>
        <row r="55">
          <cell r="A55" t="str">
            <v>EWASTE CENTER</v>
          </cell>
        </row>
        <row r="56">
          <cell r="A56" t="str">
            <v>EWC GROUP INC</v>
          </cell>
        </row>
        <row r="57">
          <cell r="A57" t="str">
            <v>Fibres International</v>
          </cell>
        </row>
        <row r="58">
          <cell r="A58" t="str">
            <v>Firestone Complete Auto Care/Bridgestone retail operations, LLC</v>
          </cell>
        </row>
        <row r="59">
          <cell r="A59" t="str">
            <v>Friendly Earth</v>
          </cell>
        </row>
        <row r="60">
          <cell r="A60" t="str">
            <v>Fruhling Sand &amp; Topsoil</v>
          </cell>
        </row>
        <row r="61">
          <cell r="A61" t="str">
            <v>Fruhling Sand And Topsoil</v>
          </cell>
        </row>
        <row r="62">
          <cell r="A62" t="str">
            <v>General Biodiesel Inc.</v>
          </cell>
        </row>
        <row r="63">
          <cell r="A63" t="str">
            <v>GENERAL METALS OF TACOMA</v>
          </cell>
        </row>
        <row r="64">
          <cell r="A64" t="str">
            <v>George Electronix</v>
          </cell>
        </row>
        <row r="65">
          <cell r="A65" t="str">
            <v>Glacier</v>
          </cell>
        </row>
        <row r="66">
          <cell r="A66" t="str">
            <v>Glacier Procesing ands recovery</v>
          </cell>
        </row>
        <row r="67">
          <cell r="A67" t="str">
            <v>Glacier Recycling</v>
          </cell>
        </row>
        <row r="68">
          <cell r="A68" t="str">
            <v>Goodnight Construction INC</v>
          </cell>
        </row>
        <row r="69">
          <cell r="A69" t="str">
            <v>Goods for the Planet</v>
          </cell>
        </row>
        <row r="70">
          <cell r="A70" t="str">
            <v>Goodwill</v>
          </cell>
        </row>
        <row r="71">
          <cell r="A71" t="str">
            <v>Goodwill Industries Seattle</v>
          </cell>
        </row>
        <row r="72">
          <cell r="A72" t="str">
            <v>Grayhawk Recycling Services</v>
          </cell>
        </row>
        <row r="73">
          <cell r="A73" t="str">
            <v>GW</v>
          </cell>
        </row>
        <row r="74">
          <cell r="A74" t="str">
            <v>Happy Hauler</v>
          </cell>
        </row>
        <row r="75">
          <cell r="A75" t="str">
            <v>Hungry Buzzard</v>
          </cell>
        </row>
        <row r="76">
          <cell r="A76" t="str">
            <v>IMS Electronic Recycling Inc</v>
          </cell>
        </row>
        <row r="77">
          <cell r="A77" t="str">
            <v>IMS electronics recycling</v>
          </cell>
        </row>
        <row r="78">
          <cell r="A78" t="str">
            <v>Independent Metals</v>
          </cell>
        </row>
        <row r="79">
          <cell r="A79" t="str">
            <v>Industrial Container Services-WA, LLC</v>
          </cell>
        </row>
        <row r="80">
          <cell r="A80" t="str">
            <v>InterConnection</v>
          </cell>
        </row>
        <row r="81">
          <cell r="A81" t="str">
            <v>International Paper</v>
          </cell>
        </row>
        <row r="82">
          <cell r="A82" t="str">
            <v>International Paper - Weyerhauser</v>
          </cell>
        </row>
        <row r="83">
          <cell r="A83" t="str">
            <v>Iron Mountain Inc</v>
          </cell>
        </row>
        <row r="84">
          <cell r="A84" t="str">
            <v>Jaco Environmental, Inc.</v>
          </cell>
        </row>
        <row r="85">
          <cell r="A85" t="str">
            <v>Junk B Gone</v>
          </cell>
        </row>
        <row r="86">
          <cell r="A86" t="str">
            <v>Junk Warriors</v>
          </cell>
        </row>
        <row r="87">
          <cell r="A87" t="str">
            <v>L&amp;S Tire (formerly TRT or ITR)</v>
          </cell>
        </row>
        <row r="88">
          <cell r="A88" t="str">
            <v>L&amp;S Tires</v>
          </cell>
        </row>
        <row r="89">
          <cell r="A89" t="str">
            <v>Lakeside Industries - Asphalt Recycling</v>
          </cell>
        </row>
        <row r="90">
          <cell r="A90" t="str">
            <v>Lloyd Enterprises</v>
          </cell>
        </row>
        <row r="91">
          <cell r="A91" t="str">
            <v>M. Bloch &amp; Co., Inc.</v>
          </cell>
        </row>
        <row r="92">
          <cell r="A92" t="str">
            <v>Marine Vacuum Services</v>
          </cell>
        </row>
        <row r="93">
          <cell r="A93" t="str">
            <v>Merlino, Gary  Construction Co., Inc</v>
          </cell>
        </row>
        <row r="94">
          <cell r="A94" t="str">
            <v>Metals Express</v>
          </cell>
        </row>
        <row r="95">
          <cell r="A95" t="str">
            <v>Molstad Recycling LP dba PC Recycle</v>
          </cell>
        </row>
        <row r="96">
          <cell r="A96" t="str">
            <v>Nikal Ventures INC dba 1-800-GOT-JUNK</v>
          </cell>
        </row>
        <row r="97">
          <cell r="A97" t="str">
            <v>Northwest Metals &amp; Salvage Service Inc</v>
          </cell>
        </row>
        <row r="98">
          <cell r="A98" t="str">
            <v>Nuprecon LP / ReNu Recycling Services</v>
          </cell>
        </row>
        <row r="99">
          <cell r="A99" t="str">
            <v>Oil Re-refining &amp; FPI</v>
          </cell>
        </row>
        <row r="100">
          <cell r="A100" t="str">
            <v>Pacific Iron And Metal</v>
          </cell>
        </row>
        <row r="101">
          <cell r="A101" t="str">
            <v>PACIFIC NORTHWEST SHREDDING INC</v>
          </cell>
        </row>
        <row r="102">
          <cell r="A102" t="str">
            <v>Pacific Rendering Co Inc</v>
          </cell>
        </row>
        <row r="103">
          <cell r="A103" t="str">
            <v>Pacific Shredco LLC dba Shred-It of Western WA</v>
          </cell>
        </row>
        <row r="104">
          <cell r="A104" t="str">
            <v>Pacific Topsoils</v>
          </cell>
        </row>
        <row r="105">
          <cell r="A105" t="str">
            <v>Pacific Urethane Recycling</v>
          </cell>
        </row>
        <row r="106">
          <cell r="A106" t="str">
            <v>Pallet Services Inc.</v>
          </cell>
        </row>
        <row r="107">
          <cell r="A107" t="str">
            <v>PC Recycling</v>
          </cell>
        </row>
        <row r="108">
          <cell r="A108" t="str">
            <v>PERFORMANCE ABATEMENT SVCS INC</v>
          </cell>
        </row>
        <row r="109">
          <cell r="A109" t="str">
            <v>Philco International</v>
          </cell>
        </row>
        <row r="110">
          <cell r="A110" t="str">
            <v>Philip Services Corporation LLC aka Burlington Environmental, LLC</v>
          </cell>
        </row>
        <row r="111">
          <cell r="A111" t="str">
            <v>PND Corporation</v>
          </cell>
        </row>
        <row r="112">
          <cell r="A112" t="str">
            <v>Print Cartridge Recycle</v>
          </cell>
        </row>
        <row r="113">
          <cell r="A113" t="str">
            <v>Rabanco</v>
          </cell>
        </row>
        <row r="114">
          <cell r="A114" t="str">
            <v>Rainier Pallet &amp; Crating Corp.</v>
          </cell>
        </row>
        <row r="115">
          <cell r="A115" t="str">
            <v>Rainier Ranch</v>
          </cell>
        </row>
        <row r="116">
          <cell r="A116" t="str">
            <v>RE PC</v>
          </cell>
        </row>
        <row r="117">
          <cell r="A117" t="str">
            <v>Recall Secure Destruction Services, Inc.</v>
          </cell>
        </row>
        <row r="118">
          <cell r="A118" t="str">
            <v>RECELLULAR INC</v>
          </cell>
        </row>
        <row r="119">
          <cell r="A119" t="str">
            <v>Rechargable Battery Recycling Corporation</v>
          </cell>
        </row>
        <row r="120">
          <cell r="A120" t="str">
            <v>Recovery 1</v>
          </cell>
        </row>
        <row r="121">
          <cell r="A121" t="str">
            <v>Regional Disposal (AW)</v>
          </cell>
        </row>
        <row r="122">
          <cell r="A122" t="str">
            <v>Reliable Ma Cleaning Service</v>
          </cell>
        </row>
        <row r="123">
          <cell r="A123" t="str">
            <v>Residential Recycle, LLC</v>
          </cell>
        </row>
        <row r="124">
          <cell r="A124" t="str">
            <v>Retex Northwest</v>
          </cell>
        </row>
        <row r="125">
          <cell r="A125" t="str">
            <v>RockTenn</v>
          </cell>
        </row>
        <row r="126">
          <cell r="A126" t="str">
            <v>Rock-Tenn</v>
          </cell>
        </row>
        <row r="127">
          <cell r="A127" t="str">
            <v>Rubbish Truck Holdings, LLC</v>
          </cell>
        </row>
        <row r="128">
          <cell r="A128" t="str">
            <v>RW Rhine Inc</v>
          </cell>
        </row>
        <row r="129">
          <cell r="A129" t="str">
            <v>Safety-Kleen Systems, Inc.</v>
          </cell>
        </row>
        <row r="130">
          <cell r="A130" t="str">
            <v>Safeway Stores Inc</v>
          </cell>
        </row>
        <row r="131">
          <cell r="A131" t="str">
            <v>Salvation Army</v>
          </cell>
        </row>
        <row r="132">
          <cell r="A132" t="str">
            <v>Seadrunar Recycling</v>
          </cell>
        </row>
        <row r="133">
          <cell r="A133" t="str">
            <v>Seattle Barrel Company</v>
          </cell>
        </row>
        <row r="134">
          <cell r="A134" t="str">
            <v>Seattle Iron And Metals Corporation</v>
          </cell>
        </row>
        <row r="135">
          <cell r="A135" t="str">
            <v>Seattle Public Utilities</v>
          </cell>
        </row>
        <row r="136">
          <cell r="A136" t="str">
            <v>Seattle Public Utilities Food Reuse Program</v>
          </cell>
        </row>
        <row r="137">
          <cell r="A137" t="str">
            <v>Seattle Rubbish Removal</v>
          </cell>
        </row>
        <row r="138">
          <cell r="A138" t="str">
            <v>Second Use Building Materials</v>
          </cell>
        </row>
        <row r="139">
          <cell r="A139" t="str">
            <v>Smurfit</v>
          </cell>
        </row>
        <row r="140">
          <cell r="A140" t="str">
            <v>Smurfit-Stone Recycling Division</v>
          </cell>
        </row>
        <row r="141">
          <cell r="A141" t="str">
            <v>Society of St. Vincent de Paul</v>
          </cell>
        </row>
        <row r="142">
          <cell r="A142" t="str">
            <v>Sunset Materials INC</v>
          </cell>
        </row>
        <row r="143">
          <cell r="A143" t="str">
            <v>T&amp;T Recovery Inc</v>
          </cell>
        </row>
        <row r="144">
          <cell r="A144" t="str">
            <v>The Jorve Corp.</v>
          </cell>
        </row>
        <row r="145">
          <cell r="A145" t="str">
            <v>THE RE STORE</v>
          </cell>
        </row>
        <row r="146">
          <cell r="A146" t="str">
            <v>The Recycling Depot, Inc.</v>
          </cell>
        </row>
        <row r="147">
          <cell r="A147" t="str">
            <v>Thrift Recycling Management</v>
          </cell>
        </row>
        <row r="148">
          <cell r="A148" t="str">
            <v>Tire Disposal &amp; Recycling, Inc.</v>
          </cell>
        </row>
        <row r="149">
          <cell r="A149" t="str">
            <v>Total Reclaim</v>
          </cell>
        </row>
        <row r="150">
          <cell r="A150" t="str">
            <v>Trashbusters Rubbish Co.  LLC (1-800-Rid-of-It)</v>
          </cell>
        </row>
        <row r="151">
          <cell r="A151" t="str">
            <v>TriVitro Corporation</v>
          </cell>
        </row>
        <row r="152">
          <cell r="A152" t="str">
            <v>Unified Grocers</v>
          </cell>
        </row>
        <row r="153">
          <cell r="A153" t="str">
            <v>USAgain, LLC.</v>
          </cell>
        </row>
        <row r="154">
          <cell r="A154" t="str">
            <v>Value Village</v>
          </cell>
        </row>
        <row r="155">
          <cell r="A155" t="str">
            <v>Veolia Environmental Services</v>
          </cell>
        </row>
        <row r="156">
          <cell r="A156" t="str">
            <v>Veolia ES Technical Solutions</v>
          </cell>
        </row>
        <row r="157">
          <cell r="A157" t="str">
            <v>Veolia -PW</v>
          </cell>
        </row>
        <row r="158">
          <cell r="A158" t="str">
            <v>Waste Management</v>
          </cell>
        </row>
        <row r="159">
          <cell r="A159" t="str">
            <v>Waste Management - Cascade Recycling Center</v>
          </cell>
        </row>
        <row r="160">
          <cell r="A160" t="str">
            <v>Waste Management - Eastmont</v>
          </cell>
        </row>
        <row r="161">
          <cell r="A161" t="str">
            <v>Waste Management - Lamp Tracker</v>
          </cell>
        </row>
        <row r="162">
          <cell r="A162" t="str">
            <v>Waste Management dba Glacier Recycle</v>
          </cell>
        </row>
        <row r="163">
          <cell r="A163" t="str">
            <v>Waste Management Glacier</v>
          </cell>
        </row>
        <row r="164">
          <cell r="A164" t="str">
            <v>Waste Management NW</v>
          </cell>
        </row>
        <row r="165">
          <cell r="A165" t="str">
            <v>West Seattle Recycling Center</v>
          </cell>
        </row>
        <row r="166">
          <cell r="A166" t="str">
            <v>Weyerhauser</v>
          </cell>
        </row>
        <row r="167">
          <cell r="A167" t="str">
            <v>WG RECYCLING CENTER</v>
          </cell>
        </row>
        <row r="168">
          <cell r="A168" t="str">
            <v>WM Lamp Tracker, Inc.</v>
          </cell>
        </row>
        <row r="169">
          <cell r="A169" t="str">
            <v>WM Lamptracker, Inc.</v>
          </cell>
        </row>
        <row r="170">
          <cell r="A170" t="str">
            <v>WMLamtracker</v>
          </cell>
        </row>
        <row r="171">
          <cell r="A171" t="str">
            <v>Wolford</v>
          </cell>
        </row>
        <row r="172">
          <cell r="A172" t="str">
            <v>Youso Mathno</v>
          </cell>
        </row>
        <row r="173">
          <cell r="A173" t="str">
            <v>Other- Not in List.  Please enter buying company in the next column.</v>
          </cell>
        </row>
      </sheetData>
      <sheetData sheetId="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7.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8.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0.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499984740745262"/>
  </sheetPr>
  <dimension ref="A1:A20"/>
  <sheetViews>
    <sheetView workbookViewId="0">
      <selection activeCell="A22" sqref="A22"/>
    </sheetView>
  </sheetViews>
  <sheetFormatPr defaultRowHeight="14.4" x14ac:dyDescent="0.3"/>
  <cols>
    <col min="1" max="1" width="134.88671875" customWidth="1"/>
  </cols>
  <sheetData>
    <row r="1" spans="1:1" ht="18" x14ac:dyDescent="0.3">
      <c r="A1" s="187" t="s">
        <v>65</v>
      </c>
    </row>
    <row r="2" spans="1:1" ht="18" x14ac:dyDescent="0.3">
      <c r="A2" s="187"/>
    </row>
    <row r="3" spans="1:1" x14ac:dyDescent="0.3">
      <c r="A3" s="188" t="s">
        <v>83</v>
      </c>
    </row>
    <row r="4" spans="1:1" x14ac:dyDescent="0.3">
      <c r="A4" s="188"/>
    </row>
    <row r="5" spans="1:1" x14ac:dyDescent="0.3">
      <c r="A5" s="188" t="s">
        <v>141</v>
      </c>
    </row>
    <row r="6" spans="1:1" x14ac:dyDescent="0.3">
      <c r="A6" s="188"/>
    </row>
    <row r="7" spans="1:1" ht="28.8" x14ac:dyDescent="0.3">
      <c r="A7" s="189" t="s">
        <v>101</v>
      </c>
    </row>
    <row r="8" spans="1:1" x14ac:dyDescent="0.3">
      <c r="A8" s="188"/>
    </row>
    <row r="9" spans="1:1" ht="27.6" x14ac:dyDescent="0.3">
      <c r="A9" s="188" t="s">
        <v>177</v>
      </c>
    </row>
    <row r="10" spans="1:1" x14ac:dyDescent="0.3">
      <c r="A10" s="188"/>
    </row>
    <row r="11" spans="1:1" ht="40.799999999999997" x14ac:dyDescent="0.3">
      <c r="A11" s="189" t="s">
        <v>102</v>
      </c>
    </row>
    <row r="12" spans="1:1" x14ac:dyDescent="0.3">
      <c r="A12" s="188"/>
    </row>
    <row r="13" spans="1:1" ht="28.8" x14ac:dyDescent="0.3">
      <c r="A13" s="189" t="s">
        <v>143</v>
      </c>
    </row>
    <row r="19" spans="1:1" x14ac:dyDescent="0.3">
      <c r="A19" t="s">
        <v>202</v>
      </c>
    </row>
    <row r="20" spans="1:1" x14ac:dyDescent="0.3">
      <c r="A20" s="241">
        <v>42996</v>
      </c>
    </row>
  </sheetData>
  <sheetProtection algorithmName="SHA-512" hashValue="HazZ6gjnFJcRM9NykXZ0KNw11NL6yIXaahhfe1hN9EcKH0Nyim/60xCSR9c1HKlIRHyplrXdRD26leVS3RlV+A==" saltValue="2Jz2x7WmSet5pHm/U/QkkQ==" spinCount="100000" sheet="1" objects="1" scenarios="1"/>
  <customSheetViews>
    <customSheetView guid="{727C7696-7A64-4C3A-AFBD-FD78EDF37C6A}">
      <selection activeCell="A13" sqref="A13"/>
      <pageMargins left="0.7" right="0.7" top="0.75" bottom="0.75" header="0.3" footer="0.3"/>
    </customSheetView>
  </customSheetView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B30"/>
  <sheetViews>
    <sheetView tabSelected="1" zoomScaleNormal="100" workbookViewId="0">
      <selection activeCell="L21" sqref="L21"/>
    </sheetView>
  </sheetViews>
  <sheetFormatPr defaultRowHeight="14.4" x14ac:dyDescent="0.3"/>
  <cols>
    <col min="1" max="1" width="53" bestFit="1" customWidth="1"/>
    <col min="2" max="2" width="34.88671875" customWidth="1"/>
  </cols>
  <sheetData>
    <row r="1" spans="1:2" ht="35.4" customHeight="1" x14ac:dyDescent="0.35">
      <c r="A1" s="247" t="s">
        <v>103</v>
      </c>
      <c r="B1" s="248"/>
    </row>
    <row r="2" spans="1:2" ht="15.6" x14ac:dyDescent="0.3">
      <c r="A2" s="170" t="s">
        <v>160</v>
      </c>
      <c r="B2" s="193"/>
    </row>
    <row r="3" spans="1:2" x14ac:dyDescent="0.3">
      <c r="A3" s="56" t="s">
        <v>150</v>
      </c>
      <c r="B3" s="110"/>
    </row>
    <row r="4" spans="1:2" x14ac:dyDescent="0.3">
      <c r="A4" s="56" t="s">
        <v>133</v>
      </c>
      <c r="B4" s="110"/>
    </row>
    <row r="5" spans="1:2" x14ac:dyDescent="0.3">
      <c r="A5" s="56" t="s">
        <v>51</v>
      </c>
      <c r="B5" s="110"/>
    </row>
    <row r="6" spans="1:2" x14ac:dyDescent="0.3">
      <c r="A6" s="56" t="s">
        <v>52</v>
      </c>
      <c r="B6" s="110"/>
    </row>
    <row r="7" spans="1:2" x14ac:dyDescent="0.3">
      <c r="A7" s="56" t="s">
        <v>53</v>
      </c>
      <c r="B7" s="110"/>
    </row>
    <row r="8" spans="1:2" x14ac:dyDescent="0.3">
      <c r="A8" s="56" t="s">
        <v>54</v>
      </c>
      <c r="B8" s="110"/>
    </row>
    <row r="9" spans="1:2" x14ac:dyDescent="0.3">
      <c r="A9" s="56" t="s">
        <v>55</v>
      </c>
      <c r="B9" s="111"/>
    </row>
    <row r="10" spans="1:2" x14ac:dyDescent="0.3">
      <c r="A10" s="58"/>
      <c r="B10" s="162"/>
    </row>
    <row r="11" spans="1:2" x14ac:dyDescent="0.3">
      <c r="A11" s="57" t="s">
        <v>151</v>
      </c>
      <c r="B11" s="112"/>
    </row>
    <row r="12" spans="1:2" x14ac:dyDescent="0.3">
      <c r="A12" s="56" t="s">
        <v>60</v>
      </c>
      <c r="B12" s="110"/>
    </row>
    <row r="13" spans="1:2" x14ac:dyDescent="0.3">
      <c r="A13" s="56" t="s">
        <v>61</v>
      </c>
      <c r="B13" s="110"/>
    </row>
    <row r="14" spans="1:2" x14ac:dyDescent="0.3">
      <c r="A14" s="56" t="s">
        <v>62</v>
      </c>
      <c r="B14" s="110"/>
    </row>
    <row r="15" spans="1:2" x14ac:dyDescent="0.3">
      <c r="A15" s="56" t="s">
        <v>63</v>
      </c>
      <c r="B15" s="113"/>
    </row>
    <row r="16" spans="1:2" x14ac:dyDescent="0.3">
      <c r="A16" s="58"/>
      <c r="B16" s="161"/>
    </row>
    <row r="17" spans="1:2" x14ac:dyDescent="0.3">
      <c r="A17" s="57" t="s">
        <v>149</v>
      </c>
      <c r="B17" s="112"/>
    </row>
    <row r="18" spans="1:2" x14ac:dyDescent="0.3">
      <c r="A18" s="56" t="s">
        <v>56</v>
      </c>
      <c r="B18" s="110"/>
    </row>
    <row r="19" spans="1:2" x14ac:dyDescent="0.3">
      <c r="A19" s="56" t="s">
        <v>57</v>
      </c>
      <c r="B19" s="110"/>
    </row>
    <row r="20" spans="1:2" x14ac:dyDescent="0.3">
      <c r="A20" s="56" t="s">
        <v>58</v>
      </c>
      <c r="B20" s="110"/>
    </row>
    <row r="21" spans="1:2" x14ac:dyDescent="0.3">
      <c r="A21" s="56" t="s">
        <v>59</v>
      </c>
      <c r="B21" s="110"/>
    </row>
    <row r="22" spans="1:2" x14ac:dyDescent="0.3">
      <c r="A22" s="58"/>
      <c r="B22" s="59"/>
    </row>
    <row r="23" spans="1:2" x14ac:dyDescent="0.3">
      <c r="A23" s="57" t="s">
        <v>148</v>
      </c>
      <c r="B23" s="112"/>
    </row>
    <row r="24" spans="1:2" x14ac:dyDescent="0.3">
      <c r="A24" s="56" t="s">
        <v>60</v>
      </c>
      <c r="B24" s="110"/>
    </row>
    <row r="25" spans="1:2" x14ac:dyDescent="0.3">
      <c r="A25" s="56" t="s">
        <v>61</v>
      </c>
      <c r="B25" s="110"/>
    </row>
    <row r="26" spans="1:2" x14ac:dyDescent="0.3">
      <c r="A26" s="56" t="s">
        <v>62</v>
      </c>
      <c r="B26" s="110"/>
    </row>
    <row r="27" spans="1:2" x14ac:dyDescent="0.3">
      <c r="A27" s="56" t="s">
        <v>63</v>
      </c>
      <c r="B27" s="110"/>
    </row>
    <row r="28" spans="1:2" x14ac:dyDescent="0.3">
      <c r="A28" s="159"/>
      <c r="B28" s="160"/>
    </row>
    <row r="29" spans="1:2" x14ac:dyDescent="0.3">
      <c r="A29" s="58" t="s">
        <v>140</v>
      </c>
      <c r="B29" s="59"/>
    </row>
    <row r="30" spans="1:2" x14ac:dyDescent="0.3">
      <c r="A30" s="56" t="s">
        <v>64</v>
      </c>
      <c r="B30" s="172"/>
    </row>
  </sheetData>
  <sheetProtection algorithmName="SHA-512" hashValue="ty4Tcem3umuIfNeS62r1KlybpM4ccL9A/R8l1d1saroKMxiasY8E4/4DbavilyZj0UWzGBrM0gA7yGK1a9tmaA==" saltValue="xZbxCQlN8Qn/gq0D4t2CYA==" spinCount="100000" sheet="1" objects="1" scenarios="1"/>
  <customSheetViews>
    <customSheetView guid="{727C7696-7A64-4C3A-AFBD-FD78EDF37C6A}">
      <selection activeCell="E23" sqref="E23"/>
      <pageMargins left="0.7" right="0.7" top="0.75" bottom="0.75" header="0.3" footer="0.3"/>
    </customSheetView>
  </customSheetViews>
  <mergeCells count="1">
    <mergeCell ref="A1:B1"/>
  </mergeCells>
  <pageMargins left="0.7" right="0.7" top="0.75" bottom="0.75" header="0.3" footer="0.3"/>
  <pageSetup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S39"/>
  <sheetViews>
    <sheetView zoomScale="75" zoomScaleNormal="75" workbookViewId="0">
      <selection activeCell="I33" sqref="I33"/>
    </sheetView>
  </sheetViews>
  <sheetFormatPr defaultRowHeight="14.4" x14ac:dyDescent="0.3"/>
  <cols>
    <col min="1" max="1" width="45.109375" customWidth="1"/>
    <col min="2" max="2" width="21.6640625" customWidth="1"/>
    <col min="3" max="3" width="13.33203125" customWidth="1"/>
    <col min="4" max="4" width="22.44140625" customWidth="1"/>
    <col min="5" max="5" width="16.88671875" customWidth="1"/>
    <col min="6" max="6" width="16.109375" customWidth="1"/>
    <col min="7" max="7" width="15.109375" customWidth="1"/>
    <col min="8" max="8" width="29.88671875" customWidth="1"/>
    <col min="9" max="10" width="18" customWidth="1"/>
    <col min="11" max="11" width="19.33203125" customWidth="1"/>
    <col min="12" max="12" width="17.5546875" customWidth="1"/>
    <col min="13" max="13" width="21.44140625" customWidth="1"/>
  </cols>
  <sheetData>
    <row r="1" spans="1:19" ht="26.4" thickBot="1" x14ac:dyDescent="0.55000000000000004">
      <c r="A1" s="191">
        <f>'2. Company Identification'!B2</f>
        <v>0</v>
      </c>
      <c r="B1" s="249">
        <f>'2. Company Identification'!B4</f>
        <v>0</v>
      </c>
      <c r="C1" s="250"/>
      <c r="D1" s="250"/>
      <c r="E1" s="250"/>
      <c r="F1" s="250"/>
      <c r="G1" s="250"/>
      <c r="H1" s="250"/>
      <c r="I1" s="250"/>
      <c r="J1" s="250"/>
      <c r="K1" s="250"/>
      <c r="L1" s="250"/>
      <c r="M1" s="251"/>
      <c r="N1" s="13"/>
      <c r="O1" s="13"/>
      <c r="P1" s="13"/>
      <c r="Q1" s="13"/>
      <c r="R1" s="13"/>
      <c r="S1" s="13"/>
    </row>
    <row r="2" spans="1:19" ht="18" x14ac:dyDescent="0.35">
      <c r="A2" s="190" t="s">
        <v>94</v>
      </c>
      <c r="B2" s="252" t="s">
        <v>127</v>
      </c>
      <c r="C2" s="253"/>
      <c r="D2" s="253"/>
      <c r="E2" s="253"/>
      <c r="F2" s="253"/>
      <c r="G2" s="253"/>
      <c r="H2" s="253"/>
      <c r="I2" s="253"/>
      <c r="J2" s="253"/>
      <c r="K2" s="253"/>
      <c r="L2" s="253"/>
      <c r="M2" s="254"/>
    </row>
    <row r="3" spans="1:19" ht="21" x14ac:dyDescent="0.4">
      <c r="A3" s="35"/>
      <c r="B3" s="255"/>
      <c r="C3" s="256"/>
      <c r="D3" s="256"/>
      <c r="E3" s="256"/>
      <c r="F3" s="256"/>
      <c r="G3" s="256"/>
      <c r="H3" s="256"/>
      <c r="I3" s="256"/>
      <c r="J3" s="256"/>
      <c r="K3" s="256"/>
      <c r="L3" s="256"/>
      <c r="M3" s="257"/>
    </row>
    <row r="4" spans="1:19" ht="18" x14ac:dyDescent="0.35">
      <c r="A4" s="36"/>
      <c r="B4" s="72" t="s">
        <v>15</v>
      </c>
      <c r="C4" s="72" t="s">
        <v>16</v>
      </c>
      <c r="D4" s="72" t="s">
        <v>88</v>
      </c>
      <c r="E4" s="72" t="s">
        <v>17</v>
      </c>
      <c r="F4" s="72" t="s">
        <v>33</v>
      </c>
      <c r="G4" s="72" t="s">
        <v>34</v>
      </c>
      <c r="H4" s="72" t="s">
        <v>32</v>
      </c>
      <c r="I4" s="72" t="s">
        <v>19</v>
      </c>
      <c r="J4" s="72" t="s">
        <v>153</v>
      </c>
      <c r="K4" s="124" t="s">
        <v>104</v>
      </c>
      <c r="L4" s="72" t="s">
        <v>19</v>
      </c>
      <c r="M4" s="65" t="s">
        <v>25</v>
      </c>
    </row>
    <row r="5" spans="1:19" ht="18" x14ac:dyDescent="0.35">
      <c r="A5" s="37"/>
      <c r="B5" s="74"/>
      <c r="C5" s="74"/>
      <c r="D5" s="75" t="s">
        <v>91</v>
      </c>
      <c r="E5" s="74"/>
      <c r="F5" s="75" t="s">
        <v>120</v>
      </c>
      <c r="G5" s="75" t="s">
        <v>35</v>
      </c>
      <c r="H5" s="75" t="s">
        <v>40</v>
      </c>
      <c r="I5" s="75" t="s">
        <v>20</v>
      </c>
      <c r="J5" s="75" t="s">
        <v>154</v>
      </c>
      <c r="K5" s="125" t="s">
        <v>105</v>
      </c>
      <c r="L5" s="75" t="s">
        <v>21</v>
      </c>
      <c r="M5" s="66" t="s">
        <v>9</v>
      </c>
    </row>
    <row r="6" spans="1:19" ht="18" x14ac:dyDescent="0.35">
      <c r="A6" s="38"/>
      <c r="B6" s="73"/>
      <c r="C6" s="73"/>
      <c r="D6" s="73" t="s">
        <v>122</v>
      </c>
      <c r="E6" s="73"/>
      <c r="F6" s="73" t="s">
        <v>121</v>
      </c>
      <c r="G6" s="73"/>
      <c r="H6" s="118" t="s">
        <v>41</v>
      </c>
      <c r="I6" s="73"/>
      <c r="J6" s="73" t="s">
        <v>155</v>
      </c>
      <c r="K6" s="126" t="s">
        <v>123</v>
      </c>
      <c r="L6" s="73"/>
      <c r="M6" s="67"/>
    </row>
    <row r="7" spans="1:19" ht="18" x14ac:dyDescent="0.35">
      <c r="A7" s="39" t="s">
        <v>18</v>
      </c>
      <c r="B7" s="10"/>
      <c r="C7" s="10"/>
      <c r="D7" s="10"/>
      <c r="E7" s="10"/>
      <c r="F7" s="10"/>
      <c r="G7" s="10"/>
      <c r="H7" s="10"/>
      <c r="I7" s="10"/>
      <c r="J7" s="10"/>
      <c r="K7" s="10"/>
      <c r="L7" s="10"/>
      <c r="M7" s="145"/>
    </row>
    <row r="8" spans="1:19" ht="18" x14ac:dyDescent="0.35">
      <c r="A8" s="40" t="s">
        <v>152</v>
      </c>
      <c r="B8" s="131"/>
      <c r="C8" s="131"/>
      <c r="D8" s="131"/>
      <c r="E8" s="131"/>
      <c r="F8" s="131"/>
      <c r="G8" s="131"/>
      <c r="H8" s="131"/>
      <c r="I8" s="131"/>
      <c r="J8" s="195"/>
      <c r="K8" s="117"/>
      <c r="L8" s="130"/>
      <c r="M8" s="146"/>
    </row>
    <row r="9" spans="1:19" ht="18.600000000000001" thickBot="1" x14ac:dyDescent="0.4">
      <c r="A9" s="40" t="s">
        <v>23</v>
      </c>
      <c r="B9" s="131"/>
      <c r="C9" s="131"/>
      <c r="D9" s="131"/>
      <c r="E9" s="131"/>
      <c r="F9" s="131"/>
      <c r="G9" s="131"/>
      <c r="H9" s="131"/>
      <c r="I9" s="131"/>
      <c r="J9" s="195"/>
      <c r="K9" s="88"/>
      <c r="L9" s="131"/>
      <c r="M9" s="147"/>
    </row>
    <row r="10" spans="1:19" ht="21" x14ac:dyDescent="0.4">
      <c r="A10" s="78" t="s">
        <v>24</v>
      </c>
      <c r="B10" s="79">
        <f>SUM(B8:B9)</f>
        <v>0</v>
      </c>
      <c r="C10" s="79">
        <f t="shared" ref="C10:L10" si="0">SUM(C8:C9)</f>
        <v>0</v>
      </c>
      <c r="D10" s="79">
        <f t="shared" si="0"/>
        <v>0</v>
      </c>
      <c r="E10" s="79">
        <f t="shared" si="0"/>
        <v>0</v>
      </c>
      <c r="F10" s="79">
        <f t="shared" si="0"/>
        <v>0</v>
      </c>
      <c r="G10" s="79">
        <f t="shared" si="0"/>
        <v>0</v>
      </c>
      <c r="H10" s="79">
        <f t="shared" si="0"/>
        <v>0</v>
      </c>
      <c r="I10" s="79">
        <f>SUM(I8:I9)</f>
        <v>0</v>
      </c>
      <c r="J10" s="196">
        <f>SUM(J8:J9)</f>
        <v>0</v>
      </c>
      <c r="K10" s="79">
        <f>F35</f>
        <v>0</v>
      </c>
      <c r="L10" s="79">
        <f t="shared" si="0"/>
        <v>0</v>
      </c>
      <c r="M10" s="114">
        <f>SUM(B10,C10,D10,E10,F10,G10,H10,I10,K10,L10)</f>
        <v>0</v>
      </c>
    </row>
    <row r="11" spans="1:19" ht="21" x14ac:dyDescent="0.4">
      <c r="A11" s="41"/>
      <c r="B11" s="72" t="s">
        <v>15</v>
      </c>
      <c r="C11" s="72" t="s">
        <v>16</v>
      </c>
      <c r="D11" s="72" t="s">
        <v>88</v>
      </c>
      <c r="E11" s="72" t="s">
        <v>17</v>
      </c>
      <c r="F11" s="72" t="s">
        <v>33</v>
      </c>
      <c r="G11" s="72" t="s">
        <v>34</v>
      </c>
      <c r="H11" s="72" t="s">
        <v>32</v>
      </c>
      <c r="I11" s="71" t="s">
        <v>19</v>
      </c>
      <c r="J11" s="72" t="s">
        <v>153</v>
      </c>
      <c r="K11" s="124" t="s">
        <v>104</v>
      </c>
      <c r="L11" s="72" t="s">
        <v>19</v>
      </c>
      <c r="M11" s="65" t="s">
        <v>26</v>
      </c>
    </row>
    <row r="12" spans="1:19" ht="21" x14ac:dyDescent="0.4">
      <c r="A12" s="42"/>
      <c r="B12" s="74"/>
      <c r="C12" s="74"/>
      <c r="D12" s="75" t="s">
        <v>91</v>
      </c>
      <c r="E12" s="74"/>
      <c r="F12" s="75" t="s">
        <v>120</v>
      </c>
      <c r="G12" s="75" t="s">
        <v>35</v>
      </c>
      <c r="H12" s="75" t="s">
        <v>22</v>
      </c>
      <c r="I12" s="69" t="s">
        <v>20</v>
      </c>
      <c r="J12" s="75" t="s">
        <v>154</v>
      </c>
      <c r="K12" s="125" t="s">
        <v>105</v>
      </c>
      <c r="L12" s="69" t="s">
        <v>21</v>
      </c>
      <c r="M12" s="66" t="s">
        <v>9</v>
      </c>
    </row>
    <row r="13" spans="1:19" ht="21" x14ac:dyDescent="0.4">
      <c r="A13" s="43"/>
      <c r="B13" s="73"/>
      <c r="C13" s="73"/>
      <c r="D13" s="73" t="s">
        <v>122</v>
      </c>
      <c r="E13" s="73"/>
      <c r="F13" s="73" t="s">
        <v>121</v>
      </c>
      <c r="G13" s="73"/>
      <c r="H13" s="118" t="s">
        <v>41</v>
      </c>
      <c r="I13" s="76"/>
      <c r="J13" s="73" t="s">
        <v>155</v>
      </c>
      <c r="K13" s="126" t="s">
        <v>123</v>
      </c>
      <c r="L13" s="77"/>
      <c r="M13" s="68"/>
    </row>
    <row r="14" spans="1:19" ht="18" x14ac:dyDescent="0.35">
      <c r="A14" s="44" t="s">
        <v>27</v>
      </c>
      <c r="B14" s="34"/>
      <c r="C14" s="27"/>
      <c r="D14" s="27"/>
      <c r="E14" s="27"/>
      <c r="F14" s="27"/>
      <c r="G14" s="27"/>
      <c r="H14" s="27"/>
      <c r="I14" s="27"/>
      <c r="J14" s="198"/>
      <c r="K14" s="27"/>
      <c r="L14" s="27"/>
      <c r="M14" s="147"/>
    </row>
    <row r="15" spans="1:19" ht="18" x14ac:dyDescent="0.35">
      <c r="A15" s="40" t="s">
        <v>152</v>
      </c>
      <c r="B15" s="131"/>
      <c r="C15" s="131"/>
      <c r="D15" s="131"/>
      <c r="E15" s="131"/>
      <c r="F15" s="131"/>
      <c r="G15" s="131"/>
      <c r="H15" s="131"/>
      <c r="I15" s="131"/>
      <c r="J15" s="195"/>
      <c r="K15" s="88"/>
      <c r="L15" s="131"/>
      <c r="M15" s="146"/>
    </row>
    <row r="16" spans="1:19" ht="18.600000000000001" thickBot="1" x14ac:dyDescent="0.4">
      <c r="A16" s="40" t="s">
        <v>23</v>
      </c>
      <c r="B16" s="131"/>
      <c r="C16" s="131"/>
      <c r="D16" s="131"/>
      <c r="E16" s="131"/>
      <c r="F16" s="131"/>
      <c r="G16" s="131"/>
      <c r="H16" s="131"/>
      <c r="I16" s="131"/>
      <c r="J16" s="195"/>
      <c r="K16" s="88"/>
      <c r="L16" s="131"/>
      <c r="M16" s="146"/>
    </row>
    <row r="17" spans="1:13" ht="21" x14ac:dyDescent="0.4">
      <c r="A17" s="46" t="s">
        <v>27</v>
      </c>
      <c r="B17" s="79">
        <f>SUM(B15:B16)</f>
        <v>0</v>
      </c>
      <c r="C17" s="79">
        <f t="shared" ref="C17:L17" si="1">SUM(C15:C16)</f>
        <v>0</v>
      </c>
      <c r="D17" s="79">
        <f t="shared" si="1"/>
        <v>0</v>
      </c>
      <c r="E17" s="79">
        <f t="shared" si="1"/>
        <v>0</v>
      </c>
      <c r="F17" s="79">
        <f t="shared" si="1"/>
        <v>0</v>
      </c>
      <c r="G17" s="79">
        <f t="shared" si="1"/>
        <v>0</v>
      </c>
      <c r="H17" s="79">
        <f t="shared" si="1"/>
        <v>0</v>
      </c>
      <c r="I17" s="79">
        <f>SUM(I15:I16)</f>
        <v>0</v>
      </c>
      <c r="J17" s="196">
        <f>SUM(J15:J16)</f>
        <v>0</v>
      </c>
      <c r="K17" s="79">
        <f>F36</f>
        <v>0</v>
      </c>
      <c r="L17" s="79">
        <f t="shared" si="1"/>
        <v>0</v>
      </c>
      <c r="M17" s="114">
        <f>SUM(B17,C17,D17,E17,F17,G17,H17,I17,K17,L17)</f>
        <v>0</v>
      </c>
    </row>
    <row r="18" spans="1:13" ht="18" x14ac:dyDescent="0.35">
      <c r="A18" s="45"/>
      <c r="B18" s="72" t="s">
        <v>15</v>
      </c>
      <c r="C18" s="72" t="s">
        <v>16</v>
      </c>
      <c r="D18" s="72" t="s">
        <v>88</v>
      </c>
      <c r="E18" s="72" t="s">
        <v>17</v>
      </c>
      <c r="F18" s="72" t="s">
        <v>33</v>
      </c>
      <c r="G18" s="72" t="s">
        <v>34</v>
      </c>
      <c r="H18" s="72" t="s">
        <v>32</v>
      </c>
      <c r="I18" s="72" t="s">
        <v>19</v>
      </c>
      <c r="J18" s="72" t="s">
        <v>153</v>
      </c>
      <c r="K18" s="124" t="s">
        <v>104</v>
      </c>
      <c r="L18" s="72" t="s">
        <v>19</v>
      </c>
      <c r="M18" s="66" t="s">
        <v>37</v>
      </c>
    </row>
    <row r="19" spans="1:13" ht="18" x14ac:dyDescent="0.35">
      <c r="A19" s="45"/>
      <c r="B19" s="74"/>
      <c r="C19" s="74"/>
      <c r="D19" s="75" t="s">
        <v>91</v>
      </c>
      <c r="E19" s="74"/>
      <c r="F19" s="75" t="s">
        <v>120</v>
      </c>
      <c r="G19" s="75" t="s">
        <v>35</v>
      </c>
      <c r="H19" s="75" t="s">
        <v>22</v>
      </c>
      <c r="I19" s="75" t="s">
        <v>20</v>
      </c>
      <c r="J19" s="75" t="s">
        <v>154</v>
      </c>
      <c r="K19" s="125" t="s">
        <v>105</v>
      </c>
      <c r="L19" s="75" t="s">
        <v>21</v>
      </c>
      <c r="M19" s="66" t="s">
        <v>9</v>
      </c>
    </row>
    <row r="20" spans="1:13" ht="18" x14ac:dyDescent="0.35">
      <c r="A20" s="45"/>
      <c r="B20" s="73"/>
      <c r="C20" s="73"/>
      <c r="D20" s="73" t="s">
        <v>122</v>
      </c>
      <c r="E20" s="73"/>
      <c r="F20" s="73" t="s">
        <v>121</v>
      </c>
      <c r="G20" s="73"/>
      <c r="H20" s="118" t="s">
        <v>41</v>
      </c>
      <c r="I20" s="73"/>
      <c r="J20" s="73" t="s">
        <v>155</v>
      </c>
      <c r="K20" s="126" t="s">
        <v>123</v>
      </c>
      <c r="L20" s="73"/>
      <c r="M20" s="67"/>
    </row>
    <row r="21" spans="1:13" ht="18" x14ac:dyDescent="0.35">
      <c r="A21" s="39" t="s">
        <v>10</v>
      </c>
      <c r="B21" s="4"/>
      <c r="C21" s="2"/>
      <c r="D21" s="2"/>
      <c r="E21" s="2"/>
      <c r="F21" s="2"/>
      <c r="G21" s="2"/>
      <c r="H21" s="2"/>
      <c r="I21" s="2"/>
      <c r="J21" s="3"/>
      <c r="K21" s="2"/>
      <c r="L21" s="2"/>
      <c r="M21" s="147"/>
    </row>
    <row r="22" spans="1:13" ht="18" x14ac:dyDescent="0.35">
      <c r="A22" s="40" t="s">
        <v>152</v>
      </c>
      <c r="B22" s="131"/>
      <c r="C22" s="131"/>
      <c r="D22" s="131"/>
      <c r="E22" s="131"/>
      <c r="F22" s="131"/>
      <c r="G22" s="131"/>
      <c r="H22" s="131"/>
      <c r="I22" s="131"/>
      <c r="J22" s="195"/>
      <c r="K22" s="88"/>
      <c r="L22" s="131"/>
      <c r="M22" s="146"/>
    </row>
    <row r="23" spans="1:13" ht="18.600000000000001" thickBot="1" x14ac:dyDescent="0.4">
      <c r="A23" s="40" t="s">
        <v>23</v>
      </c>
      <c r="B23" s="131"/>
      <c r="C23" s="131"/>
      <c r="D23" s="131"/>
      <c r="E23" s="131"/>
      <c r="F23" s="131"/>
      <c r="G23" s="131"/>
      <c r="H23" s="131"/>
      <c r="I23" s="131"/>
      <c r="J23" s="195"/>
      <c r="K23" s="88"/>
      <c r="L23" s="131"/>
      <c r="M23" s="146"/>
    </row>
    <row r="24" spans="1:13" ht="21.6" thickBot="1" x14ac:dyDescent="0.45">
      <c r="A24" s="47" t="s">
        <v>36</v>
      </c>
      <c r="B24" s="80">
        <f>SUM(B22:B23)</f>
        <v>0</v>
      </c>
      <c r="C24" s="80">
        <f t="shared" ref="C24:L24" si="2">SUM(C22:C23)</f>
        <v>0</v>
      </c>
      <c r="D24" s="80">
        <f t="shared" si="2"/>
        <v>0</v>
      </c>
      <c r="E24" s="80">
        <f t="shared" si="2"/>
        <v>0</v>
      </c>
      <c r="F24" s="80">
        <f t="shared" si="2"/>
        <v>0</v>
      </c>
      <c r="G24" s="80">
        <f t="shared" si="2"/>
        <v>0</v>
      </c>
      <c r="H24" s="80">
        <f>SUM(H22:H23)</f>
        <v>0</v>
      </c>
      <c r="I24" s="144">
        <f>SUM(I22:I23)</f>
        <v>0</v>
      </c>
      <c r="J24" s="197">
        <f>SUM(J22:J23)</f>
        <v>0</v>
      </c>
      <c r="K24" s="144">
        <f>F37</f>
        <v>0</v>
      </c>
      <c r="L24" s="80">
        <f t="shared" si="2"/>
        <v>0</v>
      </c>
      <c r="M24" s="114">
        <f>SUM(B24,C24,D24,E24,F24,G24,H24,I24,K24,L24)</f>
        <v>0</v>
      </c>
    </row>
    <row r="25" spans="1:13" ht="15" thickBot="1" x14ac:dyDescent="0.35">
      <c r="A25" s="23"/>
      <c r="B25" s="24"/>
      <c r="C25" s="24"/>
      <c r="D25" s="24"/>
      <c r="E25" s="24"/>
      <c r="F25" s="24"/>
      <c r="G25" s="24"/>
      <c r="H25" s="24"/>
      <c r="I25" s="63"/>
      <c r="J25" s="63"/>
      <c r="K25" s="63"/>
      <c r="L25" s="24"/>
      <c r="M25" s="25"/>
    </row>
    <row r="26" spans="1:13" ht="21.6" thickBot="1" x14ac:dyDescent="0.45">
      <c r="A26" s="81" t="s">
        <v>38</v>
      </c>
      <c r="B26" s="82">
        <f>SUM(B10,B17,B24)</f>
        <v>0</v>
      </c>
      <c r="C26" s="82">
        <f t="shared" ref="C26:M26" si="3">SUM(C10,C17,C24)</f>
        <v>0</v>
      </c>
      <c r="D26" s="82">
        <f t="shared" si="3"/>
        <v>0</v>
      </c>
      <c r="E26" s="82">
        <f t="shared" si="3"/>
        <v>0</v>
      </c>
      <c r="F26" s="82">
        <f t="shared" si="3"/>
        <v>0</v>
      </c>
      <c r="G26" s="82">
        <f t="shared" si="3"/>
        <v>0</v>
      </c>
      <c r="H26" s="82">
        <f t="shared" si="3"/>
        <v>0</v>
      </c>
      <c r="I26" s="82">
        <f t="shared" si="3"/>
        <v>0</v>
      </c>
      <c r="J26" s="199">
        <f t="shared" ref="J26" si="4">SUM(J10,J17,J24)</f>
        <v>0</v>
      </c>
      <c r="K26" s="82">
        <f>SUM(K10,K17,K24)</f>
        <v>0</v>
      </c>
      <c r="L26" s="82">
        <f t="shared" si="3"/>
        <v>0</v>
      </c>
      <c r="M26" s="82">
        <f t="shared" si="3"/>
        <v>0</v>
      </c>
    </row>
    <row r="27" spans="1:13" ht="15.6" x14ac:dyDescent="0.3">
      <c r="D27" s="22"/>
    </row>
    <row r="28" spans="1:13" ht="18" x14ac:dyDescent="0.35">
      <c r="A28" s="33" t="s">
        <v>98</v>
      </c>
      <c r="B28" s="26"/>
      <c r="C28" s="33"/>
      <c r="D28" s="121" t="e">
        <f>M10/M26</f>
        <v>#DIV/0!</v>
      </c>
      <c r="H28" s="33" t="s">
        <v>199</v>
      </c>
      <c r="I28" s="26"/>
      <c r="J28" s="33"/>
      <c r="L28" s="121" t="e">
        <f>(I10+K10+L10)/(I26+K26+L26)</f>
        <v>#DIV/0!</v>
      </c>
    </row>
    <row r="29" spans="1:13" ht="18" x14ac:dyDescent="0.35">
      <c r="A29" s="33" t="s">
        <v>99</v>
      </c>
      <c r="D29" s="121" t="e">
        <f>M17/M26</f>
        <v>#DIV/0!</v>
      </c>
      <c r="H29" s="33" t="s">
        <v>200</v>
      </c>
      <c r="L29" s="121" t="e">
        <f>(I17+K17+L17)/(I26+K26+L26)</f>
        <v>#DIV/0!</v>
      </c>
    </row>
    <row r="30" spans="1:13" ht="18" x14ac:dyDescent="0.35">
      <c r="A30" s="33" t="s">
        <v>100</v>
      </c>
      <c r="D30" s="121" t="e">
        <f>M24/M26</f>
        <v>#DIV/0!</v>
      </c>
      <c r="H30" s="33" t="s">
        <v>201</v>
      </c>
      <c r="L30" s="121" t="e">
        <f>(I24+K24+L24)/(I26+K26+L26)</f>
        <v>#DIV/0!</v>
      </c>
    </row>
    <row r="31" spans="1:13" ht="15" thickBot="1" x14ac:dyDescent="0.35"/>
    <row r="32" spans="1:13" ht="21" x14ac:dyDescent="0.4">
      <c r="A32" s="127" t="s">
        <v>124</v>
      </c>
      <c r="B32" s="94" t="s">
        <v>125</v>
      </c>
      <c r="C32" s="95" t="s">
        <v>126</v>
      </c>
      <c r="D32" s="95" t="s">
        <v>126</v>
      </c>
      <c r="E32" s="95" t="s">
        <v>125</v>
      </c>
      <c r="F32" s="96"/>
    </row>
    <row r="33" spans="1:6" ht="21" x14ac:dyDescent="0.4">
      <c r="A33" s="128" t="s">
        <v>109</v>
      </c>
      <c r="B33" s="119" t="s">
        <v>136</v>
      </c>
      <c r="C33" s="120" t="s">
        <v>136</v>
      </c>
      <c r="D33" s="120" t="s">
        <v>136</v>
      </c>
      <c r="E33" s="120" t="s">
        <v>136</v>
      </c>
      <c r="F33" s="106" t="s">
        <v>107</v>
      </c>
    </row>
    <row r="34" spans="1:6" ht="21" x14ac:dyDescent="0.4">
      <c r="A34" s="83" t="s">
        <v>108</v>
      </c>
      <c r="B34" s="84"/>
      <c r="C34" s="84"/>
      <c r="D34" s="84"/>
      <c r="E34" s="85"/>
      <c r="F34" s="97"/>
    </row>
    <row r="35" spans="1:6" ht="18" x14ac:dyDescent="0.35">
      <c r="A35" s="86" t="s">
        <v>18</v>
      </c>
      <c r="B35" s="163"/>
      <c r="C35" s="163"/>
      <c r="D35" s="163"/>
      <c r="E35" s="163"/>
      <c r="F35" s="98">
        <f>SUM(B35:E35)</f>
        <v>0</v>
      </c>
    </row>
    <row r="36" spans="1:6" ht="18" x14ac:dyDescent="0.35">
      <c r="A36" s="86" t="s">
        <v>106</v>
      </c>
      <c r="B36" s="163"/>
      <c r="C36" s="163"/>
      <c r="D36" s="163"/>
      <c r="E36" s="163"/>
      <c r="F36" s="98">
        <f>SUM(B36:E36)</f>
        <v>0</v>
      </c>
    </row>
    <row r="37" spans="1:6" ht="18" x14ac:dyDescent="0.35">
      <c r="A37" s="86" t="s">
        <v>10</v>
      </c>
      <c r="B37" s="163"/>
      <c r="C37" s="163"/>
      <c r="D37" s="163"/>
      <c r="E37" s="163"/>
      <c r="F37" s="98">
        <f>SUM(B37:E37)</f>
        <v>0</v>
      </c>
    </row>
    <row r="38" spans="1:6" x14ac:dyDescent="0.3">
      <c r="A38" s="37"/>
      <c r="B38" s="63"/>
      <c r="C38" s="63"/>
      <c r="D38" s="63"/>
      <c r="E38" s="64"/>
      <c r="F38" s="64"/>
    </row>
    <row r="39" spans="1:6" ht="21.6" thickBot="1" x14ac:dyDescent="0.45">
      <c r="A39" s="87" t="s">
        <v>31</v>
      </c>
      <c r="B39" s="115">
        <f>SUM(B35:B37)</f>
        <v>0</v>
      </c>
      <c r="C39" s="115">
        <f>SUM(C35:C37)</f>
        <v>0</v>
      </c>
      <c r="D39" s="115">
        <f>SUM(D35:D37)</f>
        <v>0</v>
      </c>
      <c r="E39" s="115">
        <f>SUM(E35:E37)</f>
        <v>0</v>
      </c>
      <c r="F39" s="98">
        <f>SUM(F35:F37)</f>
        <v>0</v>
      </c>
    </row>
  </sheetData>
  <sheetProtection algorithmName="SHA-512" hashValue="2zF3RY5FEo5Mky4E6CIypiYGykL7pKRZmzWNEAkEF8CqnV675sEqsCN0XSocsrHAn7AWas+6aa7CNJt1lzJr/g==" saltValue="WhRZ+HE+PiBcCvjkrO2nFw==" spinCount="100000" sheet="1" objects="1" scenarios="1"/>
  <customSheetViews>
    <customSheetView guid="{727C7696-7A64-4C3A-AFBD-FD78EDF37C6A}" scale="75" showPageBreaks="1">
      <selection activeCell="J33" sqref="J33"/>
      <pageMargins left="0.45" right="0.45" top="0.5" bottom="0.5" header="0.3" footer="0.3"/>
      <printOptions gridLines="1"/>
      <pageSetup paperSize="5" scale="65" orientation="landscape" r:id="rId1"/>
    </customSheetView>
  </customSheetViews>
  <mergeCells count="2">
    <mergeCell ref="B1:M1"/>
    <mergeCell ref="B2:M3"/>
  </mergeCells>
  <printOptions gridLines="1"/>
  <pageMargins left="0.45" right="0.45" top="0.5" bottom="0.5" header="0.3" footer="0.3"/>
  <pageSetup paperSize="5" scale="65" orientation="landscape" r:id="rId2"/>
  <ignoredErrors>
    <ignoredError sqref="K24 K17 K10" formula="1"/>
  </ignoredErrors>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T89"/>
  <sheetViews>
    <sheetView zoomScale="80" zoomScaleNormal="80" workbookViewId="0">
      <selection activeCell="I55" sqref="I55"/>
    </sheetView>
  </sheetViews>
  <sheetFormatPr defaultColWidth="9.109375" defaultRowHeight="18.75" customHeight="1" x14ac:dyDescent="0.3"/>
  <cols>
    <col min="1" max="1" width="31.33203125" style="1" customWidth="1"/>
    <col min="2" max="2" width="96.109375" style="2" customWidth="1"/>
    <col min="3" max="3" width="18.88671875" style="2" customWidth="1"/>
    <col min="4" max="4" width="15.6640625" style="2" customWidth="1"/>
    <col min="5" max="5" width="17" style="1" customWidth="1"/>
    <col min="6" max="6" width="15.109375" style="1" customWidth="1"/>
    <col min="7" max="7" width="16.88671875" style="1" customWidth="1"/>
    <col min="8" max="8" width="15.109375" style="1" customWidth="1"/>
    <col min="9" max="9" width="16" style="1" customWidth="1"/>
    <col min="10" max="10" width="18" style="1" customWidth="1"/>
    <col min="11" max="11" width="17.109375" style="1" customWidth="1"/>
    <col min="12" max="12" width="19.88671875" style="1" customWidth="1"/>
    <col min="13" max="13" width="16.33203125" style="1" customWidth="1"/>
    <col min="14" max="14" width="9.109375" style="1" hidden="1" customWidth="1"/>
    <col min="15" max="15" width="16" style="1" customWidth="1"/>
    <col min="16" max="16" width="15.44140625" style="1" customWidth="1"/>
    <col min="17" max="16384" width="9.109375" style="1"/>
  </cols>
  <sheetData>
    <row r="1" spans="1:20" customFormat="1" ht="18.75" customHeight="1" x14ac:dyDescent="0.5">
      <c r="B1" s="192">
        <f>'2. Company Identification'!B2</f>
        <v>0</v>
      </c>
      <c r="C1" s="258">
        <f>'2. Company Identification'!B4</f>
        <v>0</v>
      </c>
      <c r="D1" s="259"/>
      <c r="E1" s="259"/>
      <c r="F1" s="259"/>
      <c r="G1" s="259"/>
      <c r="H1" s="259"/>
      <c r="I1" s="259"/>
      <c r="J1" s="259"/>
      <c r="K1" s="259"/>
      <c r="L1" s="259"/>
      <c r="M1" s="259"/>
      <c r="N1" s="260"/>
      <c r="O1" s="13"/>
      <c r="P1" s="13"/>
      <c r="Q1" s="13"/>
      <c r="R1" s="13"/>
      <c r="S1" s="13"/>
      <c r="T1" s="13"/>
    </row>
    <row r="2" spans="1:20" ht="18.75" customHeight="1" x14ac:dyDescent="0.5">
      <c r="B2" s="60"/>
      <c r="C2" s="143"/>
      <c r="D2" s="194" t="s">
        <v>137</v>
      </c>
      <c r="E2" s="194"/>
      <c r="F2" s="194"/>
      <c r="G2" s="194"/>
      <c r="H2" s="194"/>
      <c r="I2" s="194"/>
      <c r="J2" s="194"/>
      <c r="K2" s="194"/>
      <c r="L2" s="194"/>
      <c r="M2" s="194"/>
      <c r="N2" s="11"/>
      <c r="O2" s="11"/>
      <c r="P2" s="11"/>
    </row>
    <row r="3" spans="1:20" ht="18.75" customHeight="1" x14ac:dyDescent="0.4">
      <c r="B3" s="261" t="s">
        <v>84</v>
      </c>
      <c r="C3" s="262"/>
      <c r="D3" s="262"/>
      <c r="E3" s="262"/>
      <c r="F3" s="262"/>
      <c r="G3" s="262"/>
      <c r="H3" s="262"/>
      <c r="I3" s="262"/>
      <c r="J3" s="262"/>
      <c r="K3" s="262"/>
      <c r="L3" s="262"/>
      <c r="M3" s="263"/>
    </row>
    <row r="4" spans="1:20" ht="18.75" customHeight="1" x14ac:dyDescent="0.4">
      <c r="B4" s="265" t="s">
        <v>89</v>
      </c>
      <c r="C4" s="266"/>
      <c r="D4" s="266"/>
      <c r="E4" s="266"/>
      <c r="F4" s="266"/>
      <c r="G4" s="266"/>
      <c r="H4" s="266"/>
      <c r="I4" s="266"/>
      <c r="J4" s="266"/>
      <c r="K4" s="266"/>
      <c r="L4" s="266"/>
      <c r="M4" s="267"/>
    </row>
    <row r="5" spans="1:20" ht="18.75" customHeight="1" thickBot="1" x14ac:dyDescent="0.45">
      <c r="B5" s="210"/>
      <c r="C5" s="61" t="s">
        <v>6</v>
      </c>
      <c r="D5" s="62"/>
      <c r="E5" s="62"/>
      <c r="F5" s="62"/>
      <c r="G5" s="62"/>
      <c r="H5" s="61"/>
      <c r="I5" s="18"/>
      <c r="J5" s="18"/>
      <c r="K5" s="18"/>
      <c r="L5" s="18"/>
      <c r="M5" s="19"/>
    </row>
    <row r="6" spans="1:20" ht="18.75" customHeight="1" thickBot="1" x14ac:dyDescent="0.4">
      <c r="B6" s="225" t="s">
        <v>138</v>
      </c>
      <c r="C6" s="166" t="s">
        <v>42</v>
      </c>
      <c r="D6" s="166" t="s">
        <v>43</v>
      </c>
      <c r="E6" s="166" t="s">
        <v>44</v>
      </c>
      <c r="F6" s="166" t="s">
        <v>45</v>
      </c>
      <c r="G6" s="166" t="s">
        <v>46</v>
      </c>
      <c r="H6" s="166" t="s">
        <v>47</v>
      </c>
      <c r="I6" s="166" t="s">
        <v>48</v>
      </c>
      <c r="J6" s="166" t="s">
        <v>49</v>
      </c>
      <c r="K6" s="166" t="s">
        <v>180</v>
      </c>
      <c r="L6" s="166" t="s">
        <v>180</v>
      </c>
      <c r="M6" s="70" t="s">
        <v>30</v>
      </c>
    </row>
    <row r="7" spans="1:20" ht="18.75" customHeight="1" x14ac:dyDescent="0.35">
      <c r="A7" s="220" t="s">
        <v>159</v>
      </c>
      <c r="B7" s="217" t="s">
        <v>187</v>
      </c>
      <c r="C7" s="209"/>
      <c r="D7" s="134"/>
      <c r="E7" s="134"/>
      <c r="F7" s="134"/>
      <c r="G7" s="134"/>
      <c r="H7" s="134"/>
      <c r="I7" s="134"/>
      <c r="J7" s="134"/>
      <c r="K7" s="134"/>
      <c r="L7" s="134"/>
      <c r="M7" s="135">
        <f t="shared" ref="M7:M12" si="0">SUM(C7:L7)</f>
        <v>0</v>
      </c>
    </row>
    <row r="8" spans="1:20" ht="18.75" customHeight="1" x14ac:dyDescent="0.35">
      <c r="A8" s="215"/>
      <c r="B8" s="217" t="s">
        <v>181</v>
      </c>
      <c r="C8" s="209"/>
      <c r="D8" s="134"/>
      <c r="E8" s="134"/>
      <c r="F8" s="134"/>
      <c r="G8" s="134"/>
      <c r="H8" s="134"/>
      <c r="I8" s="134"/>
      <c r="J8" s="134"/>
      <c r="K8" s="134"/>
      <c r="L8" s="134"/>
      <c r="M8" s="135">
        <f t="shared" si="0"/>
        <v>0</v>
      </c>
    </row>
    <row r="9" spans="1:20" ht="18.75" customHeight="1" x14ac:dyDescent="0.35">
      <c r="A9" s="215"/>
      <c r="B9" s="217" t="s">
        <v>186</v>
      </c>
      <c r="C9" s="209"/>
      <c r="D9" s="134"/>
      <c r="E9" s="134"/>
      <c r="F9" s="134"/>
      <c r="G9" s="134"/>
      <c r="H9" s="134"/>
      <c r="I9" s="134"/>
      <c r="J9" s="134"/>
      <c r="K9" s="134"/>
      <c r="L9" s="134"/>
      <c r="M9" s="135">
        <f t="shared" si="0"/>
        <v>0</v>
      </c>
    </row>
    <row r="10" spans="1:20" ht="18.75" customHeight="1" x14ac:dyDescent="0.35">
      <c r="A10" s="215"/>
      <c r="B10" s="218" t="s">
        <v>192</v>
      </c>
      <c r="C10" s="209"/>
      <c r="D10" s="134"/>
      <c r="E10" s="134"/>
      <c r="F10" s="134"/>
      <c r="G10" s="134"/>
      <c r="H10" s="134"/>
      <c r="I10" s="134"/>
      <c r="J10" s="134"/>
      <c r="K10" s="134"/>
      <c r="L10" s="134"/>
      <c r="M10" s="135">
        <f t="shared" si="0"/>
        <v>0</v>
      </c>
    </row>
    <row r="11" spans="1:20" ht="18.75" customHeight="1" x14ac:dyDescent="0.35">
      <c r="A11" s="215"/>
      <c r="B11" s="218" t="s">
        <v>178</v>
      </c>
      <c r="C11" s="209"/>
      <c r="D11" s="134"/>
      <c r="E11" s="134"/>
      <c r="F11" s="134"/>
      <c r="G11" s="134"/>
      <c r="H11" s="134"/>
      <c r="I11" s="134"/>
      <c r="J11" s="134"/>
      <c r="K11" s="134"/>
      <c r="L11" s="134"/>
      <c r="M11" s="135">
        <f t="shared" si="0"/>
        <v>0</v>
      </c>
    </row>
    <row r="12" spans="1:20" ht="18.75" customHeight="1" thickBot="1" x14ac:dyDescent="0.4">
      <c r="A12" s="216"/>
      <c r="B12" s="219" t="s">
        <v>188</v>
      </c>
      <c r="C12" s="209"/>
      <c r="D12" s="134"/>
      <c r="E12" s="134"/>
      <c r="F12" s="134"/>
      <c r="G12" s="134"/>
      <c r="H12" s="134"/>
      <c r="I12" s="134"/>
      <c r="J12" s="134"/>
      <c r="K12" s="134"/>
      <c r="L12" s="134"/>
      <c r="M12" s="135">
        <f t="shared" si="0"/>
        <v>0</v>
      </c>
    </row>
    <row r="13" spans="1:20" ht="18.75" customHeight="1" x14ac:dyDescent="0.35">
      <c r="A13" s="211" t="s">
        <v>158</v>
      </c>
      <c r="B13" s="237" t="s">
        <v>189</v>
      </c>
      <c r="C13" s="209"/>
      <c r="D13" s="134"/>
      <c r="E13" s="134"/>
      <c r="F13" s="134"/>
      <c r="G13" s="134"/>
      <c r="H13" s="134"/>
      <c r="I13" s="134"/>
      <c r="J13" s="134"/>
      <c r="K13" s="134"/>
      <c r="L13" s="134"/>
      <c r="M13" s="135">
        <f t="shared" ref="M13:M24" si="1">SUM(C13:L13)</f>
        <v>0</v>
      </c>
    </row>
    <row r="14" spans="1:20" ht="18.75" customHeight="1" x14ac:dyDescent="0.35">
      <c r="A14" s="215"/>
      <c r="B14" s="212" t="s">
        <v>157</v>
      </c>
      <c r="C14" s="209"/>
      <c r="D14" s="134"/>
      <c r="E14" s="134"/>
      <c r="F14" s="134"/>
      <c r="G14" s="134"/>
      <c r="H14" s="134"/>
      <c r="I14" s="134"/>
      <c r="J14" s="134"/>
      <c r="K14" s="134"/>
      <c r="L14" s="134"/>
      <c r="M14" s="135">
        <f t="shared" si="1"/>
        <v>0</v>
      </c>
    </row>
    <row r="15" spans="1:20" ht="18.75" customHeight="1" x14ac:dyDescent="0.35">
      <c r="A15" s="215"/>
      <c r="B15" s="212" t="s">
        <v>0</v>
      </c>
      <c r="C15" s="209"/>
      <c r="D15" s="134"/>
      <c r="E15" s="134"/>
      <c r="F15" s="134"/>
      <c r="G15" s="134"/>
      <c r="H15" s="134"/>
      <c r="I15" s="134"/>
      <c r="J15" s="134"/>
      <c r="K15" s="134"/>
      <c r="L15" s="134"/>
      <c r="M15" s="135">
        <f t="shared" si="1"/>
        <v>0</v>
      </c>
    </row>
    <row r="16" spans="1:20" ht="18.75" customHeight="1" x14ac:dyDescent="0.35">
      <c r="A16" s="215"/>
      <c r="B16" s="212" t="s">
        <v>182</v>
      </c>
      <c r="C16" s="209"/>
      <c r="D16" s="134"/>
      <c r="E16" s="134"/>
      <c r="F16" s="134"/>
      <c r="G16" s="134"/>
      <c r="H16" s="134"/>
      <c r="I16" s="134"/>
      <c r="J16" s="134"/>
      <c r="K16" s="134"/>
      <c r="L16" s="134"/>
      <c r="M16" s="135">
        <f t="shared" si="1"/>
        <v>0</v>
      </c>
    </row>
    <row r="17" spans="1:16" ht="18.75" customHeight="1" x14ac:dyDescent="0.35">
      <c r="A17" s="215"/>
      <c r="B17" s="212" t="s">
        <v>4</v>
      </c>
      <c r="C17" s="209"/>
      <c r="D17" s="134"/>
      <c r="E17" s="134"/>
      <c r="F17" s="134"/>
      <c r="G17" s="134"/>
      <c r="H17" s="134"/>
      <c r="I17" s="134"/>
      <c r="J17" s="134"/>
      <c r="K17" s="134"/>
      <c r="L17" s="134"/>
      <c r="M17" s="135">
        <f t="shared" si="1"/>
        <v>0</v>
      </c>
    </row>
    <row r="18" spans="1:16" ht="18.75" customHeight="1" x14ac:dyDescent="0.35">
      <c r="A18" s="215"/>
      <c r="B18" s="213" t="s">
        <v>183</v>
      </c>
      <c r="C18" s="209"/>
      <c r="D18" s="134"/>
      <c r="E18" s="134"/>
      <c r="F18" s="134"/>
      <c r="G18" s="134"/>
      <c r="H18" s="134"/>
      <c r="I18" s="134"/>
      <c r="J18" s="134"/>
      <c r="K18" s="134"/>
      <c r="L18" s="134"/>
      <c r="M18" s="135">
        <f t="shared" si="1"/>
        <v>0</v>
      </c>
    </row>
    <row r="19" spans="1:16" ht="18.75" customHeight="1" x14ac:dyDescent="0.35">
      <c r="A19" s="215"/>
      <c r="B19" s="212" t="s">
        <v>169</v>
      </c>
      <c r="C19" s="209"/>
      <c r="D19" s="134"/>
      <c r="E19" s="134"/>
      <c r="F19" s="134"/>
      <c r="G19" s="134"/>
      <c r="H19" s="134"/>
      <c r="I19" s="134"/>
      <c r="J19" s="134"/>
      <c r="K19" s="134"/>
      <c r="L19" s="134"/>
      <c r="M19" s="135">
        <f t="shared" si="1"/>
        <v>0</v>
      </c>
    </row>
    <row r="20" spans="1:16" ht="18.75" customHeight="1" x14ac:dyDescent="0.35">
      <c r="A20" s="215"/>
      <c r="B20" s="212" t="s">
        <v>3</v>
      </c>
      <c r="C20" s="209"/>
      <c r="D20" s="134"/>
      <c r="E20" s="134"/>
      <c r="F20" s="134"/>
      <c r="G20" s="134"/>
      <c r="H20" s="134"/>
      <c r="I20" s="134"/>
      <c r="J20" s="134"/>
      <c r="K20" s="134"/>
      <c r="L20" s="134"/>
      <c r="M20" s="135">
        <f t="shared" si="1"/>
        <v>0</v>
      </c>
    </row>
    <row r="21" spans="1:16" ht="18.75" customHeight="1" x14ac:dyDescent="0.35">
      <c r="A21" s="215"/>
      <c r="B21" s="214" t="s">
        <v>170</v>
      </c>
      <c r="C21" s="209"/>
      <c r="D21" s="134"/>
      <c r="E21" s="134"/>
      <c r="F21" s="134"/>
      <c r="G21" s="134"/>
      <c r="H21" s="134"/>
      <c r="I21" s="134"/>
      <c r="J21" s="134"/>
      <c r="K21" s="134"/>
      <c r="L21" s="134"/>
      <c r="M21" s="135">
        <f t="shared" si="1"/>
        <v>0</v>
      </c>
    </row>
    <row r="22" spans="1:16" ht="18.75" customHeight="1" x14ac:dyDescent="0.35">
      <c r="A22" s="215"/>
      <c r="B22" s="238" t="s">
        <v>190</v>
      </c>
      <c r="C22" s="209"/>
      <c r="D22" s="134"/>
      <c r="E22" s="134"/>
      <c r="F22" s="134"/>
      <c r="G22" s="134"/>
      <c r="H22" s="134"/>
      <c r="I22" s="134"/>
      <c r="J22" s="134"/>
      <c r="K22" s="134"/>
      <c r="L22" s="134"/>
      <c r="M22" s="135">
        <f t="shared" si="1"/>
        <v>0</v>
      </c>
    </row>
    <row r="23" spans="1:16" ht="18.75" customHeight="1" x14ac:dyDescent="0.35">
      <c r="A23" s="215"/>
      <c r="B23" s="238" t="s">
        <v>190</v>
      </c>
      <c r="C23" s="209"/>
      <c r="D23" s="134"/>
      <c r="E23" s="134"/>
      <c r="F23" s="134"/>
      <c r="G23" s="134"/>
      <c r="H23" s="134"/>
      <c r="I23" s="134"/>
      <c r="J23" s="134"/>
      <c r="K23" s="134"/>
      <c r="L23" s="134"/>
      <c r="M23" s="135">
        <f t="shared" si="1"/>
        <v>0</v>
      </c>
    </row>
    <row r="24" spans="1:16" ht="18.75" customHeight="1" thickBot="1" x14ac:dyDescent="0.4">
      <c r="A24" s="215"/>
      <c r="B24" s="238" t="s">
        <v>190</v>
      </c>
      <c r="C24" s="209"/>
      <c r="D24" s="134"/>
      <c r="E24" s="134"/>
      <c r="F24" s="134"/>
      <c r="G24" s="134"/>
      <c r="H24" s="134"/>
      <c r="I24" s="134"/>
      <c r="J24" s="134"/>
      <c r="K24" s="134"/>
      <c r="L24" s="134"/>
      <c r="M24" s="135">
        <f t="shared" si="1"/>
        <v>0</v>
      </c>
    </row>
    <row r="25" spans="1:16" ht="18.75" customHeight="1" x14ac:dyDescent="0.35">
      <c r="A25" s="208" t="s">
        <v>179</v>
      </c>
      <c r="B25" s="222" t="s">
        <v>2</v>
      </c>
      <c r="C25" s="221"/>
      <c r="D25" s="167"/>
      <c r="E25" s="167"/>
      <c r="F25" s="167"/>
      <c r="G25" s="167"/>
      <c r="H25" s="167"/>
      <c r="I25" s="167"/>
      <c r="J25" s="167"/>
      <c r="K25" s="167"/>
      <c r="L25" s="167"/>
      <c r="M25" s="168">
        <f>SUM(C25:L25)</f>
        <v>0</v>
      </c>
    </row>
    <row r="26" spans="1:16" ht="18.75" customHeight="1" x14ac:dyDescent="0.35">
      <c r="A26" s="239" t="s">
        <v>185</v>
      </c>
      <c r="B26" s="236" t="s">
        <v>191</v>
      </c>
      <c r="C26" s="221"/>
      <c r="D26" s="167"/>
      <c r="E26" s="167"/>
      <c r="F26" s="167"/>
      <c r="G26" s="167"/>
      <c r="H26" s="167"/>
      <c r="I26" s="167"/>
      <c r="J26" s="167"/>
      <c r="K26" s="167"/>
      <c r="L26" s="167"/>
      <c r="M26" s="168">
        <f>SUM(C26:L26)</f>
        <v>0</v>
      </c>
    </row>
    <row r="27" spans="1:16" ht="18.75" customHeight="1" thickBot="1" x14ac:dyDescent="0.4">
      <c r="A27" s="216"/>
      <c r="B27" s="223" t="s">
        <v>1</v>
      </c>
      <c r="C27" s="221"/>
      <c r="D27" s="167"/>
      <c r="E27" s="167"/>
      <c r="F27" s="167"/>
      <c r="G27" s="167"/>
      <c r="H27" s="167"/>
      <c r="I27" s="167"/>
      <c r="J27" s="167"/>
      <c r="K27" s="167"/>
      <c r="L27" s="167"/>
      <c r="M27" s="168">
        <f>SUM(C27:L27)</f>
        <v>0</v>
      </c>
    </row>
    <row r="28" spans="1:16" ht="18.75" customHeight="1" thickBot="1" x14ac:dyDescent="0.4">
      <c r="B28" s="29" t="s">
        <v>184</v>
      </c>
      <c r="C28" s="136">
        <f>SUM(C7:C24)</f>
        <v>0</v>
      </c>
      <c r="D28" s="136">
        <f t="shared" ref="D28:L28" si="2">SUM(D7:D24)</f>
        <v>0</v>
      </c>
      <c r="E28" s="136">
        <f t="shared" si="2"/>
        <v>0</v>
      </c>
      <c r="F28" s="136">
        <f t="shared" si="2"/>
        <v>0</v>
      </c>
      <c r="G28" s="136">
        <f t="shared" si="2"/>
        <v>0</v>
      </c>
      <c r="H28" s="136">
        <f t="shared" si="2"/>
        <v>0</v>
      </c>
      <c r="I28" s="136">
        <f t="shared" si="2"/>
        <v>0</v>
      </c>
      <c r="J28" s="136">
        <f t="shared" si="2"/>
        <v>0</v>
      </c>
      <c r="K28" s="136">
        <f t="shared" si="2"/>
        <v>0</v>
      </c>
      <c r="L28" s="136">
        <f t="shared" si="2"/>
        <v>0</v>
      </c>
      <c r="M28" s="137">
        <f>SUM(M7:M24)</f>
        <v>0</v>
      </c>
    </row>
    <row r="29" spans="1:16" ht="18.75" customHeight="1" x14ac:dyDescent="0.3">
      <c r="B29" s="3"/>
      <c r="C29" s="3"/>
      <c r="D29" s="3"/>
      <c r="E29" s="3"/>
      <c r="F29" s="3"/>
      <c r="G29" s="3"/>
      <c r="H29" s="3"/>
      <c r="I29" s="3"/>
      <c r="J29" s="3"/>
      <c r="K29" s="3"/>
      <c r="L29" s="3"/>
      <c r="M29" s="3"/>
      <c r="N29" s="3"/>
      <c r="O29" s="3"/>
      <c r="P29" s="3"/>
    </row>
    <row r="30" spans="1:16" ht="18.75" customHeight="1" x14ac:dyDescent="0.4">
      <c r="B30" s="261" t="s">
        <v>128</v>
      </c>
      <c r="C30" s="262"/>
      <c r="D30" s="262"/>
      <c r="E30" s="262"/>
      <c r="F30" s="262"/>
      <c r="G30" s="263"/>
    </row>
    <row r="31" spans="1:16" ht="18.75" customHeight="1" x14ac:dyDescent="0.4">
      <c r="B31" s="49" t="s">
        <v>39</v>
      </c>
      <c r="C31" s="14"/>
      <c r="D31" s="14"/>
      <c r="E31" s="14"/>
      <c r="F31" s="14"/>
      <c r="G31" s="17"/>
    </row>
    <row r="32" spans="1:16" ht="18.75" customHeight="1" x14ac:dyDescent="0.3">
      <c r="B32" s="50"/>
      <c r="C32" s="132" t="s">
        <v>135</v>
      </c>
      <c r="D32" s="132"/>
      <c r="E32" s="132" t="s">
        <v>116</v>
      </c>
      <c r="F32" s="132" t="s">
        <v>134</v>
      </c>
      <c r="G32" s="31" t="s">
        <v>28</v>
      </c>
    </row>
    <row r="33" spans="2:7" ht="18.75" customHeight="1" x14ac:dyDescent="0.3">
      <c r="B33" s="50"/>
      <c r="C33" s="116" t="s">
        <v>133</v>
      </c>
      <c r="D33" s="15"/>
      <c r="E33" s="15"/>
      <c r="F33" s="15"/>
      <c r="G33" s="21"/>
    </row>
    <row r="34" spans="2:7" ht="18.75" customHeight="1" x14ac:dyDescent="0.35">
      <c r="B34" s="51" t="s">
        <v>130</v>
      </c>
      <c r="E34" s="122" t="e">
        <f>'3. Inbound'!D28</f>
        <v>#DIV/0!</v>
      </c>
      <c r="F34" s="123" t="e">
        <f>C38*E34</f>
        <v>#DIV/0!</v>
      </c>
      <c r="G34" s="138"/>
    </row>
    <row r="35" spans="2:7" ht="18.75" customHeight="1" x14ac:dyDescent="0.35">
      <c r="B35" s="51" t="s">
        <v>131</v>
      </c>
      <c r="E35" s="122" t="e">
        <f>'3. Inbound'!D29</f>
        <v>#DIV/0!</v>
      </c>
      <c r="F35" s="123" t="e">
        <f>C38*E35</f>
        <v>#DIV/0!</v>
      </c>
      <c r="G35" s="138"/>
    </row>
    <row r="36" spans="2:7" ht="18.75" customHeight="1" x14ac:dyDescent="0.35">
      <c r="B36" s="51" t="s">
        <v>132</v>
      </c>
      <c r="E36" s="122" t="e">
        <f>'3. Inbound'!D30</f>
        <v>#DIV/0!</v>
      </c>
      <c r="F36" s="123" t="e">
        <f>C38*E36</f>
        <v>#DIV/0!</v>
      </c>
      <c r="G36" s="138"/>
    </row>
    <row r="37" spans="2:7" ht="18.75" customHeight="1" thickBot="1" x14ac:dyDescent="0.35">
      <c r="B37" s="4"/>
      <c r="C37" s="7"/>
      <c r="E37" s="2"/>
      <c r="F37" s="123"/>
      <c r="G37" s="138"/>
    </row>
    <row r="38" spans="2:7" ht="18.75" customHeight="1" thickBot="1" x14ac:dyDescent="0.4">
      <c r="B38" s="29" t="s">
        <v>119</v>
      </c>
      <c r="C38" s="169"/>
      <c r="D38" s="6"/>
      <c r="E38" s="6"/>
      <c r="F38" s="139"/>
      <c r="G38" s="129" t="e">
        <f>SUM(F34:F36)</f>
        <v>#DIV/0!</v>
      </c>
    </row>
    <row r="39" spans="2:7" s="105" customFormat="1" ht="18.75" customHeight="1" x14ac:dyDescent="0.35">
      <c r="B39" s="103"/>
      <c r="C39" s="104"/>
      <c r="D39" s="3"/>
      <c r="E39" s="3"/>
      <c r="F39" s="3"/>
      <c r="G39" s="3"/>
    </row>
    <row r="40" spans="2:7" ht="18.75" customHeight="1" x14ac:dyDescent="0.4">
      <c r="B40" s="89" t="s">
        <v>5</v>
      </c>
      <c r="C40" s="90"/>
      <c r="D40" s="90"/>
      <c r="E40" s="90"/>
      <c r="F40" s="90"/>
      <c r="G40" s="91"/>
    </row>
    <row r="41" spans="2:7" ht="18.75" customHeight="1" x14ac:dyDescent="0.4">
      <c r="B41" s="49" t="s">
        <v>39</v>
      </c>
      <c r="C41" s="92"/>
      <c r="D41" s="92"/>
      <c r="E41" s="92"/>
      <c r="F41" s="92"/>
      <c r="G41" s="93"/>
    </row>
    <row r="42" spans="2:7" ht="18.75" customHeight="1" x14ac:dyDescent="0.3">
      <c r="B42" s="133" t="s">
        <v>139</v>
      </c>
      <c r="C42" s="116" t="s">
        <v>50</v>
      </c>
      <c r="D42" s="116" t="s">
        <v>12</v>
      </c>
      <c r="E42" s="116" t="s">
        <v>13</v>
      </c>
      <c r="F42" s="116" t="s">
        <v>14</v>
      </c>
      <c r="G42" s="31" t="s">
        <v>28</v>
      </c>
    </row>
    <row r="43" spans="2:7" ht="18.75" customHeight="1" x14ac:dyDescent="0.3">
      <c r="B43" s="50"/>
      <c r="C43" s="15"/>
      <c r="D43" s="15"/>
      <c r="E43" s="15"/>
      <c r="F43" s="15"/>
      <c r="G43" s="21"/>
    </row>
    <row r="44" spans="2:7" ht="18.75" customHeight="1" x14ac:dyDescent="0.35">
      <c r="B44" s="51" t="s">
        <v>11</v>
      </c>
      <c r="C44" s="140"/>
      <c r="D44" s="140"/>
      <c r="E44" s="140"/>
      <c r="F44" s="140"/>
      <c r="G44" s="138">
        <f>SUM(C44:F44)</f>
        <v>0</v>
      </c>
    </row>
    <row r="45" spans="2:7" ht="18.75" customHeight="1" thickBot="1" x14ac:dyDescent="0.35">
      <c r="B45" s="4"/>
      <c r="C45" s="141"/>
      <c r="D45" s="123"/>
      <c r="E45" s="123"/>
      <c r="F45" s="123"/>
      <c r="G45" s="138"/>
    </row>
    <row r="46" spans="2:7" ht="18.75" customHeight="1" thickBot="1" x14ac:dyDescent="0.4">
      <c r="B46" s="29" t="s">
        <v>95</v>
      </c>
      <c r="C46" s="142"/>
      <c r="D46" s="139"/>
      <c r="E46" s="139"/>
      <c r="F46" s="139"/>
      <c r="G46" s="129">
        <f>G44</f>
        <v>0</v>
      </c>
    </row>
    <row r="47" spans="2:7" s="105" customFormat="1" ht="18.75" customHeight="1" x14ac:dyDescent="0.35">
      <c r="B47" s="103"/>
      <c r="C47" s="104"/>
      <c r="D47" s="3"/>
      <c r="E47" s="3"/>
      <c r="F47" s="3"/>
      <c r="G47" s="3"/>
    </row>
    <row r="48" spans="2:7" ht="18.75" customHeight="1" x14ac:dyDescent="0.4">
      <c r="B48" s="261" t="s">
        <v>8</v>
      </c>
      <c r="C48" s="262"/>
      <c r="D48" s="262"/>
      <c r="E48" s="262"/>
      <c r="F48" s="262"/>
      <c r="G48" s="264"/>
    </row>
    <row r="49" spans="2:13" ht="18.75" customHeight="1" x14ac:dyDescent="0.4">
      <c r="B49" s="52"/>
      <c r="C49" s="20"/>
      <c r="D49" s="20"/>
      <c r="E49" s="20"/>
      <c r="F49" s="20"/>
      <c r="G49" s="48"/>
    </row>
    <row r="50" spans="2:13" ht="33" customHeight="1" x14ac:dyDescent="0.3">
      <c r="B50" s="133" t="s">
        <v>85</v>
      </c>
      <c r="C50" s="116" t="s">
        <v>50</v>
      </c>
      <c r="D50" s="116" t="s">
        <v>12</v>
      </c>
      <c r="E50" s="116" t="s">
        <v>13</v>
      </c>
      <c r="F50" s="116" t="s">
        <v>14</v>
      </c>
      <c r="G50" s="32" t="s">
        <v>29</v>
      </c>
      <c r="H50" s="2"/>
    </row>
    <row r="51" spans="2:13" ht="18.75" customHeight="1" x14ac:dyDescent="0.3">
      <c r="B51" s="12"/>
      <c r="C51" s="30"/>
      <c r="D51" s="15"/>
      <c r="E51" s="15"/>
      <c r="F51" s="15"/>
      <c r="G51" s="28"/>
    </row>
    <row r="52" spans="2:13" ht="18.75" customHeight="1" x14ac:dyDescent="0.35">
      <c r="B52" s="53" t="s">
        <v>7</v>
      </c>
      <c r="E52" s="2"/>
      <c r="F52" s="2"/>
      <c r="G52" s="5"/>
    </row>
    <row r="53" spans="2:13" ht="18.75" customHeight="1" x14ac:dyDescent="0.3">
      <c r="B53" s="54"/>
      <c r="E53" s="2"/>
      <c r="F53" s="2"/>
      <c r="G53" s="5"/>
    </row>
    <row r="54" spans="2:13" ht="18.75" customHeight="1" x14ac:dyDescent="0.3">
      <c r="B54" s="224" t="s">
        <v>156</v>
      </c>
      <c r="C54" s="244">
        <v>0.05</v>
      </c>
      <c r="D54" s="244"/>
      <c r="E54" s="244"/>
      <c r="F54" s="244"/>
      <c r="G54" s="138"/>
    </row>
    <row r="55" spans="2:13" ht="18.75" customHeight="1" x14ac:dyDescent="0.3">
      <c r="B55" s="55" t="s">
        <v>86</v>
      </c>
      <c r="C55" s="140"/>
      <c r="D55" s="140"/>
      <c r="E55" s="140"/>
      <c r="F55" s="140"/>
      <c r="G55" s="138">
        <f>SUM(C55:F55)</f>
        <v>0</v>
      </c>
    </row>
    <row r="56" spans="2:13" ht="18.75" customHeight="1" x14ac:dyDescent="0.3">
      <c r="B56" s="55" t="s">
        <v>87</v>
      </c>
      <c r="C56" s="140"/>
      <c r="D56" s="140"/>
      <c r="E56" s="140"/>
      <c r="F56" s="140"/>
      <c r="G56" s="138">
        <f>SUM(C56:F56)</f>
        <v>0</v>
      </c>
    </row>
    <row r="57" spans="2:13" ht="18.75" customHeight="1" thickBot="1" x14ac:dyDescent="0.35">
      <c r="B57" s="16"/>
      <c r="C57" s="123"/>
      <c r="D57" s="123"/>
      <c r="E57" s="123"/>
      <c r="F57" s="123"/>
      <c r="G57" s="138"/>
      <c r="H57" s="3"/>
      <c r="I57" s="3"/>
      <c r="J57" s="3"/>
      <c r="K57" s="3"/>
      <c r="L57" s="3"/>
      <c r="M57" s="3"/>
    </row>
    <row r="58" spans="2:13" ht="18.75" customHeight="1" thickBot="1" x14ac:dyDescent="0.4">
      <c r="B58" s="29" t="s">
        <v>96</v>
      </c>
      <c r="C58" s="142"/>
      <c r="D58" s="139"/>
      <c r="E58" s="139"/>
      <c r="F58" s="139"/>
      <c r="G58" s="129">
        <f>SUM(G54:G56)</f>
        <v>0</v>
      </c>
      <c r="H58" s="3"/>
      <c r="I58" s="3"/>
      <c r="J58" s="3"/>
      <c r="K58" s="3"/>
      <c r="L58" s="3"/>
      <c r="M58" s="3"/>
    </row>
    <row r="59" spans="2:13" ht="18.75" customHeight="1" thickBot="1" x14ac:dyDescent="0.35">
      <c r="B59" s="3"/>
      <c r="C59" s="3"/>
      <c r="D59" s="3"/>
      <c r="E59" s="3"/>
      <c r="F59" s="3"/>
      <c r="G59" s="3"/>
      <c r="H59" s="3"/>
      <c r="I59" s="3"/>
      <c r="J59" s="3"/>
      <c r="K59" s="3"/>
      <c r="L59" s="3"/>
      <c r="M59" s="3"/>
    </row>
    <row r="60" spans="2:13" ht="18.75" customHeight="1" x14ac:dyDescent="0.4">
      <c r="B60" s="230" t="s">
        <v>97</v>
      </c>
      <c r="C60" s="226" t="s">
        <v>147</v>
      </c>
      <c r="D60" s="3"/>
      <c r="E60" s="3"/>
      <c r="F60" s="3"/>
      <c r="G60" s="3"/>
      <c r="H60" s="3"/>
      <c r="I60" s="3"/>
      <c r="J60" s="3"/>
      <c r="K60" s="3"/>
      <c r="L60" s="3"/>
      <c r="M60" s="3"/>
    </row>
    <row r="61" spans="2:13" ht="18.75" customHeight="1" x14ac:dyDescent="0.35">
      <c r="B61" s="231" t="s">
        <v>93</v>
      </c>
      <c r="C61" s="227"/>
      <c r="D61" s="3"/>
      <c r="E61" s="3"/>
      <c r="F61" s="3"/>
      <c r="G61" s="3"/>
      <c r="H61" s="3"/>
      <c r="I61" s="3"/>
      <c r="J61" s="3"/>
      <c r="K61" s="3"/>
      <c r="L61" s="3"/>
      <c r="M61" s="3"/>
    </row>
    <row r="62" spans="2:13" ht="18.75" customHeight="1" x14ac:dyDescent="0.35">
      <c r="B62" s="232" t="s">
        <v>90</v>
      </c>
      <c r="C62" s="228"/>
      <c r="D62" s="3"/>
      <c r="E62" s="3"/>
      <c r="F62" s="3"/>
      <c r="G62" s="3"/>
      <c r="H62" s="3"/>
      <c r="I62" s="3"/>
      <c r="J62" s="3"/>
      <c r="K62" s="3"/>
      <c r="L62" s="3"/>
      <c r="M62" s="3"/>
    </row>
    <row r="63" spans="2:13" ht="18.75" customHeight="1" x14ac:dyDescent="0.35">
      <c r="B63" s="233" t="s">
        <v>91</v>
      </c>
      <c r="C63" s="229"/>
      <c r="D63" s="3"/>
      <c r="E63" s="3"/>
      <c r="F63" s="3"/>
      <c r="G63" s="3"/>
      <c r="H63" s="3"/>
      <c r="I63" s="3"/>
      <c r="J63" s="3"/>
      <c r="K63" s="3"/>
      <c r="L63" s="3"/>
    </row>
    <row r="64" spans="2:13" ht="18.75" customHeight="1" x14ac:dyDescent="0.35">
      <c r="B64" s="234" t="s">
        <v>92</v>
      </c>
      <c r="C64" s="229"/>
      <c r="D64" s="3"/>
      <c r="E64" s="3"/>
      <c r="F64" s="3"/>
      <c r="G64" s="3"/>
      <c r="H64" s="3"/>
      <c r="I64" s="3"/>
      <c r="J64" s="3"/>
      <c r="K64" s="3"/>
      <c r="L64" s="3"/>
      <c r="M64" s="3"/>
    </row>
    <row r="65" spans="2:4" ht="18.75" customHeight="1" thickBot="1" x14ac:dyDescent="0.4">
      <c r="B65" s="235" t="s">
        <v>92</v>
      </c>
      <c r="C65" s="227"/>
      <c r="D65" s="1"/>
    </row>
    <row r="66" spans="2:4" ht="18.75" customHeight="1" x14ac:dyDescent="0.3">
      <c r="D66" s="8"/>
    </row>
    <row r="67" spans="2:4" ht="18.75" customHeight="1" x14ac:dyDescent="0.3">
      <c r="D67" s="8"/>
    </row>
    <row r="70" spans="2:4" ht="18.75" customHeight="1" x14ac:dyDescent="0.3">
      <c r="B70" s="1"/>
      <c r="C70" s="1"/>
      <c r="D70" s="1"/>
    </row>
    <row r="76" spans="2:4" ht="18.75" customHeight="1" x14ac:dyDescent="0.3">
      <c r="B76" s="1"/>
      <c r="C76" s="1"/>
      <c r="D76" s="1"/>
    </row>
    <row r="77" spans="2:4" ht="18.75" customHeight="1" x14ac:dyDescent="0.3">
      <c r="B77" s="1"/>
      <c r="C77" s="1"/>
      <c r="D77" s="1"/>
    </row>
    <row r="78" spans="2:4" ht="18.75" customHeight="1" x14ac:dyDescent="0.3">
      <c r="D78" s="8"/>
    </row>
    <row r="79" spans="2:4" ht="18.75" customHeight="1" x14ac:dyDescent="0.3">
      <c r="D79" s="8"/>
    </row>
    <row r="80" spans="2:4" ht="18.75" customHeight="1" x14ac:dyDescent="0.3">
      <c r="D80" s="8"/>
    </row>
    <row r="81" spans="4:4" ht="18.75" customHeight="1" x14ac:dyDescent="0.3">
      <c r="D81" s="8"/>
    </row>
    <row r="82" spans="4:4" ht="18.75" customHeight="1" x14ac:dyDescent="0.3">
      <c r="D82" s="8"/>
    </row>
    <row r="83" spans="4:4" ht="18.75" customHeight="1" x14ac:dyDescent="0.3">
      <c r="D83" s="8"/>
    </row>
    <row r="84" spans="4:4" ht="18.75" customHeight="1" x14ac:dyDescent="0.3">
      <c r="D84" s="8"/>
    </row>
    <row r="85" spans="4:4" ht="18.75" customHeight="1" x14ac:dyDescent="0.3">
      <c r="D85" s="8"/>
    </row>
    <row r="86" spans="4:4" ht="18.75" customHeight="1" x14ac:dyDescent="0.3">
      <c r="D86" s="8"/>
    </row>
    <row r="87" spans="4:4" ht="18.75" customHeight="1" x14ac:dyDescent="0.3">
      <c r="D87" s="8"/>
    </row>
    <row r="88" spans="4:4" ht="18.75" customHeight="1" x14ac:dyDescent="0.3">
      <c r="D88" s="8"/>
    </row>
    <row r="89" spans="4:4" ht="18.75" customHeight="1" x14ac:dyDescent="0.3">
      <c r="D89" s="9"/>
    </row>
  </sheetData>
  <sheetProtection algorithmName="SHA-512" hashValue="setpuUjZcGaYelMZcuEsuMvWqxmsU11dAYPq9Cjri/QEtCHULw2TfRXJktuR9OT754hjpOCzyJtVHcUIkgjXvQ==" saltValue="urqxafNYsbPaaq+SFac/6w==" spinCount="100000" sheet="1" objects="1" scenarios="1"/>
  <customSheetViews>
    <customSheetView guid="{727C7696-7A64-4C3A-AFBD-FD78EDF37C6A}" scale="80" showPageBreaks="1" fitToPage="1" printArea="1" topLeftCell="A7">
      <selection activeCell="I63" sqref="I63"/>
      <pageMargins left="0.45" right="0.45" top="0.5" bottom="0.5" header="0.3" footer="0.3"/>
      <printOptions gridLines="1"/>
      <pageSetup paperSize="5" scale="50" orientation="landscape" r:id="rId1"/>
    </customSheetView>
  </customSheetViews>
  <mergeCells count="5">
    <mergeCell ref="C1:N1"/>
    <mergeCell ref="B3:M3"/>
    <mergeCell ref="B30:G30"/>
    <mergeCell ref="B48:G48"/>
    <mergeCell ref="B4:M4"/>
  </mergeCells>
  <printOptions gridLines="1"/>
  <pageMargins left="0.45" right="0.45" top="0.5" bottom="0.5" header="0.3" footer="0.3"/>
  <pageSetup paperSize="5" scale="43" orientation="landscape"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F0"/>
    <pageSetUpPr fitToPage="1"/>
  </sheetPr>
  <dimension ref="A1:S12"/>
  <sheetViews>
    <sheetView zoomScale="80" zoomScaleNormal="80" workbookViewId="0">
      <selection activeCell="H26" sqref="H26"/>
    </sheetView>
  </sheetViews>
  <sheetFormatPr defaultRowHeight="14.4" x14ac:dyDescent="0.3"/>
  <cols>
    <col min="1" max="1" width="18" customWidth="1"/>
    <col min="2" max="2" width="13" customWidth="1"/>
    <col min="3" max="3" width="9.88671875" customWidth="1"/>
    <col min="5" max="5" width="14" customWidth="1"/>
  </cols>
  <sheetData>
    <row r="1" spans="1:19" ht="25.8" x14ac:dyDescent="0.5">
      <c r="A1" s="191">
        <f>'2. Company Identification'!B2</f>
        <v>0</v>
      </c>
      <c r="B1" s="249">
        <f>'2. Company Identification'!B4</f>
        <v>0</v>
      </c>
      <c r="C1" s="250"/>
      <c r="D1" s="250"/>
      <c r="E1" s="250"/>
      <c r="F1" s="250"/>
      <c r="G1" s="250"/>
      <c r="H1" s="250"/>
      <c r="I1" s="250"/>
      <c r="J1" s="250"/>
      <c r="K1" s="250"/>
      <c r="L1" s="250"/>
      <c r="M1" s="251"/>
      <c r="N1" s="13"/>
      <c r="O1" s="13"/>
      <c r="P1" s="13"/>
      <c r="Q1" s="13"/>
      <c r="R1" s="13"/>
      <c r="S1" s="13"/>
    </row>
    <row r="2" spans="1:19" ht="21" x14ac:dyDescent="0.4">
      <c r="A2" s="99" t="s">
        <v>110</v>
      </c>
      <c r="B2" s="90"/>
      <c r="C2" s="90"/>
      <c r="D2" s="90"/>
      <c r="E2" s="91"/>
    </row>
    <row r="3" spans="1:19" ht="21" x14ac:dyDescent="0.4">
      <c r="A3" s="157" t="s">
        <v>142</v>
      </c>
      <c r="B3" s="101"/>
      <c r="C3" s="101"/>
      <c r="D3" s="101"/>
      <c r="E3" s="102"/>
    </row>
    <row r="4" spans="1:19" x14ac:dyDescent="0.3">
      <c r="A4" s="154" t="s">
        <v>114</v>
      </c>
      <c r="B4" s="154" t="s">
        <v>116</v>
      </c>
      <c r="C4" s="154" t="s">
        <v>115</v>
      </c>
      <c r="D4" s="154" t="s">
        <v>117</v>
      </c>
      <c r="E4" s="100" t="s">
        <v>118</v>
      </c>
    </row>
    <row r="5" spans="1:19" ht="15.6" x14ac:dyDescent="0.3">
      <c r="A5" s="155" t="s">
        <v>111</v>
      </c>
      <c r="B5" s="148" t="e">
        <f>'3. Inbound'!L28</f>
        <v>#DIV/0!</v>
      </c>
      <c r="C5" s="164" t="e">
        <f>C8*B5</f>
        <v>#DIV/0!</v>
      </c>
      <c r="D5" s="149">
        <v>0</v>
      </c>
      <c r="E5" s="150" t="e">
        <f>C5*D5</f>
        <v>#DIV/0!</v>
      </c>
    </row>
    <row r="6" spans="1:19" ht="15.6" x14ac:dyDescent="0.3">
      <c r="A6" s="155" t="s">
        <v>112</v>
      </c>
      <c r="B6" s="151" t="e">
        <f>'3. Inbound'!L29</f>
        <v>#DIV/0!</v>
      </c>
      <c r="C6" s="165" t="e">
        <f>C8*B6</f>
        <v>#DIV/0!</v>
      </c>
      <c r="D6" s="152">
        <v>4.25</v>
      </c>
      <c r="E6" s="153" t="e">
        <f>C6*D6</f>
        <v>#DIV/0!</v>
      </c>
    </row>
    <row r="7" spans="1:19" ht="15.6" x14ac:dyDescent="0.3">
      <c r="A7" s="156" t="s">
        <v>113</v>
      </c>
      <c r="B7" s="148" t="e">
        <f>'3. Inbound'!L30</f>
        <v>#DIV/0!</v>
      </c>
      <c r="C7" s="165" t="e">
        <f>C8*B7</f>
        <v>#DIV/0!</v>
      </c>
      <c r="D7" s="152">
        <v>0</v>
      </c>
      <c r="E7" s="150" t="e">
        <f>C7*D7</f>
        <v>#DIV/0!</v>
      </c>
    </row>
    <row r="8" spans="1:19" ht="18" x14ac:dyDescent="0.35">
      <c r="A8" s="108" t="s">
        <v>129</v>
      </c>
      <c r="B8" s="7"/>
      <c r="C8" s="107">
        <f>'4. Outbound'!G58</f>
        <v>0</v>
      </c>
      <c r="D8" s="2"/>
      <c r="E8" s="109"/>
    </row>
    <row r="10" spans="1:19" ht="15.6" x14ac:dyDescent="0.3">
      <c r="A10" s="158" t="s">
        <v>146</v>
      </c>
    </row>
    <row r="11" spans="1:19" x14ac:dyDescent="0.3">
      <c r="A11" t="s">
        <v>144</v>
      </c>
    </row>
    <row r="12" spans="1:19" x14ac:dyDescent="0.3">
      <c r="A12" t="s">
        <v>145</v>
      </c>
    </row>
  </sheetData>
  <sheetProtection algorithmName="SHA-512" hashValue="1TbCT193axO0AwNJMf1uPvZ6miVI25+RJXwyIDwUUYpn1lobf6Podu1Jc4wHYMII1CyobTVAPLKR/0uuqLeuBA==" saltValue="5gv6xEtqGnf86skj+Y5RgA==" spinCount="100000" sheet="1" objects="1" scenarios="1"/>
  <customSheetViews>
    <customSheetView guid="{727C7696-7A64-4C3A-AFBD-FD78EDF37C6A}">
      <selection activeCell="C13" sqref="C13"/>
      <pageMargins left="0.7" right="0.7" top="0.75" bottom="0.75" header="0.3" footer="0.3"/>
    </customSheetView>
  </customSheetViews>
  <mergeCells count="1">
    <mergeCell ref="B1:M1"/>
  </mergeCells>
  <pageMargins left="0.7" right="0.7" top="0.75" bottom="0.75" header="0.3" footer="0.3"/>
  <pageSetup scale="68" orientation="landscape"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499984740745262"/>
    <pageSetUpPr fitToPage="1"/>
  </sheetPr>
  <dimension ref="A1:B9"/>
  <sheetViews>
    <sheetView workbookViewId="0">
      <selection sqref="A1:B9"/>
    </sheetView>
  </sheetViews>
  <sheetFormatPr defaultColWidth="65.33203125" defaultRowHeight="14.4" x14ac:dyDescent="0.3"/>
  <cols>
    <col min="1" max="1" width="29.109375" bestFit="1" customWidth="1"/>
    <col min="2" max="2" width="105.6640625" bestFit="1" customWidth="1"/>
  </cols>
  <sheetData>
    <row r="1" spans="1:2" ht="15" thickBot="1" x14ac:dyDescent="0.35">
      <c r="A1" s="182" t="s">
        <v>66</v>
      </c>
      <c r="B1" s="183" t="s">
        <v>67</v>
      </c>
    </row>
    <row r="2" spans="1:2" ht="58.2" thickBot="1" x14ac:dyDescent="0.35">
      <c r="A2" s="184" t="s">
        <v>68</v>
      </c>
      <c r="B2" s="185" t="s">
        <v>76</v>
      </c>
    </row>
    <row r="3" spans="1:2" ht="43.8" thickBot="1" x14ac:dyDescent="0.35">
      <c r="A3" s="184" t="s">
        <v>69</v>
      </c>
      <c r="B3" s="185" t="s">
        <v>77</v>
      </c>
    </row>
    <row r="4" spans="1:2" ht="43.8" thickBot="1" x14ac:dyDescent="0.35">
      <c r="A4" s="184" t="s">
        <v>70</v>
      </c>
      <c r="B4" s="186" t="s">
        <v>161</v>
      </c>
    </row>
    <row r="5" spans="1:2" ht="15" thickBot="1" x14ac:dyDescent="0.35">
      <c r="A5" s="184" t="s">
        <v>71</v>
      </c>
      <c r="B5" s="185" t="s">
        <v>80</v>
      </c>
    </row>
    <row r="6" spans="1:2" ht="29.4" thickBot="1" x14ac:dyDescent="0.35">
      <c r="A6" s="184" t="s">
        <v>72</v>
      </c>
      <c r="B6" s="185" t="s">
        <v>78</v>
      </c>
    </row>
    <row r="7" spans="1:2" ht="43.8" thickBot="1" x14ac:dyDescent="0.35">
      <c r="A7" s="184" t="s">
        <v>73</v>
      </c>
      <c r="B7" s="185" t="s">
        <v>79</v>
      </c>
    </row>
    <row r="8" spans="1:2" ht="43.8" thickBot="1" x14ac:dyDescent="0.35">
      <c r="A8" s="184" t="s">
        <v>74</v>
      </c>
      <c r="B8" s="185" t="s">
        <v>81</v>
      </c>
    </row>
    <row r="9" spans="1:2" ht="29.4" thickBot="1" x14ac:dyDescent="0.35">
      <c r="A9" s="184" t="s">
        <v>75</v>
      </c>
      <c r="B9" s="185" t="s">
        <v>82</v>
      </c>
    </row>
  </sheetData>
  <sheetProtection algorithmName="SHA-512" hashValue="zRq7o9TeZSuXlQN+6fLYRT0i6JvlE3uKvX0ZuwSFIALTNbsjJtow7aSFEYJjygU6mX5hlgTFJOk51F7MYq0/Pg==" saltValue="wx9flJrUYsIVF/V8zUpLNQ==" spinCount="100000" sheet="1" objects="1" scenarios="1"/>
  <customSheetViews>
    <customSheetView guid="{727C7696-7A64-4C3A-AFBD-FD78EDF37C6A}">
      <selection activeCell="B18" sqref="B18"/>
      <pageMargins left="0.7" right="0.7" top="0.75" bottom="0.75" header="0.3" footer="0.3"/>
    </customSheetView>
  </customSheetViews>
  <printOptions gridLines="1"/>
  <pageMargins left="0.7" right="0.7" top="0.75" bottom="0.75" header="0.3" footer="0.3"/>
  <pageSetup scale="9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12"/>
  <sheetViews>
    <sheetView workbookViewId="0">
      <selection activeCell="F4" sqref="F4"/>
    </sheetView>
  </sheetViews>
  <sheetFormatPr defaultRowHeight="14.4" x14ac:dyDescent="0.3"/>
  <cols>
    <col min="1" max="1" width="98.44140625" customWidth="1"/>
    <col min="3" max="3" width="83.6640625" customWidth="1"/>
  </cols>
  <sheetData>
    <row r="1" spans="1:3" ht="15.6" x14ac:dyDescent="0.3">
      <c r="A1" s="177" t="s">
        <v>175</v>
      </c>
      <c r="C1" s="177" t="s">
        <v>176</v>
      </c>
    </row>
    <row r="2" spans="1:3" x14ac:dyDescent="0.3">
      <c r="A2" s="178"/>
      <c r="C2" s="207"/>
    </row>
    <row r="3" spans="1:3" ht="72" x14ac:dyDescent="0.3">
      <c r="A3" s="240" t="s">
        <v>193</v>
      </c>
      <c r="C3" s="245" t="s">
        <v>204</v>
      </c>
    </row>
    <row r="4" spans="1:3" ht="158.4" x14ac:dyDescent="0.3">
      <c r="A4" s="240" t="s">
        <v>194</v>
      </c>
      <c r="C4" s="246" t="s">
        <v>203</v>
      </c>
    </row>
    <row r="5" spans="1:3" x14ac:dyDescent="0.3">
      <c r="A5" s="179"/>
    </row>
    <row r="6" spans="1:3" ht="100.8" x14ac:dyDescent="0.3">
      <c r="A6" s="240" t="s">
        <v>195</v>
      </c>
    </row>
    <row r="7" spans="1:3" x14ac:dyDescent="0.3">
      <c r="A7" s="207"/>
    </row>
    <row r="8" spans="1:3" ht="28.8" x14ac:dyDescent="0.3">
      <c r="A8" s="180" t="s">
        <v>196</v>
      </c>
    </row>
    <row r="9" spans="1:3" x14ac:dyDescent="0.3">
      <c r="A9" s="207"/>
    </row>
    <row r="10" spans="1:3" x14ac:dyDescent="0.3">
      <c r="A10" s="207"/>
    </row>
    <row r="11" spans="1:3" x14ac:dyDescent="0.3">
      <c r="A11" s="207"/>
    </row>
    <row r="12" spans="1:3" ht="100.8" x14ac:dyDescent="0.3">
      <c r="A12" s="181" t="s">
        <v>197</v>
      </c>
    </row>
  </sheetData>
  <sheetProtection algorithmName="SHA-512" hashValue="9r8D5K1aMuH0rPXdR0dGsvHQin4suGP7/g/f4DHXZJFJvuJX20/b4xgs6AL5I9pAlDZC6POyTiwGxAn4yC9uWA==" saltValue="zBLFH26uJ2MFZ819O/1Psg==" spinCount="100000" sheet="1" objects="1" scenarios="1"/>
  <pageMargins left="0.7" right="0.7" top="0.75" bottom="0.75" header="0.3" footer="0.3"/>
  <pageSetup scale="64" orientation="landscape"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F0"/>
    <pageSetUpPr fitToPage="1"/>
  </sheetPr>
  <dimension ref="A1:S16"/>
  <sheetViews>
    <sheetView zoomScale="80" zoomScaleNormal="80" workbookViewId="0">
      <selection activeCell="B4" sqref="B4"/>
    </sheetView>
  </sheetViews>
  <sheetFormatPr defaultColWidth="9.109375" defaultRowHeight="14.4" x14ac:dyDescent="0.3"/>
  <cols>
    <col min="1" max="1" width="20.109375" style="205" customWidth="1"/>
    <col min="2" max="2" width="23.44140625" style="205" bestFit="1" customWidth="1"/>
    <col min="3" max="3" width="22.33203125" style="205" bestFit="1" customWidth="1"/>
    <col min="4" max="4" width="11.5546875" style="205" customWidth="1"/>
    <col min="5" max="5" width="11.44140625" style="205" bestFit="1" customWidth="1"/>
    <col min="6" max="6" width="12.33203125" style="205" customWidth="1"/>
    <col min="7" max="16384" width="9.109375" style="205"/>
  </cols>
  <sheetData>
    <row r="1" spans="1:19" ht="25.8" x14ac:dyDescent="0.5">
      <c r="A1" s="191">
        <f>'2. Company Identification'!B2</f>
        <v>0</v>
      </c>
      <c r="B1" s="249">
        <f>'2. Company Identification'!B4</f>
        <v>0</v>
      </c>
      <c r="C1" s="250"/>
      <c r="D1" s="250"/>
      <c r="E1" s="250"/>
      <c r="F1" s="250"/>
      <c r="G1" s="250"/>
      <c r="H1" s="250"/>
      <c r="I1" s="250"/>
      <c r="J1" s="250"/>
      <c r="K1" s="250"/>
      <c r="L1" s="250"/>
      <c r="M1" s="251"/>
      <c r="N1" s="204"/>
      <c r="O1" s="204"/>
      <c r="P1" s="204"/>
      <c r="Q1" s="204"/>
      <c r="R1" s="204"/>
      <c r="S1" s="204"/>
    </row>
    <row r="2" spans="1:19" x14ac:dyDescent="0.3">
      <c r="A2" s="200"/>
      <c r="B2" s="200"/>
      <c r="C2" s="200"/>
      <c r="D2" s="200"/>
      <c r="E2" s="200"/>
      <c r="F2" s="200"/>
      <c r="G2" s="200"/>
      <c r="H2" s="200"/>
      <c r="I2" s="200"/>
      <c r="J2" s="200"/>
      <c r="K2" s="200"/>
      <c r="L2" s="200"/>
      <c r="M2" s="200"/>
    </row>
    <row r="3" spans="1:19" ht="43.2" x14ac:dyDescent="0.3">
      <c r="A3" s="175" t="s">
        <v>164</v>
      </c>
      <c r="B3" s="175" t="s">
        <v>162</v>
      </c>
      <c r="C3" s="175" t="s">
        <v>165</v>
      </c>
      <c r="D3" s="200"/>
      <c r="E3" s="200"/>
      <c r="F3" s="200"/>
      <c r="G3" s="200"/>
      <c r="H3" s="200"/>
      <c r="I3" s="200"/>
      <c r="J3" s="200"/>
      <c r="K3" s="200"/>
      <c r="L3" s="200"/>
      <c r="M3" s="200"/>
    </row>
    <row r="4" spans="1:19" x14ac:dyDescent="0.3">
      <c r="A4" s="171" t="e">
        <f>'4. Outbound'!G38</f>
        <v>#DIV/0!</v>
      </c>
      <c r="B4" s="243"/>
      <c r="C4" s="171" t="e">
        <f>A4*B4</f>
        <v>#DIV/0!</v>
      </c>
    </row>
    <row r="5" spans="1:19" x14ac:dyDescent="0.3">
      <c r="A5" s="200"/>
      <c r="B5" s="200"/>
      <c r="C5" s="200"/>
      <c r="D5" s="200"/>
      <c r="E5" s="200"/>
    </row>
    <row r="6" spans="1:19" x14ac:dyDescent="0.3">
      <c r="A6" s="200"/>
      <c r="B6" s="200"/>
      <c r="C6" s="200"/>
      <c r="D6" s="200"/>
      <c r="E6" s="200"/>
    </row>
    <row r="7" spans="1:19" x14ac:dyDescent="0.3">
      <c r="A7" s="200"/>
      <c r="B7" s="200"/>
      <c r="C7" s="200"/>
      <c r="D7" s="200"/>
      <c r="E7" s="200"/>
    </row>
    <row r="8" spans="1:19" x14ac:dyDescent="0.3">
      <c r="A8" s="200"/>
      <c r="B8" s="200"/>
      <c r="C8" s="200"/>
      <c r="D8" s="200"/>
      <c r="E8" s="200"/>
    </row>
    <row r="9" spans="1:19" ht="15" thickBot="1" x14ac:dyDescent="0.35">
      <c r="A9" s="200"/>
      <c r="B9" s="200"/>
      <c r="C9" s="200"/>
      <c r="D9" s="200"/>
      <c r="E9" s="200"/>
    </row>
    <row r="10" spans="1:19" ht="43.2" x14ac:dyDescent="0.3">
      <c r="A10" s="175" t="s">
        <v>166</v>
      </c>
      <c r="B10" s="175" t="s">
        <v>167</v>
      </c>
      <c r="C10" s="175" t="s">
        <v>165</v>
      </c>
      <c r="D10" s="201" t="s">
        <v>168</v>
      </c>
      <c r="E10" s="202" t="s">
        <v>163</v>
      </c>
    </row>
    <row r="11" spans="1:19" ht="15" thickBot="1" x14ac:dyDescent="0.35">
      <c r="A11" s="171">
        <f>'4. Outbound'!M28</f>
        <v>0</v>
      </c>
      <c r="B11" s="171">
        <f>'4. Outbound'!G46</f>
        <v>0</v>
      </c>
      <c r="C11" s="171" t="e">
        <f>C4</f>
        <v>#DIV/0!</v>
      </c>
      <c r="D11" s="173">
        <f>'3. Inbound'!M26</f>
        <v>0</v>
      </c>
      <c r="E11" s="174" t="e">
        <f>(A11+B11+C11)/D11</f>
        <v>#DIV/0!</v>
      </c>
    </row>
    <row r="12" spans="1:19" x14ac:dyDescent="0.3">
      <c r="A12" s="200"/>
      <c r="B12" s="200"/>
      <c r="C12" s="200"/>
      <c r="D12" s="200"/>
      <c r="E12" s="200"/>
    </row>
    <row r="13" spans="1:19" x14ac:dyDescent="0.3">
      <c r="A13" s="200"/>
      <c r="B13" s="200"/>
      <c r="C13" s="200"/>
      <c r="D13" s="200"/>
      <c r="E13" s="200"/>
    </row>
    <row r="14" spans="1:19" x14ac:dyDescent="0.3">
      <c r="A14" s="200"/>
      <c r="B14" s="200"/>
      <c r="C14" s="200"/>
      <c r="D14" s="200"/>
      <c r="E14" s="200"/>
    </row>
    <row r="15" spans="1:19" s="206" customFormat="1" x14ac:dyDescent="0.3">
      <c r="A15" s="175"/>
      <c r="B15" s="175" t="s">
        <v>172</v>
      </c>
      <c r="C15" s="175" t="s">
        <v>173</v>
      </c>
      <c r="D15" s="176" t="s">
        <v>174</v>
      </c>
      <c r="E15" s="203"/>
    </row>
    <row r="16" spans="1:19" s="206" customFormat="1" ht="43.2" x14ac:dyDescent="0.3">
      <c r="A16" s="175" t="s">
        <v>171</v>
      </c>
      <c r="B16" s="175">
        <f>SUM('3. Inbound'!M26)</f>
        <v>0</v>
      </c>
      <c r="C16" s="175">
        <f>SUM('4. Outbound'!M28,'4. Outbound'!C38,'4. Outbound'!G46,'4. Outbound'!G58)</f>
        <v>0</v>
      </c>
      <c r="D16" s="175">
        <f>B16-C16</f>
        <v>0</v>
      </c>
      <c r="E16" s="203"/>
    </row>
  </sheetData>
  <sheetProtection algorithmName="SHA-512" hashValue="lO2we6mUYkoQAUwwfvE5u0r/Y3xNa0cM4JWWHr8/t9UAPSHwKH2A6T8TEvvPJljIvzYFCLIQavDby1jdQ8uteA==" saltValue="NJw3j2EM8K8YLpEkcPB4Fg==" spinCount="100000" sheet="1" objects="1" scenarios="1"/>
  <mergeCells count="1">
    <mergeCell ref="B1:M1"/>
  </mergeCells>
  <printOptions gridLines="1"/>
  <pageMargins left="0.7" right="0.7" top="0.75" bottom="0.75" header="0.3" footer="0.3"/>
  <pageSetup scale="74" orientation="landscape"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O21" sqref="O21"/>
    </sheetView>
  </sheetViews>
  <sheetFormatPr defaultRowHeight="14.4" x14ac:dyDescent="0.3"/>
  <cols>
    <col min="1" max="1" width="9.6640625" bestFit="1" customWidth="1"/>
  </cols>
  <sheetData>
    <row r="1" spans="1:1" x14ac:dyDescent="0.3">
      <c r="A1" t="s">
        <v>198</v>
      </c>
    </row>
    <row r="2" spans="1:1" x14ac:dyDescent="0.3">
      <c r="A2" s="242">
        <v>42940</v>
      </c>
    </row>
  </sheetData>
  <sheetProtection algorithmName="SHA-512" hashValue="d10UheEONB86/pzHAYhnc8oyEcZhSlyU3oXGf73JRKHNoJUHsNwKBkNtExlw8ALTj2JOU1ZXDCeyNuqS8kyOQw==" saltValue="X7m76hsrrdauRyFcqHE0Lw==" spinCount="100000"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3</vt:i4>
      </vt:variant>
    </vt:vector>
  </HeadingPairs>
  <TitlesOfParts>
    <vt:vector size="12" baseType="lpstr">
      <vt:lpstr>1. Instructions</vt:lpstr>
      <vt:lpstr>2. Company Identification</vt:lpstr>
      <vt:lpstr>3. Inbound</vt:lpstr>
      <vt:lpstr>4. Outbound</vt:lpstr>
      <vt:lpstr>5. King County Fee</vt:lpstr>
      <vt:lpstr>6. Material Definitions</vt:lpstr>
      <vt:lpstr>7. Confidentiality</vt:lpstr>
      <vt:lpstr>8. Calculations</vt:lpstr>
      <vt:lpstr>9. Version</vt:lpstr>
      <vt:lpstr>'4. Outbound'!Print_Area</vt:lpstr>
      <vt:lpstr>'6. Material Definitions'!Print_Area</vt:lpstr>
      <vt:lpstr>'8. Calculations'!Print_Area</vt:lpstr>
    </vt:vector>
  </TitlesOfParts>
  <Company>Seattle Public Utilites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Luis Carlos Hillon Mendoza</dc:creator>
  <cp:lastModifiedBy>Uhlar-Heffner, Gabriella</cp:lastModifiedBy>
  <cp:lastPrinted>2017-07-18T19:05:52Z</cp:lastPrinted>
  <dcterms:created xsi:type="dcterms:W3CDTF">2012-11-01T16:28:53Z</dcterms:created>
  <dcterms:modified xsi:type="dcterms:W3CDTF">2017-10-11T23:48:11Z</dcterms:modified>
</cp:coreProperties>
</file>