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seattlegov-my.sharepoint.com/personal/brian_valentine_seattle_gov/Documents/"/>
    </mc:Choice>
  </mc:AlternateContent>
  <xr:revisionPtr revIDLastSave="108" documentId="8_{7C07417A-A0A7-4B31-99F9-5070E81E1DB5}" xr6:coauthVersionLast="47" xr6:coauthVersionMax="47" xr10:uidLastSave="{38FC6937-6360-4040-AA95-5FFCE4A9B9B3}"/>
  <bookViews>
    <workbookView xWindow="-108" yWindow="-108" windowWidth="23256" windowHeight="12456" tabRatio="907" xr2:uid="{00000000-000D-0000-FFFF-FFFF00000000}"/>
  </bookViews>
  <sheets>
    <sheet name="1. Introduction" sheetId="2" r:id="rId1"/>
    <sheet name="2. Instructions" sheetId="6" r:id="rId2"/>
    <sheet name="2a. Confidentiality" sheetId="14" r:id="rId3"/>
    <sheet name="3. Company Identification" sheetId="1" r:id="rId4"/>
    <sheet name="4. Material Received" sheetId="5" r:id="rId5"/>
    <sheet name="5. Material Destination" sheetId="8" r:id="rId6"/>
    <sheet name="6. Material Definitions" sheetId="3" r:id="rId7"/>
    <sheet name="7. Conversion" sheetId="9" r:id="rId8"/>
    <sheet name="DestinationLookups(hide)" sheetId="12" state="hidden" r:id="rId9"/>
    <sheet name="IDExport(hide)" sheetId="11" state="hidden" r:id="rId10"/>
  </sheets>
  <definedNames>
    <definedName name="_xlnm._FilterDatabase" localSheetId="8" hidden="1">'DestinationLookups(hide)'!$H$2:$I$168</definedName>
    <definedName name="FinalUseLU">'DestinationLookups(hide)'!$E$2:$E$9</definedName>
    <definedName name="Materials">'6. Material Definitions'!$D$3:$D$46</definedName>
    <definedName name="_xlnm.Print_Area" localSheetId="0">'1. Introduction'!$C$1:$C$26</definedName>
    <definedName name="_xlnm.Print_Area" localSheetId="1">'2. Instructions'!$D$1:$D$37</definedName>
    <definedName name="_xlnm.Print_Area" localSheetId="2">'2a. Confidentiality'!$D$2:$D$39</definedName>
    <definedName name="_xlnm.Print_Area" localSheetId="3">'3. Company Identification'!$D$1:$E$28</definedName>
    <definedName name="_xlnm.Print_Area" localSheetId="4">'4. Material Received'!$D$1:$G$74</definedName>
    <definedName name="_xlnm.Print_Area" localSheetId="5">'5. Material Destination'!$D$2:$L$34</definedName>
    <definedName name="_xlnm.Print_Area" localSheetId="6">'6. Material Definitions'!$D$1:$E$46</definedName>
    <definedName name="_xlnm.Print_Area" localSheetId="7">'7. Conversion'!$D$2:$G$82</definedName>
    <definedName name="_xlnm.Print_Titles" localSheetId="4">'4. Material Received'!$4:$4</definedName>
    <definedName name="_xlnm.Print_Titles" localSheetId="5">'5. Material Destination'!$6:$6</definedName>
    <definedName name="_xlnm.Print_Titles" localSheetId="6">'6. Material Definitions'!$2:$2</definedName>
    <definedName name="_xlnm.Print_Titles" localSheetId="7">'7. Conversion'!$5:$5</definedName>
    <definedName name="ReportingCompanies">'DestinationLookups(hide)'!$A$2:$A$168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8" l="1"/>
  <c r="E8" i="8"/>
  <c r="F8" i="8"/>
  <c r="G8" i="8"/>
  <c r="D9" i="8"/>
  <c r="E9" i="8"/>
  <c r="F9" i="8"/>
  <c r="G9" i="8"/>
  <c r="D10" i="8"/>
  <c r="E10" i="8"/>
  <c r="F10" i="8"/>
  <c r="G10" i="8"/>
  <c r="D11" i="8"/>
  <c r="E11" i="8"/>
  <c r="F11" i="8"/>
  <c r="G11" i="8"/>
  <c r="D12" i="8"/>
  <c r="E12" i="8"/>
  <c r="F12" i="8"/>
  <c r="G12" i="8"/>
  <c r="D13" i="8"/>
  <c r="E13" i="8"/>
  <c r="F13" i="8"/>
  <c r="G13" i="8"/>
  <c r="D14" i="8"/>
  <c r="E14" i="8"/>
  <c r="F14" i="8"/>
  <c r="G14" i="8"/>
  <c r="D15" i="8"/>
  <c r="E15" i="8"/>
  <c r="F15" i="8"/>
  <c r="G15" i="8"/>
  <c r="D16" i="8"/>
  <c r="E16" i="8"/>
  <c r="F16" i="8"/>
  <c r="G16" i="8"/>
  <c r="D17" i="8"/>
  <c r="E17" i="8"/>
  <c r="F17" i="8"/>
  <c r="G17" i="8"/>
  <c r="D18" i="8"/>
  <c r="E18" i="8"/>
  <c r="F18" i="8"/>
  <c r="G18" i="8"/>
  <c r="D19" i="8"/>
  <c r="E19" i="8"/>
  <c r="F19" i="8"/>
  <c r="G19" i="8"/>
  <c r="D20" i="8"/>
  <c r="E20" i="8"/>
  <c r="F20" i="8"/>
  <c r="G20" i="8"/>
  <c r="D21" i="8"/>
  <c r="E21" i="8"/>
  <c r="F21" i="8"/>
  <c r="G21" i="8"/>
  <c r="D22" i="8"/>
  <c r="E22" i="8"/>
  <c r="F22" i="8"/>
  <c r="G22" i="8"/>
  <c r="D23" i="8"/>
  <c r="E23" i="8"/>
  <c r="F23" i="8"/>
  <c r="G23" i="8"/>
  <c r="D24" i="8"/>
  <c r="E24" i="8"/>
  <c r="F24" i="8"/>
  <c r="G24" i="8"/>
  <c r="D25" i="8"/>
  <c r="E25" i="8"/>
  <c r="F25" i="8"/>
  <c r="G25" i="8"/>
  <c r="D26" i="8"/>
  <c r="E26" i="8"/>
  <c r="F26" i="8"/>
  <c r="G26" i="8"/>
  <c r="D27" i="8"/>
  <c r="E27" i="8"/>
  <c r="F27" i="8"/>
  <c r="G27" i="8"/>
  <c r="D28" i="8"/>
  <c r="E28" i="8"/>
  <c r="F28" i="8"/>
  <c r="G28" i="8"/>
  <c r="D29" i="8"/>
  <c r="E29" i="8"/>
  <c r="F29" i="8"/>
  <c r="G29" i="8"/>
  <c r="D30" i="8"/>
  <c r="E30" i="8"/>
  <c r="F30" i="8"/>
  <c r="G30" i="8"/>
  <c r="D31" i="8"/>
  <c r="E31" i="8"/>
  <c r="F31" i="8"/>
  <c r="G31" i="8"/>
  <c r="D32" i="8"/>
  <c r="E32" i="8"/>
  <c r="F32" i="8"/>
  <c r="G32" i="8"/>
  <c r="D33" i="8"/>
  <c r="E33" i="8"/>
  <c r="F33" i="8"/>
  <c r="G33" i="8"/>
  <c r="D34" i="8"/>
  <c r="E34" i="8"/>
  <c r="F34" i="8"/>
  <c r="G34" i="8"/>
  <c r="D35" i="8"/>
  <c r="E35" i="8"/>
  <c r="F35" i="8"/>
  <c r="G35" i="8"/>
  <c r="D36" i="8"/>
  <c r="E36" i="8"/>
  <c r="F36" i="8"/>
  <c r="G36" i="8"/>
  <c r="D37" i="8"/>
  <c r="E37" i="8"/>
  <c r="F37" i="8"/>
  <c r="G37" i="8"/>
  <c r="D38" i="8"/>
  <c r="E38" i="8"/>
  <c r="F38" i="8"/>
  <c r="G38" i="8"/>
  <c r="D39" i="8"/>
  <c r="E39" i="8"/>
  <c r="F39" i="8"/>
  <c r="G39" i="8"/>
  <c r="D40" i="8"/>
  <c r="E40" i="8"/>
  <c r="F40" i="8"/>
  <c r="G40" i="8"/>
  <c r="D41" i="8"/>
  <c r="E41" i="8"/>
  <c r="F41" i="8"/>
  <c r="G41" i="8"/>
  <c r="D42" i="8"/>
  <c r="E42" i="8"/>
  <c r="F42" i="8"/>
  <c r="G42" i="8"/>
  <c r="D43" i="8"/>
  <c r="E43" i="8"/>
  <c r="F43" i="8"/>
  <c r="G43" i="8"/>
  <c r="D44" i="8"/>
  <c r="E44" i="8"/>
  <c r="F44" i="8"/>
  <c r="G44" i="8"/>
  <c r="D45" i="8"/>
  <c r="E45" i="8"/>
  <c r="F45" i="8"/>
  <c r="G45" i="8"/>
  <c r="D46" i="8"/>
  <c r="E46" i="8"/>
  <c r="F46" i="8"/>
  <c r="G46" i="8"/>
  <c r="D47" i="8"/>
  <c r="E47" i="8"/>
  <c r="F47" i="8"/>
  <c r="G47" i="8"/>
  <c r="D48" i="8"/>
  <c r="E48" i="8"/>
  <c r="F48" i="8"/>
  <c r="G48" i="8"/>
  <c r="D49" i="8"/>
  <c r="E49" i="8"/>
  <c r="F49" i="8"/>
  <c r="G49" i="8"/>
  <c r="D50" i="8"/>
  <c r="E50" i="8"/>
  <c r="F50" i="8"/>
  <c r="G50" i="8"/>
  <c r="D51" i="8"/>
  <c r="E51" i="8"/>
  <c r="F51" i="8"/>
  <c r="G51" i="8"/>
  <c r="D52" i="8"/>
  <c r="E52" i="8"/>
  <c r="F52" i="8"/>
  <c r="G52" i="8"/>
  <c r="D53" i="8"/>
  <c r="E53" i="8"/>
  <c r="F53" i="8"/>
  <c r="G53" i="8"/>
  <c r="D54" i="8"/>
  <c r="E54" i="8"/>
  <c r="F54" i="8"/>
  <c r="G54" i="8"/>
  <c r="D55" i="8"/>
  <c r="E55" i="8"/>
  <c r="F55" i="8"/>
  <c r="G55" i="8"/>
  <c r="D56" i="8"/>
  <c r="E56" i="8"/>
  <c r="F56" i="8"/>
  <c r="G56" i="8"/>
  <c r="D57" i="8"/>
  <c r="E57" i="8"/>
  <c r="F57" i="8"/>
  <c r="G57" i="8"/>
  <c r="D58" i="8"/>
  <c r="E58" i="8"/>
  <c r="F58" i="8"/>
  <c r="G58" i="8"/>
  <c r="D59" i="8"/>
  <c r="E59" i="8"/>
  <c r="F59" i="8"/>
  <c r="G59" i="8"/>
  <c r="D60" i="8"/>
  <c r="E60" i="8"/>
  <c r="F60" i="8"/>
  <c r="G60" i="8"/>
  <c r="D61" i="8"/>
  <c r="E61" i="8"/>
  <c r="F61" i="8"/>
  <c r="G61" i="8"/>
  <c r="D62" i="8"/>
  <c r="E62" i="8"/>
  <c r="F62" i="8"/>
  <c r="G62" i="8"/>
  <c r="D63" i="8"/>
  <c r="E63" i="8"/>
  <c r="F63" i="8"/>
  <c r="G63" i="8"/>
  <c r="D64" i="8"/>
  <c r="E64" i="8"/>
  <c r="F64" i="8"/>
  <c r="G64" i="8"/>
  <c r="D65" i="8"/>
  <c r="E65" i="8"/>
  <c r="F65" i="8"/>
  <c r="G65" i="8"/>
  <c r="D66" i="8"/>
  <c r="E66" i="8"/>
  <c r="F66" i="8"/>
  <c r="G66" i="8"/>
  <c r="D67" i="8"/>
  <c r="E67" i="8"/>
  <c r="F67" i="8"/>
  <c r="G67" i="8"/>
  <c r="D68" i="8"/>
  <c r="E68" i="8"/>
  <c r="F68" i="8"/>
  <c r="G68" i="8"/>
  <c r="D69" i="8"/>
  <c r="E69" i="8"/>
  <c r="F69" i="8"/>
  <c r="G69" i="8"/>
  <c r="D70" i="8"/>
  <c r="E70" i="8"/>
  <c r="F70" i="8"/>
  <c r="G70" i="8"/>
  <c r="D71" i="8"/>
  <c r="E71" i="8"/>
  <c r="F71" i="8"/>
  <c r="G71" i="8"/>
  <c r="D72" i="8"/>
  <c r="E72" i="8"/>
  <c r="F72" i="8"/>
  <c r="G72" i="8"/>
  <c r="D73" i="8"/>
  <c r="E73" i="8"/>
  <c r="F73" i="8"/>
  <c r="G73" i="8"/>
  <c r="D74" i="8"/>
  <c r="E74" i="8"/>
  <c r="F74" i="8"/>
  <c r="G74" i="8"/>
  <c r="D75" i="8"/>
  <c r="E75" i="8"/>
  <c r="F75" i="8"/>
  <c r="G75" i="8"/>
  <c r="D76" i="8"/>
  <c r="E76" i="8"/>
  <c r="F76" i="8"/>
  <c r="G76" i="8"/>
  <c r="D77" i="8"/>
  <c r="E77" i="8"/>
  <c r="F77" i="8"/>
  <c r="G77" i="8"/>
  <c r="D78" i="8"/>
  <c r="E78" i="8"/>
  <c r="F78" i="8"/>
  <c r="G78" i="8"/>
  <c r="E7" i="8"/>
  <c r="F7" i="8"/>
  <c r="G7" i="8"/>
  <c r="D7" i="8"/>
  <c r="G3" i="5"/>
  <c r="G2" i="8" s="1"/>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14" i="5"/>
  <c r="H15" i="5"/>
  <c r="H16" i="5"/>
  <c r="H17" i="5"/>
  <c r="H18" i="5"/>
  <c r="H19" i="5"/>
  <c r="H20" i="5"/>
  <c r="H21" i="5"/>
  <c r="H22" i="5"/>
  <c r="H23" i="5"/>
  <c r="H24" i="5"/>
  <c r="H25" i="5"/>
  <c r="H26" i="5"/>
  <c r="H27" i="5"/>
  <c r="H28" i="5"/>
  <c r="H29" i="5"/>
  <c r="H30" i="5"/>
  <c r="H31" i="5"/>
  <c r="H6" i="5"/>
  <c r="H7" i="5"/>
  <c r="H8" i="5"/>
  <c r="H9" i="5"/>
  <c r="H10" i="5"/>
  <c r="H11" i="5"/>
  <c r="H12" i="5"/>
  <c r="H13" i="5"/>
  <c r="H5" i="5"/>
  <c r="B6" i="11"/>
  <c r="C6" i="11"/>
  <c r="D6" i="11"/>
  <c r="E6" i="11"/>
  <c r="F6" i="11"/>
  <c r="G6" i="11"/>
  <c r="H6" i="11"/>
  <c r="I6" i="11"/>
  <c r="J6" i="11"/>
  <c r="K6" i="11"/>
  <c r="L6" i="11"/>
  <c r="M6" i="11"/>
  <c r="A6" i="11"/>
  <c r="O6" i="11"/>
  <c r="N6" i="11"/>
  <c r="A2" i="11"/>
  <c r="G3" i="8" l="1"/>
  <c r="I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Tiva Brown</author>
    <author>Hillon, Luis C.</author>
  </authors>
  <commentList>
    <comment ref="D20" authorId="0" shapeId="0" xr:uid="{00000000-0006-0000-0200-000001000000}">
      <text>
        <r>
          <rPr>
            <sz val="8"/>
            <color indexed="81"/>
            <rFont val="Tahoma"/>
            <family val="2"/>
          </rPr>
          <t xml:space="preserve">“Collector” means: 
1. A person who operates one or more vehicles for the collection of recyclable materials from residential, commercial or industrial premises or construction sites in the City; or 
2. A person engaged in construction, demolition or land clearing who hauls recyclable materials away from job sites in the City; or 
3. A person who places drop boxes, kiosks, barrels or other containers in the City where the public may deposit recyclable materials; or 
4. A person who maintains one or more business premises in the City where the public may bring recyclable materials, including but not limited to salvaged or surplus building materials and discarded household items and clothing; or
5. A person who, as part of regular business activities in the City, transports recyclable materials, including but not limited to product packaging, oils and food waste, directly from one or more business premises to a recyclable materials processor. 
City contractors who pick up residential and/or commercial garbage, recyclable materials, including food and yard waste are collectors under this definition.
</t>
        </r>
      </text>
    </comment>
    <comment ref="D21" authorId="0" shapeId="0" xr:uid="{00000000-0006-0000-0200-000002000000}">
      <text>
        <r>
          <rPr>
            <sz val="8"/>
            <color indexed="81"/>
            <rFont val="Tahoma"/>
            <family val="2"/>
          </rPr>
          <t>"Processor" means:
A person who operates a facility that receives recyclable materials originating in the City from collectors or private individuals where such materials are sorted for marketability by type, quality or other criteria and then sold directly to the public for reuse or shipped to a recycling firm or facility for further processing.  City contractors who operate transfer stations, materials recovery facilities (MRFs) or other facilities where waste materials are sorted for reshipment or disposal are processors under this definition.</t>
        </r>
      </text>
    </comment>
    <comment ref="D25" authorId="1" shapeId="0" xr:uid="{00000000-0006-0000-0200-000003000000}">
      <text>
        <r>
          <rPr>
            <sz val="9"/>
            <color indexed="81"/>
            <rFont val="Tahoma"/>
            <family val="2"/>
          </rPr>
          <t xml:space="preserve">OPTIONAL: it should be provided in the license application.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Tiva Brown</author>
  </authors>
  <commentList>
    <comment ref="D2" authorId="0" shapeId="0" xr:uid="{00000000-0006-0000-0700-000001000000}">
      <text>
        <r>
          <rPr>
            <sz val="8"/>
            <color indexed="81"/>
            <rFont val="Tahoma"/>
            <family val="2"/>
          </rPr>
          <t>Disclaimer: This table is for general guidance only.  Not for contract payment.</t>
        </r>
      </text>
    </comment>
    <comment ref="G12" authorId="0" shapeId="0" xr:uid="{00000000-0006-0000-0700-000002000000}">
      <text>
        <r>
          <rPr>
            <sz val="8"/>
            <color indexed="81"/>
            <rFont val="Tahoma"/>
            <family val="2"/>
          </rPr>
          <t>Environmental Protection Agency National Risk Management Research Laboratory (EPA NRMRL).</t>
        </r>
      </text>
    </comment>
    <comment ref="G13" authorId="0" shapeId="0" xr:uid="{00000000-0006-0000-0700-000006000000}">
      <text>
        <r>
          <rPr>
            <b/>
            <sz val="8"/>
            <color indexed="81"/>
            <rFont val="Tahoma"/>
            <family val="2"/>
          </rPr>
          <t>Developed by Cascadia Consulting Group (CCG) for a waste composition study in San Diego, California in 2000</t>
        </r>
      </text>
    </comment>
    <comment ref="G21" authorId="0" shapeId="0" xr:uid="{00000000-0006-0000-0700-000008000000}">
      <text>
        <r>
          <rPr>
            <b/>
            <sz val="8"/>
            <color indexed="81"/>
            <rFont val="Tahoma"/>
            <family val="2"/>
          </rPr>
          <t>Washington Department of Ecology (Ecology), industry surveys.</t>
        </r>
      </text>
    </comment>
    <comment ref="G23" authorId="0" shapeId="0" xr:uid="{00000000-0006-0000-0700-000003000000}">
      <text>
        <r>
          <rPr>
            <b/>
            <sz val="8"/>
            <color indexed="81"/>
            <rFont val="Tahoma"/>
            <family val="2"/>
          </rPr>
          <t>National Recycling Coalition (NRC).</t>
        </r>
      </text>
    </comment>
    <comment ref="G46" authorId="0" shapeId="0" xr:uid="{00000000-0006-0000-0700-000005000000}">
      <text>
        <r>
          <rPr>
            <b/>
            <sz val="8"/>
            <color indexed="81"/>
            <rFont val="Tahoma"/>
            <family val="2"/>
          </rPr>
          <t>“FEECO International Complete Systems and Equipment Handbook,” 9th printing.</t>
        </r>
      </text>
    </comment>
    <comment ref="E66" authorId="0" shapeId="0" xr:uid="{00000000-0006-0000-0700-000004000000}">
      <text>
        <r>
          <rPr>
            <b/>
            <sz val="8"/>
            <color indexed="81"/>
            <rFont val="Tahoma"/>
            <family val="2"/>
          </rPr>
          <t>Gaylord size most commonly used, 
40” X 48” X 36.”</t>
        </r>
      </text>
    </comment>
    <comment ref="G71" authorId="0" shapeId="0" xr:uid="{00000000-0006-0000-0700-000007000000}">
      <text>
        <r>
          <rPr>
            <b/>
            <sz val="8"/>
            <color indexed="81"/>
            <rFont val="Tahoma"/>
            <family val="2"/>
          </rPr>
          <t>Tellus is a non-profit research institute in Boston with extensive background in waste materials management.</t>
        </r>
      </text>
    </comment>
  </commentList>
</comments>
</file>

<file path=xl/sharedStrings.xml><?xml version="1.0" encoding="utf-8"?>
<sst xmlns="http://schemas.openxmlformats.org/spreadsheetml/2006/main" count="900" uniqueCount="674">
  <si>
    <t>Click on links below to move to another tab</t>
  </si>
  <si>
    <t xml:space="preserve">2024 Seattle Annual Recycling and Reuse Report </t>
  </si>
  <si>
    <t>Send completed report to:</t>
  </si>
  <si>
    <t>SPU_recyclerlicense@seattle.gov</t>
  </si>
  <si>
    <t>1. Introduction</t>
  </si>
  <si>
    <t>You must complete and file this report by March 31, 2025 if your business engaged in any of the following activities during 2024:</t>
  </si>
  <si>
    <t>2. Instructions</t>
  </si>
  <si>
    <t>3. Company Identification</t>
  </si>
  <si>
    <r>
      <t>• Collected, processed, or hauled recyclable materials originating in the City of Seattle (regardless of where the materials were delivered to)
• Provided drop boxes or operated one or more drop-off facilities for recyclable materials in the City of Seattle 
• Operated a Construction and Demolition Recycling Facility that accepted materials originating in the City of Seattle 
• Operated a M</t>
    </r>
    <r>
      <rPr>
        <sz val="12"/>
        <color indexed="8"/>
        <rFont val="Arial"/>
        <family val="2"/>
      </rPr>
      <t xml:space="preserve">aterials Recovery Facility (MRF) processing materials originating in the City of Seattle </t>
    </r>
  </si>
  <si>
    <t>4. Material Received</t>
  </si>
  <si>
    <t>5. Material Destination</t>
  </si>
  <si>
    <t>Under Seattle Municipal Code subchapter 6.250.020, annual reporting is required of collectors and processors of recyclable materials as follows:</t>
  </si>
  <si>
    <t>6. Material Definitions</t>
  </si>
  <si>
    <t xml:space="preserve">“Collector” is defined as: </t>
  </si>
  <si>
    <t>7. Conversion</t>
  </si>
  <si>
    <r>
      <t>1.</t>
    </r>
    <r>
      <rPr>
        <sz val="12"/>
        <color indexed="8"/>
        <rFont val="Times New Roman"/>
        <family val="1"/>
      </rPr>
      <t> </t>
    </r>
    <r>
      <rPr>
        <sz val="12"/>
        <color indexed="8"/>
        <rFont val="Arial"/>
        <family val="2"/>
      </rPr>
      <t>A person who operates one or more vehicles for the collection of recyclable</t>
    </r>
    <r>
      <rPr>
        <b/>
        <sz val="12"/>
        <color indexed="8"/>
        <rFont val="Arial"/>
        <family val="2"/>
      </rPr>
      <t xml:space="preserve"> </t>
    </r>
    <r>
      <rPr>
        <sz val="12"/>
        <color indexed="8"/>
        <rFont val="Arial"/>
        <family val="2"/>
      </rPr>
      <t xml:space="preserve">materials from residential, commercial or industrial premises or construction sites in the City; or </t>
    </r>
  </si>
  <si>
    <r>
      <t xml:space="preserve">2. </t>
    </r>
    <r>
      <rPr>
        <sz val="12"/>
        <color indexed="8"/>
        <rFont val="Arial"/>
        <family val="2"/>
      </rPr>
      <t xml:space="preserve">A person engaged in construction, demolition or land clearing who hauls recyclable materials away from job sites in the City; or </t>
    </r>
  </si>
  <si>
    <r>
      <t xml:space="preserve">3. </t>
    </r>
    <r>
      <rPr>
        <sz val="12"/>
        <color indexed="8"/>
        <rFont val="Arial"/>
        <family val="2"/>
      </rPr>
      <t>A person who places drop boxes, kiosks, barrels or other containers in the City where the public may deposit recyclable materials; or</t>
    </r>
  </si>
  <si>
    <r>
      <t>4.</t>
    </r>
    <r>
      <rPr>
        <sz val="12"/>
        <color indexed="8"/>
        <rFont val="Times New Roman"/>
        <family val="1"/>
      </rPr>
      <t> </t>
    </r>
    <r>
      <rPr>
        <sz val="12"/>
        <color indexed="8"/>
        <rFont val="Arial"/>
        <family val="2"/>
      </rPr>
      <t>A person who maintains one or more business premises in the City where the public may bring recyclable materials, including but not limited to salvaged or surplus building materials and discarded household items and clothing; or</t>
    </r>
  </si>
  <si>
    <r>
      <t xml:space="preserve">5. </t>
    </r>
    <r>
      <rPr>
        <sz val="12"/>
        <color indexed="8"/>
        <rFont val="Arial"/>
        <family val="2"/>
      </rPr>
      <t xml:space="preserve">A person who, as part of regular business activities in the City, transports recyclable materials, including but not limited to product packaging, oils and food waste, directly from one or more business premises to a recyclable materials processor. </t>
    </r>
  </si>
  <si>
    <t>City contractors who pickup residential and/or commercial garbage, recyclable materials, including food and yard waste are collectors under this definition.</t>
  </si>
  <si>
    <t>"Processor" is defined as:</t>
  </si>
  <si>
    <t>A person who operates a facility that receives recyclable materials originating in the City from collectors or private individuals where such materials are sorted for marketability by type, quality or other criteria and then sold directly to the public for reuse or shipped to a recycling firm or facility for further processing.  City contractors who operate transfer stations, materials recovery facilities (MRFs) or other facilities where waste materials are sorted for reshipment or disposal are processors under this definition.</t>
  </si>
  <si>
    <t>Recycling businesses (collectors and processors) located or operating in the City of Seattle must submit a complete 2024 Seattle Annual Recycling and Reuse Report and apply for or renew their Recyclers License by March 31, 2025, according to Seattle Municipal Code (SMC, 6.250.080).  </t>
  </si>
  <si>
    <t>Businesses required to file an annual report should be aware that the list of materials and their definitions are similar but not identical to those in annual reports required by the Department of Ecology (Ecology). Photocopies of Ecology forms are not accepted.</t>
  </si>
  <si>
    <t>If you have questions or need help completing your 2024 Seattle Annual Recycling and Reuse Report, please contact Sherri Johnson 206-684-7446 (office), or via e-mail at spu_recyclerlicense@seattle.gov</t>
  </si>
  <si>
    <t>Instructions: Fill in all forms. Forms are located on orange spreadsheet tabs.</t>
  </si>
  <si>
    <r>
      <t>1. Fill in the information about your business on the "</t>
    </r>
    <r>
      <rPr>
        <b/>
        <u/>
        <sz val="12"/>
        <color theme="1" tint="4.9989318521683403E-2"/>
        <rFont val="Arial"/>
        <family val="2"/>
      </rPr>
      <t>3. Company Identification</t>
    </r>
    <r>
      <rPr>
        <sz val="12"/>
        <color theme="1" tint="4.9989318521683403E-2"/>
        <rFont val="Arial"/>
        <family val="2"/>
      </rPr>
      <t>" tab.</t>
    </r>
  </si>
  <si>
    <r>
      <rPr>
        <sz val="12"/>
        <color rgb="FF0D0D0D"/>
        <rFont val="Arial"/>
      </rPr>
      <t>2.</t>
    </r>
    <r>
      <rPr>
        <b/>
        <sz val="12"/>
        <color rgb="FF0D0D0D"/>
        <rFont val="Arial"/>
      </rPr>
      <t xml:space="preserve"> The City does not release or publish individual company reports;</t>
    </r>
    <r>
      <rPr>
        <sz val="12"/>
        <color rgb="FF0D0D0D"/>
        <rFont val="Arial"/>
      </rPr>
      <t xml:space="preserve"> however, you may wish to formally request confidentiality for your firm’s annual report forms for 2024. If so, prepare a letter as described below under Confidentiality. </t>
    </r>
    <r>
      <rPr>
        <u/>
        <sz val="12"/>
        <color rgb="FF0D0D0D"/>
        <rFont val="Arial"/>
      </rPr>
      <t>Click here to get more details</t>
    </r>
  </si>
  <si>
    <r>
      <t>3. Review the material types and definition table in the "</t>
    </r>
    <r>
      <rPr>
        <b/>
        <u/>
        <sz val="12"/>
        <color theme="1" tint="4.9989318521683403E-2"/>
        <rFont val="Arial"/>
        <family val="2"/>
      </rPr>
      <t>6. Material Definitions</t>
    </r>
    <r>
      <rPr>
        <b/>
        <sz val="12"/>
        <color theme="1" tint="4.9989318521683403E-2"/>
        <rFont val="Arial"/>
        <family val="2"/>
      </rPr>
      <t>"</t>
    </r>
    <r>
      <rPr>
        <sz val="12"/>
        <color theme="1" tint="4.9989318521683403E-2"/>
        <rFont val="Arial"/>
        <family val="2"/>
      </rPr>
      <t xml:space="preserve"> tab for the materials on which you will be reporting.  These definitions may be updated from year to year.</t>
    </r>
  </si>
  <si>
    <r>
      <rPr>
        <sz val="12"/>
        <color rgb="FF0D0D0D"/>
        <rFont val="Arial"/>
      </rPr>
      <t xml:space="preserve">4. Fill in the </t>
    </r>
    <r>
      <rPr>
        <b/>
        <sz val="12"/>
        <color rgb="FF0D0D0D"/>
        <rFont val="Arial"/>
      </rPr>
      <t xml:space="preserve">Materials Form </t>
    </r>
    <r>
      <rPr>
        <sz val="12"/>
        <color rgb="FF0D0D0D"/>
        <rFont val="Arial"/>
      </rPr>
      <t xml:space="preserve">on the </t>
    </r>
    <r>
      <rPr>
        <b/>
        <sz val="12"/>
        <color rgb="FF0D0D0D"/>
        <rFont val="Arial"/>
      </rPr>
      <t>"</t>
    </r>
    <r>
      <rPr>
        <b/>
        <u/>
        <sz val="12"/>
        <color rgb="FF0D0D0D"/>
        <rFont val="Arial"/>
      </rPr>
      <t>4. Materials Received</t>
    </r>
    <r>
      <rPr>
        <sz val="12"/>
        <color rgb="FF0D0D0D"/>
        <rFont val="Arial"/>
      </rPr>
      <t xml:space="preserve">" tab. Use this form to report  the tonnages of the materials you collected and/or processed in Seattle during the past year. For Commingled Recyclables, specify which materials were included in the mix and the tonnages for </t>
    </r>
    <r>
      <rPr>
        <i/>
        <sz val="12"/>
        <color rgb="FF0D0D0D"/>
        <rFont val="Arial"/>
      </rPr>
      <t xml:space="preserve">each </t>
    </r>
    <r>
      <rPr>
        <sz val="12"/>
        <color rgb="FF0D0D0D"/>
        <rFont val="Arial"/>
      </rPr>
      <t>material.  The City requires that you use City of Seattle forms for reporting. Photocopies of forms required by the Washington Department of Ecology are not accepted.</t>
    </r>
  </si>
  <si>
    <r>
      <t xml:space="preserve">5. Complete the </t>
    </r>
    <r>
      <rPr>
        <b/>
        <sz val="12"/>
        <color theme="1" tint="4.9989318521683403E-2"/>
        <rFont val="Arial"/>
        <family val="2"/>
      </rPr>
      <t xml:space="preserve">Materials Definitions and Final Use </t>
    </r>
    <r>
      <rPr>
        <sz val="12"/>
        <color theme="1" tint="4.9989318521683403E-2"/>
        <rFont val="Arial"/>
        <family val="2"/>
      </rPr>
      <t xml:space="preserve">form on the  </t>
    </r>
    <r>
      <rPr>
        <b/>
        <sz val="12"/>
        <color theme="1" tint="4.9989318521683403E-2"/>
        <rFont val="Arial"/>
        <family val="2"/>
      </rPr>
      <t>"</t>
    </r>
    <r>
      <rPr>
        <b/>
        <u/>
        <sz val="12"/>
        <color theme="1" tint="4.9989318521683403E-2"/>
        <rFont val="Arial"/>
        <family val="2"/>
      </rPr>
      <t>5. Materials Destination</t>
    </r>
    <r>
      <rPr>
        <b/>
        <sz val="12"/>
        <color theme="1" tint="4.9989318521683403E-2"/>
        <rFont val="Arial"/>
        <family val="2"/>
      </rPr>
      <t>"</t>
    </r>
    <r>
      <rPr>
        <sz val="12"/>
        <color theme="1" tint="4.9989318521683403E-2"/>
        <rFont val="Arial"/>
        <family val="2"/>
      </rPr>
      <t xml:space="preserve"> tab. Use this form to list the companies to which your recyclable and reusable materials were sent and the tonnages delivered during the past year. Select the company name in the drop down list. If it is not listed, type the name in the adjacent column. If you sold reusable goods to the general public, note that on the form.</t>
    </r>
  </si>
  <si>
    <r>
      <t>6. When you have finished, please review your entries for completeness and check for errors. On the</t>
    </r>
    <r>
      <rPr>
        <b/>
        <sz val="12"/>
        <color theme="1" tint="4.9989318521683403E-2"/>
        <rFont val="Arial"/>
        <family val="2"/>
      </rPr>
      <t xml:space="preserve"> "</t>
    </r>
    <r>
      <rPr>
        <b/>
        <u/>
        <sz val="12"/>
        <color theme="1" tint="4.9989318521683403E-2"/>
        <rFont val="Arial"/>
        <family val="2"/>
      </rPr>
      <t>4. Materials Received</t>
    </r>
    <r>
      <rPr>
        <b/>
        <sz val="12"/>
        <color theme="1" tint="4.9989318521683403E-2"/>
        <rFont val="Arial"/>
        <family val="2"/>
      </rPr>
      <t>"</t>
    </r>
    <r>
      <rPr>
        <sz val="12"/>
        <color theme="1" tint="4.9989318521683403E-2"/>
        <rFont val="Arial"/>
        <family val="2"/>
      </rPr>
      <t xml:space="preserve"> tab, be sure you are reporting ONLY Seattle-origin tons. On the </t>
    </r>
    <r>
      <rPr>
        <b/>
        <sz val="12"/>
        <color theme="1" tint="4.9989318521683403E-2"/>
        <rFont val="Arial"/>
        <family val="2"/>
      </rPr>
      <t>"</t>
    </r>
    <r>
      <rPr>
        <b/>
        <u/>
        <sz val="12"/>
        <color theme="1" tint="4.9989318521683403E-2"/>
        <rFont val="Arial"/>
        <family val="2"/>
      </rPr>
      <t>5. Material Destinatio</t>
    </r>
    <r>
      <rPr>
        <b/>
        <sz val="12"/>
        <color theme="1" tint="4.9989318521683403E-2"/>
        <rFont val="Arial"/>
        <family val="2"/>
      </rPr>
      <t>n"</t>
    </r>
    <r>
      <rPr>
        <sz val="12"/>
        <color theme="1" tint="4.9989318521683403E-2"/>
        <rFont val="Arial"/>
        <family val="2"/>
      </rPr>
      <t xml:space="preserve"> tab be sure to report ALL businesses you sold or delivered to in the past year and that you’ve entered the final use in each case. If you sold to the general public for reuse, note that here. Note that for all tabs in this spreadsheet, reporting in tons is required. For conversion of volume and various units to tons, see the "</t>
    </r>
    <r>
      <rPr>
        <u/>
        <sz val="12"/>
        <color theme="1" tint="4.9989318521683403E-2"/>
        <rFont val="Arial"/>
        <family val="2"/>
      </rPr>
      <t>7.</t>
    </r>
    <r>
      <rPr>
        <b/>
        <u/>
        <sz val="12"/>
        <color theme="1" tint="4.9989318521683403E-2"/>
        <rFont val="Arial"/>
        <family val="2"/>
      </rPr>
      <t>Conversion</t>
    </r>
    <r>
      <rPr>
        <b/>
        <sz val="12"/>
        <color theme="1" tint="4.9989318521683403E-2"/>
        <rFont val="Arial"/>
        <family val="2"/>
      </rPr>
      <t>"</t>
    </r>
    <r>
      <rPr>
        <sz val="12"/>
        <color theme="1" tint="4.9989318521683403E-2"/>
        <rFont val="Arial"/>
        <family val="2"/>
      </rPr>
      <t xml:space="preserve"> tab.</t>
    </r>
  </si>
  <si>
    <t>7.  Email this completed spreadsheet to SPU_recyclerlicense@seattle.gov</t>
  </si>
  <si>
    <r>
      <t xml:space="preserve">Even when filing your annual report electronically, </t>
    </r>
    <r>
      <rPr>
        <u/>
        <sz val="12"/>
        <color theme="1" tint="4.9989318521683403E-2"/>
        <rFont val="Arial"/>
        <family val="2"/>
      </rPr>
      <t>you must send a paper copy of your Recycler License Application/Renewal form and fee to the address below.</t>
    </r>
  </si>
  <si>
    <r>
      <rPr>
        <sz val="12"/>
        <color rgb="FF0D0D0D"/>
        <rFont val="Arial"/>
      </rPr>
      <t xml:space="preserve">To obtain your Recycler License, submit a check for </t>
    </r>
    <r>
      <rPr>
        <sz val="12"/>
        <rFont val="Arial"/>
        <family val="2"/>
      </rPr>
      <t xml:space="preserve">$500 </t>
    </r>
    <r>
      <rPr>
        <sz val="12"/>
        <color rgb="FF0D0D0D"/>
        <rFont val="Arial"/>
      </rPr>
      <t>payable to "City of Seattle", along with the completed Recycler License Application/Renewal form to:</t>
    </r>
  </si>
  <si>
    <t>City of Seattle, Department of Finance and Administrative Services</t>
  </si>
  <si>
    <t>Attn: Recycler License</t>
  </si>
  <si>
    <t>700 5th Avenue, Suite 4300</t>
  </si>
  <si>
    <t>P.O. Box 34214</t>
  </si>
  <si>
    <t>Seattle, WA 98124-4214</t>
  </si>
  <si>
    <t>Instructions: (All spreadsheet tabs that are yellow require you to fill in information)</t>
  </si>
  <si>
    <t>Confidentiality – Seattle Public Utilities</t>
  </si>
  <si>
    <t>The Annual Recycling and Reuse Report form is a public document and will be available for inspection and copying by the public in accordance with the Public Records Act, Chapter 42.56 RCW.  If your firm believes that portions of your information should remain confidential in the event of a public request for this information, please refer to the procedure below.</t>
  </si>
  <si>
    <t xml:space="preserve">There may be certain information provided in your report considered “trade secrets” under the Uniform Trade Secrets Act, RCW 19.108 and could be considered non-disclosable if so determined by a court of law.  The Uniform Trade Secrets Act defines a "trade secret" as information that "derives independent economic value, actual or potential, from not being generally known to, and not being readily ascertainable by proper means by, other persons who can obtain economic value from its disclosure or use and is the subject of reasonable efforts to maintain its secrecy." SPU is unable to assert the trade-secrets exemption on behalf of your firm. </t>
  </si>
  <si>
    <t>If you consider any portions of the record to be protected under law, you should clearly identify each such portion with words such as “CONFIDENTIAL”, “PROPRIETARY” or “TRADE SECRET”.  If a request is made for disclosure of such portion, you will be notified of the public disclosure request and you will have ten (10) business days to take whatever action you deem necessary to protect your interest pursuant to RCW 42.56.540.  If you fail or neglect to take such action within this time, SPU will release the portions of record(s) deemed by SPU to be subject to disclosure.  SPU shall not be liable for releasing records pursuant to a disclosure request not clearly identified as being “CONFIDENTIAL”, “PROPRIETARY” or “TRADE SECRET”.</t>
  </si>
  <si>
    <t xml:space="preserve">Are there any portions of your Seattle Annual Recycling and Reuse Report that you would consider to be “CONFIDENTIAL”, “PROPRIETARY” or a “TRADE SECRET”?  </t>
  </si>
  <si>
    <t>To ensure notice regarding a request for the information you have designated as confidential, you must contact SPU in writing and reference the relevant portions of the report.</t>
  </si>
  <si>
    <t>Please address such requests to:</t>
  </si>
  <si>
    <t xml:space="preserve">Annual Recycler Reporting and Licensing </t>
  </si>
  <si>
    <t>c/o Katie Swanson</t>
  </si>
  <si>
    <t>Seattle Public Utilities</t>
  </si>
  <si>
    <r>
      <t>700 5</t>
    </r>
    <r>
      <rPr>
        <b/>
        <vertAlign val="superscript"/>
        <sz val="11"/>
        <color indexed="8"/>
        <rFont val="Calibri"/>
        <family val="2"/>
      </rPr>
      <t>th</t>
    </r>
    <r>
      <rPr>
        <b/>
        <sz val="11"/>
        <color indexed="8"/>
        <rFont val="Calibri"/>
        <family val="2"/>
      </rPr>
      <t xml:space="preserve"> Avenue, Suite 4900</t>
    </r>
  </si>
  <si>
    <t>PO Box 34018</t>
  </si>
  <si>
    <t>Seattle, WA  98124-4018</t>
  </si>
  <si>
    <t>2024 Seattle Annual Recycling and Reuse Report 
Business/Company  Information</t>
  </si>
  <si>
    <t>Business Name</t>
  </si>
  <si>
    <t>Contact Person</t>
  </si>
  <si>
    <t>Contact Person's Title</t>
  </si>
  <si>
    <t>Telephone</t>
  </si>
  <si>
    <t>Fax</t>
  </si>
  <si>
    <t>Email</t>
  </si>
  <si>
    <t>Mailing Address</t>
  </si>
  <si>
    <t>Mail Address</t>
  </si>
  <si>
    <t>Mail City</t>
  </si>
  <si>
    <t>Mail State</t>
  </si>
  <si>
    <t>Mail Zip</t>
  </si>
  <si>
    <t>Business Location (if different)</t>
  </si>
  <si>
    <t>Location Address</t>
  </si>
  <si>
    <t>Location City</t>
  </si>
  <si>
    <t>Location State</t>
  </si>
  <si>
    <t>Location Zip</t>
  </si>
  <si>
    <t>(put cursor over word "Collector" or  "Processor" to see definition)</t>
  </si>
  <si>
    <t>Are you a Collector?</t>
  </si>
  <si>
    <t>Yes</t>
  </si>
  <si>
    <t>Are you a Processor?</t>
  </si>
  <si>
    <t>No</t>
  </si>
  <si>
    <t>Did you operate in 2024?</t>
  </si>
  <si>
    <t>When you finish to fill the report out, please send it to</t>
  </si>
  <si>
    <t>Business Number</t>
  </si>
  <si>
    <t>Do you plan to restart operations?</t>
  </si>
  <si>
    <t>Date when you plan to restart?</t>
  </si>
  <si>
    <t>If you are planning to restart in 2013, you must obtain a Recycler License</t>
  </si>
  <si>
    <r>
      <t>2024 Seattle Annual Recycling and Reuse Report</t>
    </r>
    <r>
      <rPr>
        <sz val="14"/>
        <color theme="1"/>
        <rFont val="Calibri"/>
        <family val="2"/>
        <scheme val="minor"/>
      </rPr>
      <t xml:space="preserve"> </t>
    </r>
    <r>
      <rPr>
        <b/>
        <sz val="14"/>
        <color theme="1"/>
        <rFont val="Calibri"/>
        <family val="2"/>
        <scheme val="minor"/>
      </rPr>
      <t xml:space="preserve"> 
</t>
    </r>
    <r>
      <rPr>
        <b/>
        <u/>
        <sz val="14"/>
        <color indexed="8"/>
        <rFont val="Calibri"/>
        <family val="2"/>
      </rPr>
      <t>Materials Form</t>
    </r>
  </si>
  <si>
    <t xml:space="preserve"> Enter Tons Disposed (not recycled)</t>
  </si>
  <si>
    <t>City of Origin: Seattle</t>
  </si>
  <si>
    <t>Reporting year: 2024</t>
  </si>
  <si>
    <t>Send finished report to</t>
  </si>
  <si>
    <t>Tons Recycled (this cell will add up all the tons listed below)</t>
  </si>
  <si>
    <r>
      <t xml:space="preserve">Material Name
</t>
    </r>
    <r>
      <rPr>
        <b/>
        <sz val="12"/>
        <color indexed="8"/>
        <rFont val="Calibri"/>
        <family val="2"/>
      </rPr>
      <t>(click on box and choose from list)</t>
    </r>
  </si>
  <si>
    <t>placeholder</t>
  </si>
  <si>
    <r>
      <t xml:space="preserve">Material Description
</t>
    </r>
    <r>
      <rPr>
        <sz val="12"/>
        <color indexed="8"/>
        <rFont val="Calibri"/>
        <family val="2"/>
      </rPr>
      <t>(Type in a description of the material)</t>
    </r>
  </si>
  <si>
    <t>Tons</t>
  </si>
  <si>
    <r>
      <t xml:space="preserve">Material Definition
</t>
    </r>
    <r>
      <rPr>
        <sz val="12"/>
        <rFont val="Calibri"/>
        <family val="2"/>
      </rPr>
      <t>(This column will show the definition of the material you selected from the drop down list.)</t>
    </r>
  </si>
  <si>
    <t>END</t>
  </si>
  <si>
    <t>Tons Received from Tab 5 must equal tons distributed from this tab</t>
  </si>
  <si>
    <t>Material Destination and Final Use Form</t>
  </si>
  <si>
    <t>Tons Received</t>
  </si>
  <si>
    <t>Total Tons Sold</t>
  </si>
  <si>
    <t xml:space="preserve">Send completed report to: </t>
  </si>
  <si>
    <t>If Company who received your material is located in Seattle, please look for their name in the drop down list</t>
  </si>
  <si>
    <t>Scroll to the right to see all the fields------&gt;-----&gt;---&gt;---&gt;---&gt;---&gt;---&gt;---&gt;---&gt;---&gt;---&gt;---&gt;---&gt;---&gt;---&gt;---&gt;---&gt;---&gt;---&gt;----&gt;---&gt;---&gt;---&gt;---&gt;---&gt;---&gt;---&gt;--&gt;---&gt;---&gt;---&gt;---&gt;---&gt;---&gt;--&gt;---&gt;---&gt;-&gt;</t>
  </si>
  <si>
    <r>
      <rPr>
        <b/>
        <sz val="12"/>
        <color rgb="FF000000"/>
        <rFont val="Calibri"/>
      </rPr>
      <t xml:space="preserve">Material Name 
</t>
    </r>
    <r>
      <rPr>
        <sz val="12"/>
        <color rgb="FF000000"/>
        <rFont val="Calibri"/>
      </rPr>
      <t>(Will autopopulate from 
4. Material Received)</t>
    </r>
  </si>
  <si>
    <r>
      <rPr>
        <b/>
        <sz val="12"/>
        <color rgb="FF000000"/>
        <rFont val="Calibri"/>
      </rPr>
      <t>Material Description</t>
    </r>
    <r>
      <rPr>
        <sz val="12"/>
        <color rgb="FF000000"/>
        <rFont val="Calibri"/>
      </rPr>
      <t xml:space="preserve"> (Will autopopulate from 
4. Material Received)</t>
    </r>
  </si>
  <si>
    <r>
      <t xml:space="preserve">Seattle Receiving Company
</t>
    </r>
    <r>
      <rPr>
        <sz val="12"/>
        <color theme="1"/>
        <rFont val="Calibri"/>
        <family val="2"/>
        <scheme val="minor"/>
      </rPr>
      <t>(Check dropdown</t>
    </r>
    <r>
      <rPr>
        <b/>
        <sz val="12"/>
        <color theme="1"/>
        <rFont val="Calibri"/>
        <family val="2"/>
        <scheme val="minor"/>
      </rPr>
      <t>)</t>
    </r>
  </si>
  <si>
    <r>
      <t xml:space="preserve">Receiving Company
</t>
    </r>
    <r>
      <rPr>
        <sz val="12"/>
        <color theme="1"/>
        <rFont val="Calibri"/>
        <family val="2"/>
        <scheme val="minor"/>
      </rPr>
      <t>(Not in drop down - please type in)</t>
    </r>
  </si>
  <si>
    <r>
      <t xml:space="preserve">Buyer's Location
</t>
    </r>
    <r>
      <rPr>
        <sz val="12"/>
        <color theme="1"/>
        <rFont val="Calibri"/>
        <family val="2"/>
        <scheme val="minor"/>
      </rPr>
      <t>(City, State)</t>
    </r>
  </si>
  <si>
    <r>
      <t xml:space="preserve">Final Use of Material
</t>
    </r>
    <r>
      <rPr>
        <sz val="12"/>
        <color theme="1"/>
        <rFont val="Calibri"/>
        <family val="2"/>
        <scheme val="minor"/>
      </rPr>
      <t>(select from drop down)</t>
    </r>
  </si>
  <si>
    <t>Final Use Description</t>
  </si>
  <si>
    <t>Material Definitions 2024</t>
  </si>
  <si>
    <t>Material Type</t>
  </si>
  <si>
    <t>Definition</t>
  </si>
  <si>
    <t>Aluminum can</t>
  </si>
  <si>
    <t>Aluminum beverage cans.</t>
  </si>
  <si>
    <t>Antifreeze</t>
  </si>
  <si>
    <t>Antifreeze, coolant</t>
  </si>
  <si>
    <t>Appliances (white goods)</t>
  </si>
  <si>
    <t>Appliances, hot water heaters, microwave ovens, etc., including appliances for sale or reuse.</t>
  </si>
  <si>
    <t>Asphalt (from paving)</t>
  </si>
  <si>
    <t>Asphalt paving material.</t>
  </si>
  <si>
    <t>Asphalt roofing shingles</t>
  </si>
  <si>
    <t>Asphalt roofing shingles.</t>
  </si>
  <si>
    <t>Bicycles</t>
  </si>
  <si>
    <t>Bikes, bicycles, tricycles</t>
  </si>
  <si>
    <t>Brick</t>
  </si>
  <si>
    <t>Fired clay bricks.</t>
  </si>
  <si>
    <t>Carpet and carpet padding</t>
  </si>
  <si>
    <t>General category of flooring applications and non-rag stock textiles consisting of various natural or synthetic fibers bonded to some type of backing material. Includes carpet and carpet padding.</t>
  </si>
  <si>
    <t>Chemicals, solvents, paints</t>
  </si>
  <si>
    <t xml:space="preserve">Oil-based paint and sealers including house paint and primers, stains, deck and concrete sealers, and clear finishes (e.g., shellac and varnish). Solvent-based adhesives and glues including epoxy, rubber cement, two-part glues and sealers, and auto body fillers. Water-based glues including caulking compounds, grouts, and spackle. Caustic cleaners including cleaners to clean surfaces, unclog drains, or perform other actions. Other chemicals including pesticides, herbicides, gasoline, kerosene, motor oil, diesel oil, asbestos, and explosives. Spill cleanup of flammable liquids (gasoline and diesel). Absorbents and spent paints including spill cleanup of flammable liquids, spent sorbents, spent paint, covid cleaning supplies, cleaning solution, nicotine that is expired/unsellable that is going for recycling. Photo processing waste including photo sludge, photographic silver sludge, photo processing solution. Medical Wastes including pills, liquid medications, creams, and ointments used in residential settings. </t>
  </si>
  <si>
    <t>Clean NOT painted or treated dimensional wood waste (includes pallets and crates)</t>
  </si>
  <si>
    <t>Clean pallets, scrap lumber, wood toys, fencing, crates. Specify final use when known: Reuse lumber or pallets, recycling, composting, paper pulp, burned for energy recovery, etc. Note that painted and treated wood is listed separately.</t>
  </si>
  <si>
    <t>Concrete</t>
  </si>
  <si>
    <t>Concrete, Portland cement mixtures, set or unset.</t>
  </si>
  <si>
    <t>Container glass</t>
  </si>
  <si>
    <t>Food, beverage, and other glass containers; excluding refillable bottles.</t>
  </si>
  <si>
    <t>Corrugated cardboard (OCC)</t>
  </si>
  <si>
    <t>Uncontaminated (no plastic liners or wax coating) brown, uncoated cardboard boxes with a wavy core, brown paper bags, kraft paper.</t>
  </si>
  <si>
    <t>Electronics or computers</t>
  </si>
  <si>
    <t>Small electronic items and related parts including: computers, printers, refurbished electronics for resale or reuse, media (cds, VHS), monitors, cell phones, servers, and tablets.</t>
  </si>
  <si>
    <t>Fats, oils, and grease</t>
  </si>
  <si>
    <t>Fatty byproducts of food preparation, including cooking oil, butter, lard, and gravy. Can be in liquid or solid form.</t>
  </si>
  <si>
    <t>Ferrous metals</t>
  </si>
  <si>
    <t>Magnetic metal items, such as steel clothes hangers, sheet metal products, pipes, some automobile repair parts, and other miscellaneous, magnetic metal scraps.</t>
  </si>
  <si>
    <t>Fiberglass insulation</t>
  </si>
  <si>
    <t>Fiberglass building and mechanical insulation - typically batts.</t>
  </si>
  <si>
    <t>Fluorescent and mixed bulbs</t>
  </si>
  <si>
    <t>Fluorescent light tubes, compact fluorescent lights, fluorescent bulbs similar in appearance to incandescent bulbs. These bulbs typically have a spiral or tubular design. Any light-emitting diode (LED) light bulb or lighting fixture. They usually are not coiled in appearance and have an integrated ballast in the base.</t>
  </si>
  <si>
    <t>Food and/or food scraps</t>
  </si>
  <si>
    <t>Food waste, food scraps, spoiled food, donated food. Can include compostable paper and compostable plastic.</t>
  </si>
  <si>
    <t>Gypsum wall board</t>
  </si>
  <si>
    <t>Calcium sulfate dehydrate sandwiched between heavy layers of Kraft-type paper.</t>
  </si>
  <si>
    <t>HDPE plastics (#2)</t>
  </si>
  <si>
    <t>High-density polyethylene coded (#2) including clear and colored containers made from HDPE.</t>
  </si>
  <si>
    <t>High grade paper</t>
  </si>
  <si>
    <t>Computer paper, white bond, Xerox, or notebook paper. Some colored paper.</t>
  </si>
  <si>
    <t>Household batteries</t>
  </si>
  <si>
    <t>Ni-cad, disposable batteries, rechargeable batteries (lithium ion), button batteries and laptop batteries.</t>
  </si>
  <si>
    <t>Household items</t>
  </si>
  <si>
    <r>
      <t xml:space="preserve">Mixed-material furniture such as upholstered chairs, mixed-material sofas. Kitchenware including dishes, silverware, and kitchen utensils, small electric appliances such as toasters, microwave ovens. Personal items including eyeglasses, jewelry, and curling irons. Also includes pet supplies and small power tools. Sporting equipment and toys including balls and soft sporting equipment. </t>
    </r>
    <r>
      <rPr>
        <b/>
        <sz val="10"/>
        <color rgb="FF000000"/>
        <rFont val="Arial"/>
        <family val="2"/>
      </rPr>
      <t>NOTE</t>
    </r>
    <r>
      <rPr>
        <sz val="10"/>
        <color rgb="FF000000"/>
        <rFont val="Arial"/>
        <family val="2"/>
      </rPr>
      <t>: Furniture that is made purely of one material, such as plastic or metal, would be categorized according to that material (e.g., plastic products or other ferrous metal). Plastic toys should be included in the “Other recyclable plastics/rigid plastics category”.</t>
    </r>
  </si>
  <si>
    <t>LDPE plastics (#4)</t>
  </si>
  <si>
    <t>Low-density polyethylene (LDPE) coded (#4). Includes  some  squeezable container. Excludes plastic bags and wrap.</t>
  </si>
  <si>
    <r>
      <t>Mattresses</t>
    </r>
    <r>
      <rPr>
        <sz val="8"/>
        <color rgb="FF000000"/>
        <rFont val="Calibri"/>
        <family val="2"/>
        <scheme val="minor"/>
      </rPr>
      <t> </t>
    </r>
  </si>
  <si>
    <t>Box springs, wood or steel frame material and fabric from mattresses.</t>
  </si>
  <si>
    <t>Mixed glass</t>
  </si>
  <si>
    <r>
      <t xml:space="preserve">Mirrors, glassware, glass windowpanes, doors and tabletops, safety glass, architectural glass, and windshield and side window auto glass. Broken glass of any color that can be readily distinguished and separated from other materials.   </t>
    </r>
    <r>
      <rPr>
        <b/>
        <sz val="11"/>
        <color rgb="FF000000"/>
        <rFont val="Calibri"/>
        <family val="2"/>
        <scheme val="minor"/>
      </rPr>
      <t xml:space="preserve"> </t>
    </r>
    <r>
      <rPr>
        <sz val="8"/>
        <color rgb="FF000000"/>
        <rFont val="Calibri"/>
        <family val="2"/>
        <scheme val="minor"/>
      </rPr>
      <t> </t>
    </r>
  </si>
  <si>
    <t>Mixed paper</t>
  </si>
  <si>
    <t>All other potentially recyclable paper not included in other paper category, such as envelopes, telephone books, book stock, paperback books, cereal boxes, laundry soap boxes, plastic-lined and/or wax-coated cardboard boxes, and all magazines.</t>
  </si>
  <si>
    <t>Newspaper</t>
  </si>
  <si>
    <t>Black and white newspaper, shredded newsprint, and other paper normally distributed inside a newspaper such as colored advertisements, comics, flyers, tabloids.</t>
  </si>
  <si>
    <t>Non-ferrous metals</t>
  </si>
  <si>
    <t>Copper tubing, brass fixtures, insulated wire, small auto repair parts such as generators, water pumps, empty propane tanks/cylinders, oil filters, aluminum other than beverage cans, and empty aerosol cans.</t>
  </si>
  <si>
    <t>Office mix</t>
  </si>
  <si>
    <t xml:space="preserve">Mid-grade mixed office paper including paper utilized for file folders, tab cards, writing, typing, and printing.	</t>
  </si>
  <si>
    <t>Other aggregates such as rock and gravel</t>
  </si>
  <si>
    <t>Other aggregates such as rocks and gravel.</t>
  </si>
  <si>
    <t>Other construction and demolition debris (write in "Material Description" field)</t>
  </si>
  <si>
    <r>
      <t xml:space="preserve">Use ONLY for materials that are not specifically listed in other categories that are a result construction or demolition activity. </t>
    </r>
    <r>
      <rPr>
        <b/>
        <sz val="10"/>
        <rFont val="Arial"/>
      </rPr>
      <t>Must write-in estimates of each material listed</t>
    </r>
    <r>
      <rPr>
        <sz val="10"/>
        <rFont val="Arial"/>
      </rPr>
      <t xml:space="preserve">. “Other construction and demolition debris” may include toilets, sinks, ceiling tiles, non-asphalt roofing waste and combination materials. </t>
    </r>
  </si>
  <si>
    <t>Other recyclable plastics/rigid plastics</t>
  </si>
  <si>
    <r>
      <t xml:space="preserve">Recyclable plastics or plastics products for reuse </t>
    </r>
    <r>
      <rPr>
        <b/>
        <sz val="10"/>
        <color rgb="FF000000"/>
        <rFont val="Arial"/>
        <family val="2"/>
      </rPr>
      <t>not</t>
    </r>
    <r>
      <rPr>
        <sz val="10"/>
        <color rgb="FF000000"/>
        <rFont val="Arial"/>
      </rPr>
      <t xml:space="preserve"> included in other plastic categories e.g., toys, PVC pipes, reusable plastic containers, etc. This excludes PET, HDPE, LDPE plastics listed in other categories. </t>
    </r>
    <r>
      <rPr>
        <b/>
        <sz val="10"/>
        <color rgb="FF000000"/>
        <rFont val="Arial"/>
      </rPr>
      <t>Estimate the amount of each material listed.</t>
    </r>
  </si>
  <si>
    <t>Other recycled materials (write in "Material Description" field)</t>
  </si>
  <si>
    <r>
      <t xml:space="preserve">Use ONLY for materials that are not specifically listed in other categories. </t>
    </r>
    <r>
      <rPr>
        <b/>
        <sz val="10"/>
        <color rgb="FF000000"/>
        <rFont val="Arial"/>
      </rPr>
      <t>MUST</t>
    </r>
    <r>
      <rPr>
        <sz val="10"/>
        <color rgb="FF000000"/>
        <rFont val="Arial"/>
      </rPr>
      <t xml:space="preserve"> </t>
    </r>
    <r>
      <rPr>
        <b/>
        <sz val="10"/>
        <color rgb="FF000000"/>
        <rFont val="Arial"/>
      </rPr>
      <t>write in estimates of each material in your list</t>
    </r>
    <r>
      <rPr>
        <sz val="10"/>
        <color rgb="FF000000"/>
        <rFont val="Arial"/>
      </rPr>
      <t>. Materials may include, but are not limited to rubber materials, milk cartons/drink boxes, “Tetra” or aseptic packaging, photographic films. </t>
    </r>
  </si>
  <si>
    <t>Painted and/or treated wood waste</t>
  </si>
  <si>
    <t>Dimensional wood waste that is painted, treated, or unusable.</t>
  </si>
  <si>
    <t>PET plastics (#1)</t>
  </si>
  <si>
    <t>Polyethylene terephthalate (PET) coded (#1) including clear and colored beverage containers.</t>
  </si>
  <si>
    <t>Plastic film</t>
  </si>
  <si>
    <t>Plastic film, including plastics bags, pallet wrap, building and boat wrap.</t>
  </si>
  <si>
    <t>Rigid (foam) insulation</t>
  </si>
  <si>
    <t>Rigid foam insulation.</t>
  </si>
  <si>
    <t>Soil and dirt</t>
  </si>
  <si>
    <t>Includes topsoil and dirt, land-clearing debris, and bark. No contaminated soil or dirt.</t>
  </si>
  <si>
    <t>Stumps, brush, limbs</t>
  </si>
  <si>
    <t>Stumps, brush, and limbs chipped for mulch, burned for energy recovery, etc.</t>
  </si>
  <si>
    <t>Textiles (clothes and shoes)</t>
  </si>
  <si>
    <t>Clothing and apparel, shop rags, blankets, table linens and bedding for reuse or recycling. Shoes, belts, purses, soft stuffed toys, scarves, hats, ties, backpacks, bedding, coats, luggage, towels.</t>
  </si>
  <si>
    <t>Tin cans</t>
  </si>
  <si>
    <t>Coated steel cans, usually food containers.</t>
  </si>
  <si>
    <t>Tires</t>
  </si>
  <si>
    <t>Automobile, truck, and bicycle tires. Specify final use on "Material Destination".</t>
  </si>
  <si>
    <t>Toner or Printer Cartridges</t>
  </si>
  <si>
    <t>Toner or printer cartridges for recycling.</t>
  </si>
  <si>
    <t>Used petroleum oil</t>
  </si>
  <si>
    <t>Motor oil. Specify final use in "Material Destination."</t>
  </si>
  <si>
    <t>Vehicle batteries</t>
  </si>
  <si>
    <t xml:space="preserve">Lead-acid batteries and commercial batteries from automobiles (cars), trucks, marine (boats), and motorcycles.  Excludes industrial batteries. </t>
  </si>
  <si>
    <t>Yard debris (grass, leaves, weeds)</t>
  </si>
  <si>
    <t>Grass clippings, leaves, tree branches and pruning, and weeds destined for centralized composting.</t>
  </si>
  <si>
    <t>General Measurement Standards and Reporting Guidelines</t>
  </si>
  <si>
    <t>Volume and Count to Weight Conversion Factors for Recyclables</t>
  </si>
  <si>
    <t>Material</t>
  </si>
  <si>
    <t>Volume/Count</t>
  </si>
  <si>
    <t>Weight in Pounds</t>
  </si>
  <si>
    <t>Source</t>
  </si>
  <si>
    <t>Aluminum cans</t>
  </si>
  <si>
    <t>one grocery bag</t>
  </si>
  <si>
    <t>NRC</t>
  </si>
  <si>
    <t>Aluminum cans, flattened</t>
  </si>
  <si>
    <t>one cubic yard</t>
  </si>
  <si>
    <t>Aluminum cans, whole</t>
  </si>
  <si>
    <t>EPA NRMRL</t>
  </si>
  <si>
    <t>gallon</t>
  </si>
  <si>
    <t>Asphalt</t>
  </si>
  <si>
    <t>Ecology</t>
  </si>
  <si>
    <t>Battery (auto)</t>
  </si>
  <si>
    <t>one</t>
  </si>
  <si>
    <t>Books</t>
  </si>
  <si>
    <t>CCG</t>
  </si>
  <si>
    <t>Catalytic converter</t>
  </si>
  <si>
    <t>Ceramic tile, loose 6”x6”</t>
  </si>
  <si>
    <t>Tellus</t>
  </si>
  <si>
    <t>Composition shingles</t>
  </si>
  <si>
    <t>Computer (15” monitor)</t>
  </si>
  <si>
    <t>Computer (17” monitor)</t>
  </si>
  <si>
    <t>Computer (21” monitor)</t>
  </si>
  <si>
    <t>Computer (CPU)</t>
  </si>
  <si>
    <t>Corrugated cardboard</t>
  </si>
  <si>
    <t>Corrugated cardboard, baled</t>
  </si>
  <si>
    <t>1,000-1,200</t>
  </si>
  <si>
    <t>Ferrous cans, flattened</t>
  </si>
  <si>
    <t>Ferrous cans, whole</t>
  </si>
  <si>
    <t>Fiberglass insulation, loose</t>
  </si>
  <si>
    <t>Film, baled</t>
  </si>
  <si>
    <t>30” x 42” x 48”</t>
  </si>
  <si>
    <t>semi-load</t>
  </si>
  <si>
    <t>Fines, loose</t>
  </si>
  <si>
    <t>Food waste</t>
  </si>
  <si>
    <t>Food waste, solid and liquid fats</t>
  </si>
  <si>
    <t>55 gallon drum</t>
  </si>
  <si>
    <t>Glass, crushed (mechanically)</t>
  </si>
  <si>
    <t>800-2,700</t>
  </si>
  <si>
    <t>Glass, semi crushed</t>
  </si>
  <si>
    <t>1,000-1,800</t>
  </si>
  <si>
    <t>Glass, uncrushed to manually broken</t>
  </si>
  <si>
    <t>125-500</t>
  </si>
  <si>
    <t>Glass, whole bottles</t>
  </si>
  <si>
    <t>600-1,000</t>
  </si>
  <si>
    <t>Grass clippings</t>
  </si>
  <si>
    <t>400-1,500</t>
  </si>
  <si>
    <t>Gravel or rock, loose</t>
  </si>
  <si>
    <t>Gypsum (dry)</t>
  </si>
  <si>
    <t>500-670</t>
  </si>
  <si>
    <t>HDPE (dairy only), baled</t>
  </si>
  <si>
    <t>32” X 60”</t>
  </si>
  <si>
    <t>400-500</t>
  </si>
  <si>
    <t>HDPE (dairy only), whole, loose</t>
  </si>
  <si>
    <t>HDPE (mixed), baled</t>
  </si>
  <si>
    <t>32” x 60”</t>
  </si>
  <si>
    <t>HDPE (mixed), granulated</t>
  </si>
  <si>
    <t>gaylord</t>
  </si>
  <si>
    <t>800-1,000</t>
  </si>
  <si>
    <t>Magazines</t>
  </si>
  <si>
    <t>Manure</t>
  </si>
  <si>
    <t>FEECO</t>
  </si>
  <si>
    <t>Mattresses</t>
  </si>
  <si>
    <t>each piece</t>
  </si>
  <si>
    <t>Van. BC</t>
  </si>
  <si>
    <t>Mixed Paper</t>
  </si>
  <si>
    <t>Mixed PET &amp; dairy, whole, loose</t>
  </si>
  <si>
    <t>average 32</t>
  </si>
  <si>
    <t>Mixed PET, dairy &amp; other rigid, whole, loose</t>
  </si>
  <si>
    <t>average 38</t>
  </si>
  <si>
    <t>Mixed Plastic</t>
  </si>
  <si>
    <t>one cubic foot</t>
  </si>
  <si>
    <t xml:space="preserve">Mixed rigid plastic &amp; film, densified by mixed mold tech. </t>
  </si>
  <si>
    <t>one cubic food</t>
  </si>
  <si>
    <t>average 60</t>
  </si>
  <si>
    <t>Mixed rigid plastic, no film or dairy, whole, loose</t>
  </si>
  <si>
    <t>average 49</t>
  </si>
  <si>
    <t>Mixed rigid plastic, no film, granulated</t>
  </si>
  <si>
    <t>500-1,000</t>
  </si>
  <si>
    <t>Newsprint</t>
  </si>
  <si>
    <t>12” stack</t>
  </si>
  <si>
    <t>Newsprint, compacted</t>
  </si>
  <si>
    <t>720-1,000</t>
  </si>
  <si>
    <t>Newsprint, loose</t>
  </si>
  <si>
    <t>Office Paper</t>
  </si>
  <si>
    <t>Oil filter drum</t>
  </si>
  <si>
    <t>Pallets</t>
  </si>
  <si>
    <t>Particle board, loose pieces</t>
  </si>
  <si>
    <t>PET, soda bottles, baled</t>
  </si>
  <si>
    <t>30” x 62”</t>
  </si>
  <si>
    <t>PET, soda bottles, granulated</t>
  </si>
  <si>
    <t>700-750</t>
  </si>
  <si>
    <t>PET, soda bottles, whole, loose</t>
  </si>
  <si>
    <t>40-53</t>
  </si>
  <si>
    <t>Phone Books</t>
  </si>
  <si>
    <t>Plywood sheet, pieces</t>
  </si>
  <si>
    <t>Refillable beer bottles</t>
  </si>
  <si>
    <t>case</t>
  </si>
  <si>
    <t>Roofing shakes, shingles (wood)</t>
  </si>
  <si>
    <t>Sawdust</t>
  </si>
  <si>
    <t>Tellus Inst.</t>
  </si>
  <si>
    <t>Soil, dry</t>
  </si>
  <si>
    <t>Stumps &amp; logs</t>
  </si>
  <si>
    <t>Tire – passenger car</t>
  </si>
  <si>
    <t>Tire – semi</t>
  </si>
  <si>
    <t>Tire - truck, light</t>
  </si>
  <si>
    <t>Used motor oil</t>
  </si>
  <si>
    <t>one gallon</t>
  </si>
  <si>
    <t>White goods/appliances</t>
  </si>
  <si>
    <t>Wood chips</t>
  </si>
  <si>
    <t>Yard trimmings, branches</t>
  </si>
  <si>
    <t>Yard trimmings, grass</t>
  </si>
  <si>
    <t>Yard trimmings, leaves</t>
  </si>
  <si>
    <t>DestinationName</t>
  </si>
  <si>
    <t>ID</t>
  </si>
  <si>
    <t>CompanyID</t>
  </si>
  <si>
    <t>Final Use of Material</t>
  </si>
  <si>
    <t>FU</t>
  </si>
  <si>
    <t>leave this line blank</t>
  </si>
  <si>
    <t>3R Technology</t>
  </si>
  <si>
    <t>1</t>
  </si>
  <si>
    <t>Composting</t>
  </si>
  <si>
    <t>Access Information Management</t>
  </si>
  <si>
    <t>44</t>
  </si>
  <si>
    <t>Disposal</t>
  </si>
  <si>
    <t>Agco Refining, LLC (dba: Agco Metalex)</t>
  </si>
  <si>
    <t>5</t>
  </si>
  <si>
    <t>Energy Recovery</t>
  </si>
  <si>
    <t>ALBERSTONS / SUPERVALU</t>
  </si>
  <si>
    <t>96</t>
  </si>
  <si>
    <t>Processing</t>
  </si>
  <si>
    <t>All Battery Sales &amp; Service</t>
  </si>
  <si>
    <t>7</t>
  </si>
  <si>
    <t>Recycle</t>
  </si>
  <si>
    <t>Allied Battery Co</t>
  </si>
  <si>
    <t>8</t>
  </si>
  <si>
    <t>Reuse</t>
  </si>
  <si>
    <t>Allmetal Company</t>
  </si>
  <si>
    <t>10</t>
  </si>
  <si>
    <t>Store Sale</t>
  </si>
  <si>
    <t xml:space="preserve">Always Affordable Hauling </t>
  </si>
  <si>
    <t>11</t>
  </si>
  <si>
    <t>American e-cycling</t>
  </si>
  <si>
    <t>4</t>
  </si>
  <si>
    <t>American Refining Company aka Arcom Oil</t>
  </si>
  <si>
    <t>13</t>
  </si>
  <si>
    <t>American Roofing Recyclers, LLC</t>
  </si>
  <si>
    <t>14</t>
  </si>
  <si>
    <t>Arrow Metals</t>
  </si>
  <si>
    <t>15</t>
  </si>
  <si>
    <t>Avoco Plastics</t>
  </si>
  <si>
    <t>18</t>
  </si>
  <si>
    <t>Baker Commodities</t>
  </si>
  <si>
    <t>19</t>
  </si>
  <si>
    <t>Ballard Reuse</t>
  </si>
  <si>
    <t>149</t>
  </si>
  <si>
    <t>Battery Solutions LLC</t>
  </si>
  <si>
    <t>20</t>
  </si>
  <si>
    <t>Battery Systems, Inc</t>
  </si>
  <si>
    <t>21</t>
  </si>
  <si>
    <t>Binford Metals, LLC.</t>
  </si>
  <si>
    <t>22</t>
  </si>
  <si>
    <t>BLOCH STEEL INDUSTRIES</t>
  </si>
  <si>
    <t>88</t>
  </si>
  <si>
    <t>Bobby Wolford Trucking &amp; Salvage Inc</t>
  </si>
  <si>
    <t>25</t>
  </si>
  <si>
    <t>Bridgestone Retail Operations, LLC  dba: Firestone Complete Auto Care</t>
  </si>
  <si>
    <t>60</t>
  </si>
  <si>
    <t>Budget Battery</t>
  </si>
  <si>
    <t>26</t>
  </si>
  <si>
    <t>Buffalo Export LLC</t>
  </si>
  <si>
    <t>27</t>
  </si>
  <si>
    <t>BULLDOG DEMOLITION &amp; GENERAL CONTRACTING INC</t>
  </si>
  <si>
    <t>28</t>
  </si>
  <si>
    <t>Burlington Environmental, LLC</t>
  </si>
  <si>
    <t>112</t>
  </si>
  <si>
    <t>BUSBY JUNK REMOVAL</t>
  </si>
  <si>
    <t>29</t>
  </si>
  <si>
    <t>Calbag Tacoma LLC</t>
  </si>
  <si>
    <t>30</t>
  </si>
  <si>
    <t>Carton Service Co Inc</t>
  </si>
  <si>
    <t>31</t>
  </si>
  <si>
    <t>CASCADE RECYCLING CENTER</t>
  </si>
  <si>
    <t>181</t>
  </si>
  <si>
    <t>Cedar Grove Collection</t>
  </si>
  <si>
    <t>34</t>
  </si>
  <si>
    <t>CERTAINTEED GYPSUM MANUFACTURING INC</t>
  </si>
  <si>
    <t>35</t>
  </si>
  <si>
    <t xml:space="preserve">Chuck's Hauling </t>
  </si>
  <si>
    <t>36</t>
  </si>
  <si>
    <t>CleanScapes, Inc</t>
  </si>
  <si>
    <t>37</t>
  </si>
  <si>
    <t>Commercial Waste Reduction &amp; Recycling Co (CWRR)</t>
  </si>
  <si>
    <t>38</t>
  </si>
  <si>
    <t>Computer Bank Charity</t>
  </si>
  <si>
    <t>39</t>
  </si>
  <si>
    <t>Computer Recycling Service Inc</t>
  </si>
  <si>
    <t>40</t>
  </si>
  <si>
    <t>Confidential Data Disposal</t>
  </si>
  <si>
    <t>41</t>
  </si>
  <si>
    <t>Construction Waste Management</t>
  </si>
  <si>
    <t>42</t>
  </si>
  <si>
    <t>CPM Development Corp</t>
  </si>
  <si>
    <t/>
  </si>
  <si>
    <t>CSK Auto, Inc. dba Schuck's Auto Supply</t>
  </si>
  <si>
    <t>43</t>
  </si>
  <si>
    <t>Demo King, LLC.</t>
  </si>
  <si>
    <t>45</t>
  </si>
  <si>
    <t>Democon Container Services, LLC</t>
  </si>
  <si>
    <t>46</t>
  </si>
  <si>
    <t>Demolition Man Inc.</t>
  </si>
  <si>
    <t>47</t>
  </si>
  <si>
    <t>Drywall Recycling Services Inc</t>
  </si>
  <si>
    <t>33</t>
  </si>
  <si>
    <t>DTG Enterprises, Inc (DTG BW Yard)</t>
  </si>
  <si>
    <t>240</t>
  </si>
  <si>
    <t>DTG Enterprises, Inc. Woodinville</t>
  </si>
  <si>
    <t>239</t>
  </si>
  <si>
    <t>Dump It</t>
  </si>
  <si>
    <t>48</t>
  </si>
  <si>
    <t>Dyno Battery</t>
  </si>
  <si>
    <t>49</t>
  </si>
  <si>
    <t>Earthwise</t>
  </si>
  <si>
    <t>51</t>
  </si>
  <si>
    <t>Eastmont Transfer Station</t>
  </si>
  <si>
    <t>65</t>
  </si>
  <si>
    <t>Eco Encore</t>
  </si>
  <si>
    <t>52</t>
  </si>
  <si>
    <t>EcoLights Northwest, LLC</t>
  </si>
  <si>
    <t>53</t>
  </si>
  <si>
    <t>ECULLET INC</t>
  </si>
  <si>
    <t>54</t>
  </si>
  <si>
    <t>Emerald Services</t>
  </si>
  <si>
    <t>174</t>
  </si>
  <si>
    <t>Evergreen Goodwill (formally Seattle Goodwill)</t>
  </si>
  <si>
    <t>68</t>
  </si>
  <si>
    <t>EWC GROUP INC</t>
  </si>
  <si>
    <t>56</t>
  </si>
  <si>
    <t>FEDERAL WAY SAND &amp; GRAVEL</t>
  </si>
  <si>
    <t>178</t>
  </si>
  <si>
    <t>Friendly Earth International, Inc.</t>
  </si>
  <si>
    <t>188</t>
  </si>
  <si>
    <t>General Biodiesel Inc.</t>
  </si>
  <si>
    <t>62</t>
  </si>
  <si>
    <t>George Electronix</t>
  </si>
  <si>
    <t>64</t>
  </si>
  <si>
    <t>Global Tech Environmental</t>
  </si>
  <si>
    <t>Goodnight Construction INC</t>
  </si>
  <si>
    <t>66</t>
  </si>
  <si>
    <t>Goods for the Planet</t>
  </si>
  <si>
    <t>67</t>
  </si>
  <si>
    <t>Goodwill Industries Seattle</t>
  </si>
  <si>
    <t>Grayhawk Recycling Services</t>
  </si>
  <si>
    <t>69</t>
  </si>
  <si>
    <t>GW</t>
  </si>
  <si>
    <t>70</t>
  </si>
  <si>
    <t>Happy Hauler</t>
  </si>
  <si>
    <t>71</t>
  </si>
  <si>
    <t>IMS Electronic Recycling Inc</t>
  </si>
  <si>
    <t>73</t>
  </si>
  <si>
    <t>Industrial Container Services-WA, LLC</t>
  </si>
  <si>
    <t>75</t>
  </si>
  <si>
    <t>InterConnection</t>
  </si>
  <si>
    <t>76</t>
  </si>
  <si>
    <t>International Paper - Weyerhauser</t>
  </si>
  <si>
    <t>77</t>
  </si>
  <si>
    <t>INTERSTATE BATTERIES</t>
  </si>
  <si>
    <t>78</t>
  </si>
  <si>
    <t>Iron Mountain Inc</t>
  </si>
  <si>
    <t>79</t>
  </si>
  <si>
    <t>Jaco Environmental, Inc.</t>
  </si>
  <si>
    <t>80</t>
  </si>
  <si>
    <t>Johnson Controls</t>
  </si>
  <si>
    <t>Junk B Gone</t>
  </si>
  <si>
    <t>81</t>
  </si>
  <si>
    <t>Junk Warriors</t>
  </si>
  <si>
    <t>82</t>
  </si>
  <si>
    <t>Kangley Rock</t>
  </si>
  <si>
    <t>King and Bunny's</t>
  </si>
  <si>
    <t>83</t>
  </si>
  <si>
    <t>L&amp;S Tire (formerly TRT or ITR)</t>
  </si>
  <si>
    <t>84</t>
  </si>
  <si>
    <t>Lakeside Industries, Inc. - Fremont Facility</t>
  </si>
  <si>
    <t>85</t>
  </si>
  <si>
    <t>Lautenbach Industries T&amp;T Recovery Inc</t>
  </si>
  <si>
    <t>147</t>
  </si>
  <si>
    <t>Lee's Appliance Services</t>
  </si>
  <si>
    <t>86</t>
  </si>
  <si>
    <t>Lloyd Enterprises</t>
  </si>
  <si>
    <t>87</t>
  </si>
  <si>
    <t>M. Bloch &amp; Co., Inc.</t>
  </si>
  <si>
    <t>Marine Vacuum Services</t>
  </si>
  <si>
    <t>90</t>
  </si>
  <si>
    <t>Mcfarland Wrecking Corp</t>
  </si>
  <si>
    <t>91</t>
  </si>
  <si>
    <t>Merlino, Gary  Construction Co., Inc</t>
  </si>
  <si>
    <t>92</t>
  </si>
  <si>
    <t>MOM'S APPLIANCE SERVICE AND SUPPLY</t>
  </si>
  <si>
    <t>95</t>
  </si>
  <si>
    <t>New West Gypsum (USA) Inc</t>
  </si>
  <si>
    <t>243</t>
  </si>
  <si>
    <t>Nikal Ventures INC dba 1-800-GOT-JUNK</t>
  </si>
  <si>
    <t>97</t>
  </si>
  <si>
    <t>Nippon Paper</t>
  </si>
  <si>
    <t>98</t>
  </si>
  <si>
    <t>NorthStar CG, LP</t>
  </si>
  <si>
    <t>101</t>
  </si>
  <si>
    <t>Northwest Center</t>
  </si>
  <si>
    <t>99</t>
  </si>
  <si>
    <t>Northwest Metals &amp; Salvage Service Inc</t>
  </si>
  <si>
    <t>100</t>
  </si>
  <si>
    <t>Northwest Rubbish Removal, Inc</t>
  </si>
  <si>
    <t>137</t>
  </si>
  <si>
    <t>Nucor Steel</t>
  </si>
  <si>
    <t>1104</t>
  </si>
  <si>
    <t>Oil Re-refining &amp; FPI</t>
  </si>
  <si>
    <t>102</t>
  </si>
  <si>
    <t>O'Reilly Auto Parts</t>
  </si>
  <si>
    <t>Pacific Iron And Metal</t>
  </si>
  <si>
    <t>103</t>
  </si>
  <si>
    <t>PACIFIC NORTHWEST SHREDDING INC</t>
  </si>
  <si>
    <t>104</t>
  </si>
  <si>
    <t>Pacific Rendering Co Inc</t>
  </si>
  <si>
    <t>105</t>
  </si>
  <si>
    <t>Pacific Shredco LLC dba Shred-It of Western WA</t>
  </si>
  <si>
    <t>106</t>
  </si>
  <si>
    <t>Pacific Topsoils</t>
  </si>
  <si>
    <t>107</t>
  </si>
  <si>
    <t>Pacific Urethane Recycling</t>
  </si>
  <si>
    <t>108</t>
  </si>
  <si>
    <t>Pallet Services Inc.</t>
  </si>
  <si>
    <t>109</t>
  </si>
  <si>
    <t>PERFORMANCE ABATEMENT SVCS INC</t>
  </si>
  <si>
    <t>110</t>
  </si>
  <si>
    <t>Philip Services Corporation LLC aka Burlington Environmental, LLC</t>
  </si>
  <si>
    <t>PND Corporation</t>
  </si>
  <si>
    <t>113</t>
  </si>
  <si>
    <t>Print Cartridge Recycle</t>
  </si>
  <si>
    <t>114</t>
  </si>
  <si>
    <t>Rabanco Ltd. / Emerald City Disposal</t>
  </si>
  <si>
    <t>55</t>
  </si>
  <si>
    <t>Rabanco Recycling - Allied Waste</t>
  </si>
  <si>
    <t>9</t>
  </si>
  <si>
    <t>Rainier Pallet &amp; Crating Corp.</t>
  </si>
  <si>
    <t>116</t>
  </si>
  <si>
    <t>Rainier Ranch</t>
  </si>
  <si>
    <t>117</t>
  </si>
  <si>
    <t>RE PC</t>
  </si>
  <si>
    <t>118</t>
  </si>
  <si>
    <t>Recall Secure Destruction Services, Inc.</t>
  </si>
  <si>
    <t>119</t>
  </si>
  <si>
    <t>RECELLULAR INC</t>
  </si>
  <si>
    <t>120</t>
  </si>
  <si>
    <t>Rechargable Battery Recycling Corporation</t>
  </si>
  <si>
    <t>121</t>
  </si>
  <si>
    <t>Record Xpress of CA, LLC dba Access Information Management</t>
  </si>
  <si>
    <t>Recovery 1</t>
  </si>
  <si>
    <t>122</t>
  </si>
  <si>
    <t>Relectronix LLC dba PC Recycle</t>
  </si>
  <si>
    <t>94</t>
  </si>
  <si>
    <t>Reliable Man Cleaning Service</t>
  </si>
  <si>
    <t>172</t>
  </si>
  <si>
    <t>Renew LLC</t>
  </si>
  <si>
    <t>115</t>
  </si>
  <si>
    <t>Residential Recycle, LLC</t>
  </si>
  <si>
    <t>123</t>
  </si>
  <si>
    <t>Retex Northwest</t>
  </si>
  <si>
    <t>124</t>
  </si>
  <si>
    <t>ROCKTENN RECYCLING AND WASTE SOLUTIONS</t>
  </si>
  <si>
    <t>140</t>
  </si>
  <si>
    <t>RODRIGUEZ HAULING/MOVING</t>
  </si>
  <si>
    <t>125</t>
  </si>
  <si>
    <t>Rubbish Works</t>
  </si>
  <si>
    <t>126</t>
  </si>
  <si>
    <t>RW Rhine Inc</t>
  </si>
  <si>
    <t>127</t>
  </si>
  <si>
    <t>Safety-Kleen Systems, Inc.</t>
  </si>
  <si>
    <t>128</t>
  </si>
  <si>
    <t>Safeway Stores Inc</t>
  </si>
  <si>
    <t>129</t>
  </si>
  <si>
    <t>Seadrunar Recycling, LLC</t>
  </si>
  <si>
    <t>131</t>
  </si>
  <si>
    <t>Seattle Barrel Company</t>
  </si>
  <si>
    <t>132</t>
  </si>
  <si>
    <t>Seattle Iron And Metals Corporation</t>
  </si>
  <si>
    <t>133</t>
  </si>
  <si>
    <t>SEATTLE MICRO</t>
  </si>
  <si>
    <t>134</t>
  </si>
  <si>
    <t>SEATTLE RENDERING WORKS</t>
  </si>
  <si>
    <t>136</t>
  </si>
  <si>
    <t>Seattle Rubbish Removal</t>
  </si>
  <si>
    <t>Seattle Urban Farm Company</t>
  </si>
  <si>
    <t>Second Use Building Materials</t>
  </si>
  <si>
    <t>138</t>
  </si>
  <si>
    <t>Society of St. Vincent de Paul</t>
  </si>
  <si>
    <t>141</t>
  </si>
  <si>
    <t>SP Recycling</t>
  </si>
  <si>
    <t>142</t>
  </si>
  <si>
    <t>Squak Mountain Materials LLC</t>
  </si>
  <si>
    <t>143</t>
  </si>
  <si>
    <t>Standard Biodiesel</t>
  </si>
  <si>
    <t>144</t>
  </si>
  <si>
    <t>Stanley Black &amp; Decker dba DeWalt Factory Service</t>
  </si>
  <si>
    <t>23</t>
  </si>
  <si>
    <t>Stericycle</t>
  </si>
  <si>
    <t>202</t>
  </si>
  <si>
    <t>Stoneway Concrete</t>
  </si>
  <si>
    <t>180</t>
  </si>
  <si>
    <t>Sunset Materials INC</t>
  </si>
  <si>
    <t>146</t>
  </si>
  <si>
    <t>Supervalu</t>
  </si>
  <si>
    <t>160</t>
  </si>
  <si>
    <t>The Jorve Corp.</t>
  </si>
  <si>
    <t>148</t>
  </si>
  <si>
    <t>The Recycling Depot, Inc.</t>
  </si>
  <si>
    <t>150</t>
  </si>
  <si>
    <t>Thrift Recycling Management</t>
  </si>
  <si>
    <t>151</t>
  </si>
  <si>
    <t>TINMAN RECYCLING AND SALVAGE</t>
  </si>
  <si>
    <t>152</t>
  </si>
  <si>
    <t>Tire Disposal &amp; Recycling, Inc.</t>
  </si>
  <si>
    <t>153</t>
  </si>
  <si>
    <t>T-Mobile</t>
  </si>
  <si>
    <t>154</t>
  </si>
  <si>
    <t>Total Reclaim, Inc.</t>
  </si>
  <si>
    <t>155</t>
  </si>
  <si>
    <t>Trashbusters Rubbish Co.  LLC (1-800-Rid-of-It)</t>
  </si>
  <si>
    <t>156</t>
  </si>
  <si>
    <t>Travis Pattern &amp; Foundry Inc</t>
  </si>
  <si>
    <t>157</t>
  </si>
  <si>
    <t>TriVitro Corporation</t>
  </si>
  <si>
    <t>158</t>
  </si>
  <si>
    <t>United Recycling</t>
  </si>
  <si>
    <t>235</t>
  </si>
  <si>
    <t>USAgain, LLC.</t>
  </si>
  <si>
    <t>161</t>
  </si>
  <si>
    <t>Value Village</t>
  </si>
  <si>
    <t>162</t>
  </si>
  <si>
    <t>Veolia Environmental Services</t>
  </si>
  <si>
    <t>163</t>
  </si>
  <si>
    <t>Waste Management - Cascade Recycling Center</t>
  </si>
  <si>
    <t>164</t>
  </si>
  <si>
    <t>West Seattle Recycling Center</t>
  </si>
  <si>
    <t>165</t>
  </si>
  <si>
    <t>WM Lamptracker, Inc.</t>
  </si>
  <si>
    <t>171</t>
  </si>
  <si>
    <t>Z BEE HAULING &amp; RECYCLE</t>
  </si>
  <si>
    <t>168</t>
  </si>
  <si>
    <t>Other- Not in List.  Please enter buying company in the next column.</t>
  </si>
  <si>
    <t>E5</t>
  </si>
  <si>
    <t>E6</t>
  </si>
  <si>
    <t>E7</t>
  </si>
  <si>
    <t>E8</t>
  </si>
  <si>
    <t>E9</t>
  </si>
  <si>
    <t>E11</t>
  </si>
  <si>
    <t>E12</t>
  </si>
  <si>
    <t>E13</t>
  </si>
  <si>
    <t>E14</t>
  </si>
  <si>
    <t>E16</t>
  </si>
  <si>
    <t>E17</t>
  </si>
  <si>
    <t>E18</t>
  </si>
  <si>
    <t>E19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</si>
</sst>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82" x14ac:knownFonts="1">
    <font>
      <sz val="11"/>
      <color theme="1"/>
      <name val="Calibri"/>
      <family val="2"/>
      <scheme val="minor"/>
    </font>
    <font>
      <sz val="11"/>
      <color indexed="8"/>
      <name val="Calibri"/>
      <family val="2"/>
    </font>
    <font>
      <sz val="8"/>
      <color indexed="81"/>
      <name val="Tahoma"/>
      <family val="2"/>
    </font>
    <font>
      <sz val="10"/>
      <color indexed="8"/>
      <name val="Arial"/>
      <family val="2"/>
    </font>
    <font>
      <b/>
      <sz val="8"/>
      <color indexed="81"/>
      <name val="Tahoma"/>
      <family val="2"/>
    </font>
    <font>
      <sz val="10"/>
      <color indexed="8"/>
      <name val="Arial"/>
      <family val="2"/>
    </font>
    <font>
      <b/>
      <u/>
      <sz val="14"/>
      <color indexed="8"/>
      <name val="Calibri"/>
      <family val="2"/>
    </font>
    <font>
      <sz val="11"/>
      <name val="Calibri"/>
      <family val="2"/>
    </font>
    <font>
      <sz val="10"/>
      <color indexed="8"/>
      <name val="Arial"/>
      <family val="2"/>
    </font>
    <font>
      <b/>
      <sz val="12"/>
      <color indexed="8"/>
      <name val="Calibri"/>
      <family val="2"/>
    </font>
    <font>
      <sz val="12"/>
      <color indexed="8"/>
      <name val="Calibri"/>
      <family val="2"/>
    </font>
    <font>
      <b/>
      <sz val="12"/>
      <color indexed="8"/>
      <name val="Arial"/>
      <family val="2"/>
    </font>
    <font>
      <sz val="12"/>
      <color indexed="8"/>
      <name val="Arial"/>
      <family val="2"/>
    </font>
    <font>
      <sz val="12"/>
      <color indexed="8"/>
      <name val="Times New Roman"/>
      <family val="1"/>
    </font>
    <font>
      <sz val="9"/>
      <color indexed="81"/>
      <name val="Tahoma"/>
      <family val="2"/>
    </font>
    <font>
      <sz val="12"/>
      <name val="Calibri"/>
      <family val="2"/>
    </font>
    <font>
      <b/>
      <sz val="11"/>
      <color indexed="8"/>
      <name val="Calibri"/>
      <family val="2"/>
    </font>
    <font>
      <b/>
      <vertAlign val="superscript"/>
      <sz val="11"/>
      <color indexed="8"/>
      <name val="Calibri"/>
      <family val="2"/>
    </font>
    <font>
      <sz val="11"/>
      <color theme="1"/>
      <name val="Calibri"/>
      <family val="2"/>
      <scheme val="minor"/>
    </font>
    <font>
      <u/>
      <sz val="11"/>
      <color theme="10"/>
      <name val="Calibri"/>
      <family val="2"/>
    </font>
    <font>
      <b/>
      <sz val="11"/>
      <color theme="1"/>
      <name val="Calibri"/>
      <family val="2"/>
      <scheme val="minor"/>
    </font>
    <font>
      <b/>
      <sz val="14"/>
      <color theme="1"/>
      <name val="Calibri"/>
      <family val="2"/>
      <scheme val="minor"/>
    </font>
    <font>
      <sz val="10"/>
      <color theme="0" tint="-0.34998626667073579"/>
      <name val="Calibri"/>
      <family val="2"/>
      <scheme val="minor"/>
    </font>
    <font>
      <b/>
      <sz val="12"/>
      <color theme="1"/>
      <name val="Calibri"/>
      <family val="2"/>
      <scheme val="minor"/>
    </font>
    <font>
      <b/>
      <sz val="10"/>
      <color theme="0" tint="-0.34998626667073579"/>
      <name val="Calibri"/>
      <family val="2"/>
      <scheme val="minor"/>
    </font>
    <font>
      <sz val="11"/>
      <color theme="0" tint="-0.34998626667073579"/>
      <name val="Calibri"/>
      <family val="2"/>
      <scheme val="minor"/>
    </font>
    <font>
      <sz val="10"/>
      <color theme="1"/>
      <name val="Calibri"/>
      <family val="2"/>
      <scheme val="minor"/>
    </font>
    <font>
      <u/>
      <sz val="10"/>
      <color theme="10"/>
      <name val="Calibri"/>
      <family val="2"/>
    </font>
    <font>
      <b/>
      <sz val="14"/>
      <color theme="1"/>
      <name val="Arial"/>
      <family val="2"/>
    </font>
    <font>
      <sz val="10"/>
      <color theme="1"/>
      <name val="Arial"/>
      <family val="2"/>
    </font>
    <font>
      <sz val="11"/>
      <color rgb="FFC00000"/>
      <name val="Calibri"/>
      <family val="2"/>
      <scheme val="minor"/>
    </font>
    <font>
      <b/>
      <sz val="11"/>
      <color rgb="FFC00000"/>
      <name val="Calibri"/>
      <family val="2"/>
      <scheme val="minor"/>
    </font>
    <font>
      <b/>
      <sz val="13"/>
      <color theme="1"/>
      <name val="Arial"/>
      <family val="2"/>
    </font>
    <font>
      <b/>
      <sz val="11"/>
      <color theme="4" tint="-0.249977111117893"/>
      <name val="Calibri"/>
      <family val="2"/>
      <scheme val="minor"/>
    </font>
    <font>
      <sz val="12"/>
      <color theme="1"/>
      <name val="Calibri"/>
      <family val="2"/>
      <scheme val="minor"/>
    </font>
    <font>
      <sz val="11"/>
      <color theme="2"/>
      <name val="Calibri"/>
      <family val="2"/>
      <scheme val="minor"/>
    </font>
    <font>
      <sz val="10"/>
      <color theme="2"/>
      <name val="Calibri"/>
      <family val="2"/>
      <scheme val="minor"/>
    </font>
    <font>
      <b/>
      <sz val="10"/>
      <color theme="1"/>
      <name val="Arial"/>
      <family val="2"/>
    </font>
    <font>
      <sz val="11"/>
      <name val="Calibri"/>
      <family val="2"/>
      <scheme val="minor"/>
    </font>
    <font>
      <u/>
      <sz val="11"/>
      <color theme="2"/>
      <name val="Calibri"/>
      <family val="2"/>
    </font>
    <font>
      <b/>
      <sz val="11.5"/>
      <color theme="1"/>
      <name val="Arial"/>
      <family val="2"/>
    </font>
    <font>
      <sz val="11.5"/>
      <color theme="1"/>
      <name val="Arial"/>
      <family val="2"/>
    </font>
    <font>
      <i/>
      <sz val="11"/>
      <name val="Calibri"/>
      <family val="2"/>
      <scheme val="minor"/>
    </font>
    <font>
      <sz val="9"/>
      <color theme="1"/>
      <name val="Calibri"/>
      <family val="2"/>
      <scheme val="minor"/>
    </font>
    <font>
      <u/>
      <sz val="12"/>
      <color theme="10"/>
      <name val="Calibri"/>
      <family val="2"/>
    </font>
    <font>
      <b/>
      <sz val="12"/>
      <color theme="1"/>
      <name val="Arial"/>
      <family val="2"/>
    </font>
    <font>
      <sz val="12"/>
      <color theme="1"/>
      <name val="Arial"/>
      <family val="2"/>
    </font>
    <font>
      <i/>
      <sz val="12"/>
      <name val="Calibri"/>
      <family val="2"/>
      <scheme val="minor"/>
    </font>
    <font>
      <sz val="12"/>
      <name val="Calibri"/>
      <family val="2"/>
      <scheme val="minor"/>
    </font>
    <font>
      <b/>
      <sz val="12"/>
      <name val="Calibri"/>
      <family val="2"/>
      <scheme val="minor"/>
    </font>
    <font>
      <b/>
      <sz val="12"/>
      <color rgb="FF000000"/>
      <name val="Calibri"/>
      <family val="2"/>
      <scheme val="minor"/>
    </font>
    <font>
      <sz val="11"/>
      <color rgb="FF000000"/>
      <name val="Calibri"/>
      <family val="2"/>
      <scheme val="minor"/>
    </font>
    <font>
      <b/>
      <sz val="18"/>
      <color theme="1"/>
      <name val="Calibri"/>
      <family val="2"/>
      <scheme val="minor"/>
    </font>
    <font>
      <b/>
      <sz val="11"/>
      <name val="Calibri"/>
      <family val="2"/>
      <scheme val="minor"/>
    </font>
    <font>
      <sz val="12"/>
      <color rgb="FFFF0000"/>
      <name val="Arial"/>
      <family val="2"/>
    </font>
    <font>
      <b/>
      <sz val="12"/>
      <color theme="1" tint="4.9989318521683403E-2"/>
      <name val="Arial"/>
      <family val="2"/>
    </font>
    <font>
      <sz val="12"/>
      <color theme="1" tint="4.9989318521683403E-2"/>
      <name val="Arial"/>
      <family val="2"/>
    </font>
    <font>
      <u/>
      <sz val="12"/>
      <color theme="1" tint="4.9989318521683403E-2"/>
      <name val="Arial"/>
      <family val="2"/>
    </font>
    <font>
      <b/>
      <u/>
      <sz val="12"/>
      <color theme="1" tint="4.9989318521683403E-2"/>
      <name val="Arial"/>
      <family val="2"/>
    </font>
    <font>
      <b/>
      <sz val="11"/>
      <color rgb="FF000000"/>
      <name val="Calibri"/>
      <family val="2"/>
      <scheme val="minor"/>
    </font>
    <font>
      <sz val="8"/>
      <color rgb="FF000000"/>
      <name val="Calibri"/>
      <family val="2"/>
      <scheme val="minor"/>
    </font>
    <font>
      <sz val="10"/>
      <name val="Arial"/>
      <family val="2"/>
    </font>
    <font>
      <b/>
      <i/>
      <sz val="11"/>
      <name val="Calibri"/>
      <family val="2"/>
      <scheme val="minor"/>
    </font>
    <font>
      <sz val="10"/>
      <color rgb="FF000000"/>
      <name val="Arial"/>
      <family val="2"/>
    </font>
    <font>
      <b/>
      <sz val="10"/>
      <color rgb="FF000000"/>
      <name val="Arial"/>
      <family val="2"/>
    </font>
    <font>
      <i/>
      <sz val="12"/>
      <color theme="1"/>
      <name val="Calibri"/>
      <family val="2"/>
      <scheme val="minor"/>
    </font>
    <font>
      <b/>
      <sz val="10"/>
      <name val="Arial"/>
    </font>
    <font>
      <sz val="10"/>
      <name val="Arial"/>
    </font>
    <font>
      <b/>
      <sz val="10"/>
      <color rgb="FF000000"/>
      <name val="Arial"/>
    </font>
    <font>
      <sz val="10"/>
      <color rgb="FF000000"/>
      <name val="Arial"/>
    </font>
    <font>
      <sz val="11"/>
      <color theme="1"/>
      <name val="Arial"/>
    </font>
    <font>
      <sz val="12"/>
      <color rgb="FF0D0D0D"/>
      <name val="Arial"/>
    </font>
    <font>
      <b/>
      <sz val="12"/>
      <color rgb="FF0D0D0D"/>
      <name val="Arial"/>
    </font>
    <font>
      <u/>
      <sz val="12"/>
      <color rgb="FF0D0D0D"/>
      <name val="Arial"/>
    </font>
    <font>
      <b/>
      <u/>
      <sz val="12"/>
      <color rgb="FF0D0D0D"/>
      <name val="Arial"/>
    </font>
    <font>
      <i/>
      <sz val="12"/>
      <color rgb="FF0D0D0D"/>
      <name val="Arial"/>
    </font>
    <font>
      <sz val="12"/>
      <name val="Arial"/>
      <family val="2"/>
    </font>
    <font>
      <sz val="11"/>
      <color indexed="8"/>
      <name val="Calibri"/>
    </font>
    <font>
      <sz val="10"/>
      <color indexed="8"/>
      <name val="Arial"/>
    </font>
    <font>
      <sz val="14"/>
      <color theme="1"/>
      <name val="Calibri"/>
      <family val="2"/>
      <scheme val="minor"/>
    </font>
    <font>
      <b/>
      <sz val="12"/>
      <color rgb="FF000000"/>
      <name val="Calibri"/>
    </font>
    <font>
      <sz val="12"/>
      <color rgb="FF000000"/>
      <name val="Calibri"/>
    </font>
  </fonts>
  <fills count="9">
    <fill>
      <patternFill patternType="none"/>
    </fill>
    <fill>
      <patternFill patternType="gray125"/>
    </fill>
    <fill>
      <patternFill patternType="solid">
        <fgColor indexed="22"/>
        <bgColor indexed="0"/>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EEECE1"/>
        <bgColor indexed="64"/>
      </patternFill>
    </fill>
    <fill>
      <patternFill patternType="solid">
        <fgColor rgb="FFFF0000"/>
        <bgColor indexed="64"/>
      </patternFill>
    </fill>
  </fills>
  <borders count="5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theme="0" tint="-0.499984740745262"/>
      </left>
      <right style="thin">
        <color theme="0" tint="-0.34998626667073579"/>
      </right>
      <top style="medium">
        <color theme="0" tint="-0.499984740745262"/>
      </top>
      <bottom style="thin">
        <color theme="0" tint="-0.34998626667073579"/>
      </bottom>
      <diagonal/>
    </border>
    <border>
      <left style="thin">
        <color theme="0" tint="-0.34998626667073579"/>
      </left>
      <right style="medium">
        <color theme="0" tint="-0.499984740745262"/>
      </right>
      <top style="medium">
        <color theme="0" tint="-0.499984740745262"/>
      </top>
      <bottom style="thin">
        <color theme="0" tint="-0.34998626667073579"/>
      </bottom>
      <diagonal/>
    </border>
    <border>
      <left/>
      <right style="thin">
        <color theme="0" tint="-0.499984740745262"/>
      </right>
      <top style="thin">
        <color theme="0" tint="-0.499984740745262"/>
      </top>
      <bottom style="thin">
        <color theme="0" tint="-0.499984740745262"/>
      </bottom>
      <diagonal/>
    </border>
    <border>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499984740745262"/>
      </left>
      <right style="medium">
        <color theme="0" tint="-0.499984740745262"/>
      </right>
      <top/>
      <bottom style="thin">
        <color indexed="64"/>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indexed="64"/>
      </left>
      <right style="thin">
        <color theme="0" tint="-0.499984740745262"/>
      </right>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theme="0" tint="-0.499984740745262"/>
      </left>
      <right style="thin">
        <color theme="0" tint="-0.34998626667073579"/>
      </right>
      <top style="thin">
        <color theme="0" tint="-0.34998626667073579"/>
      </top>
      <bottom style="thin">
        <color theme="0" tint="-0.34998626667073579"/>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medium">
        <color theme="0" tint="-0.499984740745262"/>
      </bottom>
      <diagonal/>
    </border>
    <border>
      <left style="medium">
        <color theme="0" tint="-0.499984740745262"/>
      </left>
      <right style="thin">
        <color theme="0" tint="-0.34998626667073579"/>
      </right>
      <top style="thin">
        <color theme="0" tint="-0.34998626667073579"/>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43" fontId="18" fillId="0" borderId="0" applyFont="0" applyFill="0" applyBorder="0" applyAlignment="0" applyProtection="0"/>
    <xf numFmtId="44" fontId="18" fillId="0" borderId="0" applyFont="0" applyFill="0" applyBorder="0" applyAlignment="0" applyProtection="0"/>
    <xf numFmtId="0" fontId="19" fillId="0" borderId="0" applyNumberFormat="0" applyFill="0" applyBorder="0" applyAlignment="0" applyProtection="0">
      <alignment vertical="top"/>
      <protection locked="0"/>
    </xf>
    <xf numFmtId="0" fontId="5" fillId="0" borderId="0"/>
    <xf numFmtId="0" fontId="8" fillId="0" borderId="0"/>
    <xf numFmtId="0" fontId="3" fillId="0" borderId="0"/>
    <xf numFmtId="0" fontId="78" fillId="0" borderId="0"/>
  </cellStyleXfs>
  <cellXfs count="207">
    <xf numFmtId="0" fontId="0" fillId="0" borderId="0" xfId="0"/>
    <xf numFmtId="0" fontId="21" fillId="3" borderId="0" xfId="0" applyFont="1" applyFill="1"/>
    <xf numFmtId="0" fontId="0" fillId="3" borderId="0" xfId="0" applyFill="1" applyAlignment="1">
      <alignment wrapText="1"/>
    </xf>
    <xf numFmtId="43" fontId="18" fillId="3" borderId="0" xfId="1" applyFont="1" applyFill="1"/>
    <xf numFmtId="0" fontId="0" fillId="3" borderId="0" xfId="0" applyFill="1"/>
    <xf numFmtId="0" fontId="22" fillId="3" borderId="0" xfId="0" applyFont="1" applyFill="1"/>
    <xf numFmtId="0" fontId="23" fillId="3" borderId="0" xfId="0" applyFont="1" applyFill="1" applyAlignment="1">
      <alignment horizontal="left" wrapText="1"/>
    </xf>
    <xf numFmtId="0" fontId="20" fillId="3" borderId="0" xfId="0" applyFont="1" applyFill="1"/>
    <xf numFmtId="0" fontId="20" fillId="3" borderId="0" xfId="0" applyFont="1" applyFill="1" applyAlignment="1">
      <alignment wrapText="1"/>
    </xf>
    <xf numFmtId="0" fontId="24" fillId="3" borderId="0" xfId="0" applyFont="1" applyFill="1"/>
    <xf numFmtId="0" fontId="0" fillId="3" borderId="0" xfId="0" applyFill="1" applyAlignment="1">
      <alignment vertical="top"/>
    </xf>
    <xf numFmtId="0" fontId="22" fillId="3" borderId="0" xfId="0" applyFont="1" applyFill="1" applyAlignment="1">
      <alignment vertical="top"/>
    </xf>
    <xf numFmtId="0" fontId="25" fillId="3" borderId="0" xfId="0" applyFont="1" applyFill="1"/>
    <xf numFmtId="0" fontId="25" fillId="3" borderId="0" xfId="0" applyFont="1" applyFill="1" applyAlignment="1">
      <alignment horizontal="left"/>
    </xf>
    <xf numFmtId="0" fontId="26" fillId="4" borderId="24" xfId="0" applyFont="1" applyFill="1" applyBorder="1" applyAlignment="1" applyProtection="1">
      <alignment vertical="top" wrapText="1"/>
      <protection locked="0"/>
    </xf>
    <xf numFmtId="0" fontId="27" fillId="3" borderId="0" xfId="3" applyFont="1" applyFill="1" applyAlignment="1" applyProtection="1">
      <alignment horizontal="left"/>
    </xf>
    <xf numFmtId="0" fontId="26" fillId="3" borderId="2" xfId="0" applyFont="1" applyFill="1" applyBorder="1" applyAlignment="1">
      <alignment horizontal="left" wrapText="1"/>
    </xf>
    <xf numFmtId="0" fontId="26" fillId="3" borderId="0" xfId="0" applyFont="1" applyFill="1" applyAlignment="1">
      <alignment horizontal="left"/>
    </xf>
    <xf numFmtId="0" fontId="28" fillId="3" borderId="0" xfId="0" applyFont="1" applyFill="1" applyAlignment="1">
      <alignment wrapText="1"/>
    </xf>
    <xf numFmtId="0" fontId="29" fillId="3" borderId="0" xfId="0" applyFont="1" applyFill="1" applyAlignment="1">
      <alignment horizontal="left" wrapText="1"/>
    </xf>
    <xf numFmtId="0" fontId="26" fillId="3" borderId="0" xfId="0" applyFont="1" applyFill="1"/>
    <xf numFmtId="0" fontId="26" fillId="4" borderId="25" xfId="0" applyFont="1" applyFill="1" applyBorder="1" applyAlignment="1" applyProtection="1">
      <alignment vertical="top" wrapText="1"/>
      <protection locked="0"/>
    </xf>
    <xf numFmtId="0" fontId="20" fillId="3" borderId="26" xfId="0" applyFont="1" applyFill="1" applyBorder="1"/>
    <xf numFmtId="0" fontId="20" fillId="3" borderId="27" xfId="0" applyFont="1" applyFill="1" applyBorder="1"/>
    <xf numFmtId="0" fontId="0" fillId="3" borderId="0" xfId="0" applyFill="1" applyAlignment="1">
      <alignment vertical="top" wrapText="1"/>
    </xf>
    <xf numFmtId="0" fontId="23" fillId="3" borderId="0" xfId="0" applyFont="1" applyFill="1" applyAlignment="1">
      <alignment wrapText="1"/>
    </xf>
    <xf numFmtId="0" fontId="0" fillId="0" borderId="0" xfId="0" applyAlignment="1">
      <alignment wrapText="1"/>
    </xf>
    <xf numFmtId="0" fontId="26" fillId="5" borderId="2" xfId="0" applyFont="1" applyFill="1" applyBorder="1" applyAlignment="1">
      <alignment horizontal="left" wrapText="1"/>
    </xf>
    <xf numFmtId="0" fontId="0" fillId="5" borderId="0" xfId="0" applyFill="1" applyAlignment="1">
      <alignment wrapText="1"/>
    </xf>
    <xf numFmtId="0" fontId="19" fillId="4" borderId="2" xfId="3" applyFill="1" applyBorder="1" applyAlignment="1" applyProtection="1">
      <protection locked="0"/>
    </xf>
    <xf numFmtId="0" fontId="26" fillId="4" borderId="28" xfId="0" applyFont="1" applyFill="1" applyBorder="1" applyAlignment="1" applyProtection="1">
      <alignment vertical="top" wrapText="1"/>
      <protection locked="0"/>
    </xf>
    <xf numFmtId="0" fontId="29" fillId="3" borderId="0" xfId="0" applyFont="1" applyFill="1" applyAlignment="1">
      <alignment wrapText="1"/>
    </xf>
    <xf numFmtId="0" fontId="26" fillId="4" borderId="29" xfId="0" applyFont="1" applyFill="1" applyBorder="1" applyAlignment="1" applyProtection="1">
      <alignment vertical="top" wrapText="1"/>
      <protection locked="0"/>
    </xf>
    <xf numFmtId="0" fontId="30" fillId="3" borderId="0" xfId="0" applyFont="1" applyFill="1"/>
    <xf numFmtId="0" fontId="31" fillId="3" borderId="0" xfId="0" applyFont="1" applyFill="1"/>
    <xf numFmtId="0" fontId="0" fillId="3" borderId="5" xfId="0" applyFill="1" applyBorder="1"/>
    <xf numFmtId="0" fontId="30" fillId="3" borderId="6" xfId="0" applyFont="1" applyFill="1" applyBorder="1"/>
    <xf numFmtId="0" fontId="0" fillId="3" borderId="7" xfId="0" applyFill="1" applyBorder="1"/>
    <xf numFmtId="0" fontId="30" fillId="3" borderId="8" xfId="0" applyFont="1" applyFill="1" applyBorder="1"/>
    <xf numFmtId="0" fontId="0" fillId="3" borderId="9" xfId="0" applyFill="1" applyBorder="1"/>
    <xf numFmtId="0" fontId="30" fillId="3" borderId="10" xfId="0" applyFont="1" applyFill="1" applyBorder="1"/>
    <xf numFmtId="0" fontId="26" fillId="4" borderId="30" xfId="0" applyFont="1" applyFill="1" applyBorder="1" applyAlignment="1" applyProtection="1">
      <alignment vertical="top" wrapText="1"/>
      <protection locked="0"/>
    </xf>
    <xf numFmtId="43" fontId="26" fillId="4" borderId="32" xfId="1" applyFont="1" applyFill="1" applyBorder="1" applyAlignment="1" applyProtection="1">
      <alignment vertical="top" wrapText="1"/>
      <protection locked="0"/>
    </xf>
    <xf numFmtId="0" fontId="0" fillId="4" borderId="2" xfId="0" applyFill="1" applyBorder="1" applyAlignment="1" applyProtection="1">
      <alignment horizontal="left"/>
      <protection locked="0"/>
    </xf>
    <xf numFmtId="0" fontId="0" fillId="6" borderId="33" xfId="0" applyFill="1" applyBorder="1" applyAlignment="1">
      <alignment horizontal="center" wrapText="1"/>
    </xf>
    <xf numFmtId="43" fontId="20" fillId="3" borderId="3" xfId="1" applyFont="1" applyFill="1" applyBorder="1" applyAlignment="1">
      <alignment vertical="center"/>
    </xf>
    <xf numFmtId="0" fontId="21" fillId="3" borderId="0" xfId="0" applyFont="1" applyFill="1" applyAlignment="1">
      <alignment vertical="top"/>
    </xf>
    <xf numFmtId="0" fontId="19" fillId="6" borderId="2" xfId="3" applyFill="1" applyBorder="1" applyAlignment="1" applyProtection="1">
      <alignment horizontal="center" vertical="center"/>
      <protection locked="0"/>
    </xf>
    <xf numFmtId="0" fontId="19" fillId="6" borderId="2" xfId="3" applyFill="1" applyBorder="1" applyAlignment="1" applyProtection="1">
      <alignment horizontal="center" vertical="center" wrapText="1"/>
      <protection locked="0"/>
    </xf>
    <xf numFmtId="0" fontId="20" fillId="3" borderId="2" xfId="0" applyFont="1" applyFill="1" applyBorder="1" applyAlignment="1">
      <alignment wrapText="1"/>
    </xf>
    <xf numFmtId="0" fontId="26" fillId="3" borderId="0" xfId="0" applyFont="1" applyFill="1" applyAlignment="1">
      <alignment wrapText="1"/>
    </xf>
    <xf numFmtId="43" fontId="31" fillId="3" borderId="11" xfId="1" applyFont="1" applyFill="1" applyBorder="1"/>
    <xf numFmtId="0" fontId="29" fillId="3" borderId="12" xfId="0" applyFont="1" applyFill="1" applyBorder="1" applyAlignment="1">
      <alignment wrapText="1"/>
    </xf>
    <xf numFmtId="43" fontId="18" fillId="3" borderId="12" xfId="1" applyFont="1" applyFill="1" applyBorder="1"/>
    <xf numFmtId="0" fontId="0" fillId="3" borderId="12" xfId="0" applyFill="1" applyBorder="1" applyAlignment="1">
      <alignment wrapText="1"/>
    </xf>
    <xf numFmtId="0" fontId="0" fillId="3" borderId="13" xfId="0" applyFill="1" applyBorder="1" applyAlignment="1">
      <alignment wrapText="1"/>
    </xf>
    <xf numFmtId="0" fontId="0" fillId="6" borderId="2" xfId="0" applyFill="1" applyBorder="1" applyAlignment="1">
      <alignment horizontal="center" wrapText="1"/>
    </xf>
    <xf numFmtId="43" fontId="33" fillId="3" borderId="14" xfId="1" applyFont="1" applyFill="1" applyBorder="1"/>
    <xf numFmtId="43" fontId="20" fillId="3" borderId="16" xfId="1" applyFont="1" applyFill="1" applyBorder="1"/>
    <xf numFmtId="0" fontId="26" fillId="4" borderId="34" xfId="0" applyFont="1" applyFill="1" applyBorder="1" applyAlignment="1" applyProtection="1">
      <alignment vertical="top" wrapText="1"/>
      <protection locked="0"/>
    </xf>
    <xf numFmtId="0" fontId="26" fillId="4" borderId="35" xfId="0" applyFont="1" applyFill="1" applyBorder="1" applyAlignment="1" applyProtection="1">
      <alignment vertical="top" wrapText="1"/>
      <protection locked="0"/>
    </xf>
    <xf numFmtId="0" fontId="34" fillId="4" borderId="36" xfId="0" applyFont="1" applyFill="1" applyBorder="1" applyAlignment="1" applyProtection="1">
      <alignment vertical="top" wrapText="1"/>
      <protection locked="0"/>
    </xf>
    <xf numFmtId="0" fontId="0" fillId="4" borderId="2" xfId="0" applyFill="1" applyBorder="1" applyProtection="1">
      <protection locked="0"/>
    </xf>
    <xf numFmtId="0" fontId="0" fillId="3" borderId="12" xfId="0" applyFill="1" applyBorder="1" applyProtection="1">
      <protection locked="0"/>
    </xf>
    <xf numFmtId="0" fontId="35" fillId="3" borderId="0" xfId="0" applyFont="1" applyFill="1"/>
    <xf numFmtId="0" fontId="36" fillId="3" borderId="2" xfId="0" applyFont="1" applyFill="1" applyBorder="1" applyAlignment="1">
      <alignment horizontal="left" wrapText="1"/>
    </xf>
    <xf numFmtId="0" fontId="36" fillId="3" borderId="2" xfId="0" applyFont="1" applyFill="1" applyBorder="1" applyAlignment="1">
      <alignment horizontal="left"/>
    </xf>
    <xf numFmtId="0" fontId="37" fillId="3" borderId="0" xfId="0" applyFont="1" applyFill="1" applyAlignment="1" applyProtection="1">
      <alignment horizontal="left" wrapText="1"/>
      <protection locked="0"/>
    </xf>
    <xf numFmtId="0" fontId="38" fillId="3" borderId="2" xfId="0" applyFont="1" applyFill="1" applyBorder="1" applyProtection="1">
      <protection locked="0"/>
    </xf>
    <xf numFmtId="0" fontId="38" fillId="3" borderId="2" xfId="0" applyFont="1" applyFill="1" applyBorder="1" applyAlignment="1">
      <alignment wrapText="1"/>
    </xf>
    <xf numFmtId="0" fontId="35" fillId="3" borderId="0" xfId="0" applyFont="1" applyFill="1" applyAlignment="1">
      <alignment horizontal="center"/>
    </xf>
    <xf numFmtId="0" fontId="35" fillId="3" borderId="0" xfId="0" applyFont="1" applyFill="1" applyAlignment="1">
      <alignment horizontal="center" vertical="center"/>
    </xf>
    <xf numFmtId="0" fontId="39" fillId="3" borderId="0" xfId="3" applyFont="1" applyFill="1" applyBorder="1" applyAlignment="1" applyProtection="1">
      <alignment horizontal="center" vertical="center" wrapText="1"/>
    </xf>
    <xf numFmtId="0" fontId="26" fillId="4" borderId="31" xfId="0" applyFont="1" applyFill="1" applyBorder="1" applyAlignment="1" applyProtection="1">
      <alignment vertical="top" wrapText="1"/>
      <protection locked="0"/>
    </xf>
    <xf numFmtId="0" fontId="0" fillId="4" borderId="31" xfId="0" applyFill="1" applyBorder="1" applyAlignment="1" applyProtection="1">
      <alignment vertical="top" wrapText="1"/>
      <protection locked="0"/>
    </xf>
    <xf numFmtId="0" fontId="0" fillId="4" borderId="38" xfId="0" applyFill="1" applyBorder="1" applyAlignment="1" applyProtection="1">
      <alignment vertical="top"/>
      <protection locked="0"/>
    </xf>
    <xf numFmtId="0" fontId="26" fillId="4" borderId="32" xfId="0" applyFont="1" applyFill="1" applyBorder="1" applyAlignment="1" applyProtection="1">
      <alignment vertical="top" wrapText="1"/>
      <protection locked="0"/>
    </xf>
    <xf numFmtId="0" fontId="0" fillId="4" borderId="32" xfId="0" applyFill="1" applyBorder="1" applyAlignment="1" applyProtection="1">
      <alignment vertical="top" wrapText="1"/>
      <protection locked="0"/>
    </xf>
    <xf numFmtId="0" fontId="0" fillId="4" borderId="39" xfId="0" applyFill="1" applyBorder="1" applyAlignment="1" applyProtection="1">
      <alignment vertical="top"/>
      <protection locked="0"/>
    </xf>
    <xf numFmtId="0" fontId="19" fillId="3" borderId="0" xfId="3" applyFill="1" applyBorder="1" applyAlignment="1" applyProtection="1">
      <alignment horizontal="center" vertical="center" wrapText="1"/>
      <protection locked="0"/>
    </xf>
    <xf numFmtId="0" fontId="0" fillId="3" borderId="0" xfId="0" applyFill="1" applyAlignment="1" applyProtection="1">
      <alignment horizontal="center" vertical="center"/>
      <protection locked="0"/>
    </xf>
    <xf numFmtId="0" fontId="0" fillId="3" borderId="0" xfId="0" applyFill="1" applyAlignment="1">
      <alignment horizontal="center"/>
    </xf>
    <xf numFmtId="0" fontId="40" fillId="3" borderId="3" xfId="0" applyFont="1" applyFill="1" applyBorder="1" applyAlignment="1" applyProtection="1">
      <alignment vertical="top" wrapText="1"/>
      <protection locked="0"/>
    </xf>
    <xf numFmtId="0" fontId="31" fillId="3" borderId="0" xfId="0" applyFont="1" applyFill="1" applyAlignment="1">
      <alignment horizontal="left" wrapText="1"/>
    </xf>
    <xf numFmtId="0" fontId="0" fillId="3" borderId="0" xfId="0" applyFill="1" applyAlignment="1">
      <alignment horizontal="right" indent="1"/>
    </xf>
    <xf numFmtId="0" fontId="40" fillId="3" borderId="18" xfId="0" applyFont="1" applyFill="1" applyBorder="1" applyAlignment="1" applyProtection="1">
      <alignment horizontal="right" vertical="top" wrapText="1" indent="1"/>
      <protection locked="0"/>
    </xf>
    <xf numFmtId="0" fontId="0" fillId="3" borderId="0" xfId="0" applyFill="1" applyAlignment="1">
      <alignment horizontal="left" indent="1"/>
    </xf>
    <xf numFmtId="0" fontId="40" fillId="3" borderId="18" xfId="0" applyFont="1" applyFill="1" applyBorder="1" applyAlignment="1" applyProtection="1">
      <alignment horizontal="left" vertical="top" wrapText="1" indent="1"/>
      <protection locked="0"/>
    </xf>
    <xf numFmtId="0" fontId="41" fillId="0" borderId="41" xfId="0" applyFont="1" applyBorder="1" applyAlignment="1">
      <alignment vertical="top" wrapText="1"/>
    </xf>
    <xf numFmtId="0" fontId="41" fillId="0" borderId="42" xfId="0" applyFont="1" applyBorder="1" applyAlignment="1">
      <alignment horizontal="right" vertical="top" wrapText="1" indent="1"/>
    </xf>
    <xf numFmtId="0" fontId="41" fillId="0" borderId="43" xfId="0" applyFont="1" applyBorder="1" applyAlignment="1">
      <alignment horizontal="left" vertical="top" wrapText="1" indent="1"/>
    </xf>
    <xf numFmtId="0" fontId="41" fillId="0" borderId="37" xfId="0" applyFont="1" applyBorder="1" applyAlignment="1">
      <alignment vertical="top" wrapText="1"/>
    </xf>
    <xf numFmtId="0" fontId="41" fillId="0" borderId="24" xfId="0" applyFont="1" applyBorder="1" applyAlignment="1">
      <alignment horizontal="right" vertical="top" wrapText="1" indent="1"/>
    </xf>
    <xf numFmtId="0" fontId="41" fillId="0" borderId="44" xfId="0" applyFont="1" applyBorder="1" applyAlignment="1">
      <alignment horizontal="left" vertical="top" wrapText="1" indent="1"/>
    </xf>
    <xf numFmtId="3" fontId="41" fillId="0" borderId="24" xfId="0" applyNumberFormat="1" applyFont="1" applyBorder="1" applyAlignment="1">
      <alignment horizontal="right" vertical="top" wrapText="1" indent="1"/>
    </xf>
    <xf numFmtId="0" fontId="41" fillId="0" borderId="45" xfId="0" applyFont="1" applyBorder="1" applyAlignment="1">
      <alignment vertical="top" wrapText="1"/>
    </xf>
    <xf numFmtId="0" fontId="41" fillId="0" borderId="46" xfId="0" applyFont="1" applyBorder="1" applyAlignment="1">
      <alignment horizontal="right" vertical="top" wrapText="1" indent="1"/>
    </xf>
    <xf numFmtId="0" fontId="41" fillId="0" borderId="47" xfId="0" applyFont="1" applyBorder="1" applyAlignment="1">
      <alignment horizontal="left" vertical="top" wrapText="1" indent="1"/>
    </xf>
    <xf numFmtId="0" fontId="0" fillId="4" borderId="39" xfId="0" applyFill="1" applyBorder="1" applyAlignment="1" applyProtection="1">
      <alignment vertical="top" wrapText="1"/>
      <protection locked="0"/>
    </xf>
    <xf numFmtId="0" fontId="30" fillId="3" borderId="0" xfId="0" applyFont="1" applyFill="1" applyAlignment="1" applyProtection="1">
      <alignment horizontal="right"/>
      <protection locked="0"/>
    </xf>
    <xf numFmtId="0" fontId="31" fillId="3" borderId="0" xfId="0" applyFont="1" applyFill="1" applyAlignment="1" applyProtection="1">
      <alignment wrapText="1"/>
      <protection locked="0"/>
    </xf>
    <xf numFmtId="0" fontId="1" fillId="0" borderId="0" xfId="6" applyFont="1" applyAlignment="1">
      <alignment wrapText="1"/>
    </xf>
    <xf numFmtId="0" fontId="7" fillId="0" borderId="0" xfId="6" applyFont="1" applyAlignment="1">
      <alignment horizontal="center"/>
    </xf>
    <xf numFmtId="0" fontId="38" fillId="0" borderId="0" xfId="0" applyFont="1"/>
    <xf numFmtId="0" fontId="26" fillId="0" borderId="32" xfId="0" applyFont="1" applyBorder="1" applyAlignment="1" applyProtection="1">
      <alignment vertical="top" wrapText="1"/>
      <protection locked="0"/>
    </xf>
    <xf numFmtId="0" fontId="19" fillId="3" borderId="0" xfId="3" applyFill="1" applyAlignment="1" applyProtection="1">
      <alignment horizontal="left" vertical="top"/>
    </xf>
    <xf numFmtId="43" fontId="26" fillId="4" borderId="48" xfId="1" applyFont="1" applyFill="1" applyBorder="1" applyAlignment="1" applyProtection="1">
      <alignment vertical="top"/>
      <protection locked="0"/>
    </xf>
    <xf numFmtId="43" fontId="26" fillId="4" borderId="49" xfId="1" applyFont="1" applyFill="1" applyBorder="1" applyAlignment="1" applyProtection="1">
      <alignment vertical="top"/>
      <protection locked="0"/>
    </xf>
    <xf numFmtId="0" fontId="43" fillId="3" borderId="19" xfId="0" applyFont="1" applyFill="1" applyBorder="1" applyAlignment="1">
      <alignment vertical="top" wrapText="1"/>
    </xf>
    <xf numFmtId="0" fontId="43" fillId="3" borderId="2" xfId="0" applyFont="1" applyFill="1" applyBorder="1" applyAlignment="1">
      <alignment vertical="top" wrapText="1"/>
    </xf>
    <xf numFmtId="0" fontId="34" fillId="6" borderId="2" xfId="0" applyFont="1" applyFill="1" applyBorder="1" applyAlignment="1">
      <alignment horizontal="center" wrapText="1"/>
    </xf>
    <xf numFmtId="0" fontId="34" fillId="3" borderId="0" xfId="0" applyFont="1" applyFill="1" applyAlignment="1">
      <alignment vertical="top"/>
    </xf>
    <xf numFmtId="0" fontId="34" fillId="4" borderId="0" xfId="0" applyFont="1" applyFill="1" applyAlignment="1">
      <alignment vertical="top" wrapText="1"/>
    </xf>
    <xf numFmtId="0" fontId="44" fillId="6" borderId="2" xfId="3" applyFont="1" applyFill="1" applyBorder="1" applyAlignment="1" applyProtection="1">
      <alignment horizontal="center" vertical="center"/>
      <protection locked="0"/>
    </xf>
    <xf numFmtId="0" fontId="44" fillId="6" borderId="19" xfId="3" applyFont="1" applyFill="1" applyBorder="1" applyAlignment="1" applyProtection="1">
      <alignment vertical="top" wrapText="1"/>
    </xf>
    <xf numFmtId="0" fontId="34" fillId="3" borderId="0" xfId="0" applyFont="1" applyFill="1" applyAlignment="1">
      <alignment vertical="top" wrapText="1"/>
    </xf>
    <xf numFmtId="0" fontId="44" fillId="6" borderId="2" xfId="3" applyFont="1" applyFill="1" applyBorder="1" applyAlignment="1" applyProtection="1">
      <alignment horizontal="center" vertical="center" wrapText="1"/>
      <protection locked="0"/>
    </xf>
    <xf numFmtId="0" fontId="46" fillId="4" borderId="0" xfId="0" applyFont="1" applyFill="1" applyAlignment="1">
      <alignment wrapText="1"/>
    </xf>
    <xf numFmtId="0" fontId="45" fillId="4" borderId="0" xfId="0" applyFont="1" applyFill="1" applyAlignment="1">
      <alignment horizontal="left" vertical="center" wrapText="1" indent="7"/>
    </xf>
    <xf numFmtId="0" fontId="46" fillId="4" borderId="0" xfId="0" applyFont="1" applyFill="1" applyAlignment="1">
      <alignment horizontal="left" vertical="top" wrapText="1" indent="7"/>
    </xf>
    <xf numFmtId="0" fontId="34" fillId="3" borderId="0" xfId="0" applyFont="1" applyFill="1"/>
    <xf numFmtId="0" fontId="46" fillId="4" borderId="0" xfId="0" applyFont="1" applyFill="1" applyAlignment="1">
      <alignment horizontal="left" vertical="center" wrapText="1" indent="7"/>
    </xf>
    <xf numFmtId="0" fontId="46" fillId="4" borderId="0" xfId="0" applyFont="1" applyFill="1" applyAlignment="1">
      <alignment horizontal="left" wrapText="1" indent="7"/>
    </xf>
    <xf numFmtId="0" fontId="34" fillId="4" borderId="0" xfId="0" applyFont="1" applyFill="1" applyAlignment="1">
      <alignment vertical="top"/>
    </xf>
    <xf numFmtId="0" fontId="45" fillId="4" borderId="0" xfId="0" applyFont="1" applyFill="1" applyAlignment="1">
      <alignment horizontal="left" vertical="top" wrapText="1" indent="7"/>
    </xf>
    <xf numFmtId="0" fontId="44" fillId="4" borderId="0" xfId="3" applyFont="1" applyFill="1" applyAlignment="1" applyProtection="1">
      <alignment horizontal="center" wrapText="1"/>
      <protection locked="0"/>
    </xf>
    <xf numFmtId="0" fontId="46" fillId="4" borderId="0" xfId="0" applyFont="1" applyFill="1" applyAlignment="1">
      <alignment horizontal="left" wrapText="1"/>
    </xf>
    <xf numFmtId="0" fontId="45" fillId="4" borderId="0" xfId="0" applyFont="1" applyFill="1" applyAlignment="1">
      <alignment horizontal="center" vertical="center" wrapText="1"/>
    </xf>
    <xf numFmtId="0" fontId="47" fillId="6" borderId="20" xfId="0" applyFont="1" applyFill="1" applyBorder="1" applyAlignment="1">
      <alignment wrapText="1"/>
    </xf>
    <xf numFmtId="0" fontId="34" fillId="3" borderId="2" xfId="0" applyFont="1" applyFill="1" applyBorder="1" applyAlignment="1">
      <alignment horizontal="left"/>
    </xf>
    <xf numFmtId="0" fontId="23" fillId="3" borderId="12" xfId="0" applyFont="1" applyFill="1" applyBorder="1" applyAlignment="1">
      <alignment horizontal="left"/>
    </xf>
    <xf numFmtId="0" fontId="34" fillId="3" borderId="12" xfId="0" applyFont="1" applyFill="1" applyBorder="1" applyAlignment="1">
      <alignment horizontal="left"/>
    </xf>
    <xf numFmtId="0" fontId="34" fillId="3" borderId="2" xfId="0" applyFont="1" applyFill="1" applyBorder="1" applyAlignment="1">
      <alignment horizontal="left" wrapText="1"/>
    </xf>
    <xf numFmtId="0" fontId="48" fillId="3" borderId="12" xfId="0" applyFont="1" applyFill="1" applyBorder="1" applyAlignment="1">
      <alignment horizontal="left"/>
    </xf>
    <xf numFmtId="0" fontId="23" fillId="3" borderId="19" xfId="0" applyFont="1" applyFill="1" applyBorder="1" applyAlignment="1">
      <alignment vertical="center" wrapText="1"/>
    </xf>
    <xf numFmtId="43" fontId="23" fillId="3" borderId="19" xfId="1" applyFont="1" applyFill="1" applyBorder="1" applyAlignment="1">
      <alignment horizontal="center" vertical="center" wrapText="1"/>
    </xf>
    <xf numFmtId="0" fontId="34" fillId="3" borderId="0" xfId="0" applyFont="1" applyFill="1" applyAlignment="1">
      <alignment wrapText="1"/>
    </xf>
    <xf numFmtId="0" fontId="23" fillId="3" borderId="2" xfId="0" applyFont="1" applyFill="1" applyBorder="1" applyAlignment="1">
      <alignment wrapText="1"/>
    </xf>
    <xf numFmtId="0" fontId="49" fillId="3" borderId="2" xfId="0" applyFont="1" applyFill="1" applyBorder="1" applyAlignment="1">
      <alignment wrapText="1"/>
    </xf>
    <xf numFmtId="43" fontId="23" fillId="3" borderId="21" xfId="1" applyFont="1" applyFill="1" applyBorder="1" applyAlignment="1">
      <alignment horizontal="right"/>
    </xf>
    <xf numFmtId="0" fontId="50" fillId="7" borderId="0" xfId="0" applyFont="1" applyFill="1" applyAlignment="1">
      <alignment vertical="center" wrapText="1"/>
    </xf>
    <xf numFmtId="0" fontId="0" fillId="7" borderId="0" xfId="0" applyFill="1" applyAlignment="1">
      <alignment wrapText="1"/>
    </xf>
    <xf numFmtId="0" fontId="51" fillId="7" borderId="0" xfId="0" applyFont="1" applyFill="1" applyAlignment="1">
      <alignment vertical="center" wrapText="1"/>
    </xf>
    <xf numFmtId="0" fontId="31" fillId="7" borderId="0" xfId="0" applyFont="1" applyFill="1" applyAlignment="1">
      <alignment vertical="center" wrapText="1"/>
    </xf>
    <xf numFmtId="0" fontId="0" fillId="7" borderId="22" xfId="0" applyFill="1" applyBorder="1"/>
    <xf numFmtId="0" fontId="20" fillId="7" borderId="0" xfId="0" applyFont="1" applyFill="1" applyAlignment="1">
      <alignment vertical="center" wrapText="1"/>
    </xf>
    <xf numFmtId="0" fontId="54" fillId="0" borderId="0" xfId="0" applyFont="1" applyAlignment="1">
      <alignment wrapText="1"/>
    </xf>
    <xf numFmtId="0" fontId="46" fillId="0" borderId="0" xfId="0" applyFont="1" applyAlignment="1">
      <alignment horizontal="left" vertical="top" wrapText="1" indent="7"/>
    </xf>
    <xf numFmtId="0" fontId="55" fillId="0" borderId="0" xfId="0" applyFont="1" applyAlignment="1">
      <alignment wrapText="1"/>
    </xf>
    <xf numFmtId="0" fontId="56" fillId="0" borderId="0" xfId="0" applyFont="1" applyAlignment="1">
      <alignment horizontal="left" wrapText="1"/>
    </xf>
    <xf numFmtId="0" fontId="56" fillId="0" borderId="0" xfId="0" applyFont="1" applyAlignment="1">
      <alignment wrapText="1"/>
    </xf>
    <xf numFmtId="44" fontId="56" fillId="0" borderId="0" xfId="2" applyFont="1" applyFill="1" applyAlignment="1">
      <alignment wrapText="1"/>
    </xf>
    <xf numFmtId="0" fontId="57" fillId="0" borderId="0" xfId="3" applyFont="1" applyFill="1" applyAlignment="1" applyProtection="1">
      <alignment wrapText="1"/>
      <protection locked="0"/>
    </xf>
    <xf numFmtId="0" fontId="55" fillId="0" borderId="0" xfId="0" applyFont="1" applyAlignment="1" applyProtection="1">
      <alignment horizontal="left" wrapText="1"/>
      <protection locked="0"/>
    </xf>
    <xf numFmtId="0" fontId="53" fillId="3" borderId="17" xfId="0" applyFont="1" applyFill="1" applyBorder="1"/>
    <xf numFmtId="0" fontId="56" fillId="0" borderId="0" xfId="0" applyFont="1" applyAlignment="1">
      <alignment horizontal="left" vertical="top" wrapText="1"/>
    </xf>
    <xf numFmtId="0" fontId="46" fillId="0" borderId="0" xfId="0" applyFont="1" applyAlignment="1">
      <alignment wrapText="1"/>
    </xf>
    <xf numFmtId="0" fontId="45" fillId="0" borderId="0" xfId="0" applyFont="1" applyAlignment="1">
      <alignment wrapText="1"/>
    </xf>
    <xf numFmtId="0" fontId="45" fillId="4" borderId="0" xfId="0" applyFont="1" applyFill="1" applyAlignment="1">
      <alignment horizontal="center" wrapText="1"/>
    </xf>
    <xf numFmtId="0" fontId="1" fillId="2" borderId="4" xfId="5" applyFont="1" applyFill="1" applyBorder="1" applyAlignment="1">
      <alignment horizontal="center"/>
    </xf>
    <xf numFmtId="0" fontId="1" fillId="2" borderId="4" xfId="4" applyFont="1" applyFill="1" applyBorder="1" applyAlignment="1">
      <alignment horizontal="center"/>
    </xf>
    <xf numFmtId="0" fontId="1" fillId="2" borderId="0" xfId="5" applyFont="1" applyFill="1" applyAlignment="1">
      <alignment horizontal="center"/>
    </xf>
    <xf numFmtId="0" fontId="1" fillId="2" borderId="0" xfId="4" applyFont="1" applyFill="1" applyAlignment="1">
      <alignment horizontal="left"/>
    </xf>
    <xf numFmtId="0" fontId="1" fillId="0" borderId="1" xfId="4" applyFont="1" applyBorder="1"/>
    <xf numFmtId="0" fontId="1" fillId="0" borderId="1" xfId="4" applyFont="1" applyBorder="1" applyAlignment="1">
      <alignment horizontal="right"/>
    </xf>
    <xf numFmtId="0" fontId="61" fillId="0" borderId="40" xfId="0" applyFont="1" applyBorder="1" applyAlignment="1">
      <alignment vertical="top" wrapText="1"/>
    </xf>
    <xf numFmtId="0" fontId="26" fillId="0" borderId="31" xfId="0" applyFont="1" applyBorder="1" applyAlignment="1" applyProtection="1">
      <alignment vertical="top" wrapText="1"/>
      <protection locked="0"/>
    </xf>
    <xf numFmtId="0" fontId="38" fillId="3" borderId="15" xfId="0" applyFont="1" applyFill="1" applyBorder="1"/>
    <xf numFmtId="0" fontId="48" fillId="3" borderId="0" xfId="0" applyFont="1" applyFill="1" applyAlignment="1">
      <alignment horizontal="right" vertical="top" wrapText="1"/>
    </xf>
    <xf numFmtId="43" fontId="0" fillId="3" borderId="0" xfId="1" applyFont="1" applyFill="1" applyBorder="1"/>
    <xf numFmtId="0" fontId="0" fillId="3" borderId="11" xfId="0" applyFill="1" applyBorder="1" applyAlignment="1">
      <alignment wrapText="1"/>
    </xf>
    <xf numFmtId="0" fontId="42" fillId="3" borderId="0" xfId="0" applyFont="1" applyFill="1" applyAlignment="1">
      <alignment horizontal="right" vertical="top" wrapText="1"/>
    </xf>
    <xf numFmtId="0" fontId="63" fillId="0" borderId="0" xfId="0" applyFont="1" applyAlignment="1">
      <alignment wrapText="1"/>
    </xf>
    <xf numFmtId="0" fontId="65" fillId="3" borderId="12" xfId="0" applyFont="1" applyFill="1" applyBorder="1" applyAlignment="1">
      <alignment horizontal="left"/>
    </xf>
    <xf numFmtId="0" fontId="62" fillId="3" borderId="0" xfId="0" applyFont="1" applyFill="1" applyAlignment="1">
      <alignment horizontal="right" vertical="top"/>
    </xf>
    <xf numFmtId="0" fontId="0" fillId="3" borderId="0" xfId="0" applyFill="1" applyProtection="1">
      <protection locked="0"/>
    </xf>
    <xf numFmtId="0" fontId="19" fillId="3" borderId="0" xfId="3" applyFill="1" applyBorder="1" applyAlignment="1" applyProtection="1">
      <protection locked="0"/>
    </xf>
    <xf numFmtId="0" fontId="67" fillId="0" borderId="51" xfId="0" applyFont="1" applyBorder="1" applyAlignment="1">
      <alignment vertical="top" wrapText="1"/>
    </xf>
    <xf numFmtId="0" fontId="67" fillId="0" borderId="55" xfId="0" applyFont="1" applyBorder="1" applyAlignment="1">
      <alignment vertical="top" wrapText="1"/>
    </xf>
    <xf numFmtId="0" fontId="70" fillId="0" borderId="55" xfId="0" applyFont="1" applyBorder="1" applyAlignment="1">
      <alignment wrapText="1"/>
    </xf>
    <xf numFmtId="0" fontId="69" fillId="0" borderId="55" xfId="0" applyFont="1" applyBorder="1" applyAlignment="1">
      <alignment vertical="top" wrapText="1"/>
    </xf>
    <xf numFmtId="0" fontId="63" fillId="0" borderId="3" xfId="0" applyFont="1" applyBorder="1" applyAlignment="1">
      <alignment vertical="center" wrapText="1"/>
    </xf>
    <xf numFmtId="0" fontId="0" fillId="3" borderId="0" xfId="0" applyFill="1" applyAlignment="1" applyProtection="1">
      <alignment wrapText="1"/>
      <protection locked="0"/>
    </xf>
    <xf numFmtId="0" fontId="72" fillId="0" borderId="0" xfId="3" applyFont="1" applyAlignment="1" applyProtection="1">
      <alignment wrapText="1"/>
      <protection locked="0"/>
    </xf>
    <xf numFmtId="0" fontId="71" fillId="0" borderId="0" xfId="0" applyFont="1" applyAlignment="1">
      <alignment horizontal="left" wrapText="1"/>
    </xf>
    <xf numFmtId="0" fontId="32" fillId="3" borderId="0" xfId="0" applyFont="1" applyFill="1" applyAlignment="1">
      <alignment horizontal="left"/>
    </xf>
    <xf numFmtId="0" fontId="77" fillId="0" borderId="1" xfId="7" applyFont="1" applyBorder="1" applyAlignment="1">
      <alignment horizontal="right" wrapText="1"/>
    </xf>
    <xf numFmtId="0" fontId="77" fillId="0" borderId="1" xfId="7" applyFont="1" applyBorder="1" applyAlignment="1">
      <alignment wrapText="1"/>
    </xf>
    <xf numFmtId="0" fontId="77" fillId="0" borderId="0" xfId="7" applyFont="1" applyAlignment="1">
      <alignment horizontal="right" wrapText="1"/>
    </xf>
    <xf numFmtId="0" fontId="77" fillId="0" borderId="4" xfId="7" applyFont="1" applyBorder="1" applyAlignment="1">
      <alignment horizontal="right" wrapText="1"/>
    </xf>
    <xf numFmtId="0" fontId="77" fillId="0" borderId="0" xfId="7" applyFont="1" applyAlignment="1">
      <alignment wrapText="1"/>
    </xf>
    <xf numFmtId="0" fontId="77" fillId="0" borderId="4" xfId="7" applyFont="1" applyBorder="1" applyAlignment="1">
      <alignment wrapText="1"/>
    </xf>
    <xf numFmtId="43" fontId="29" fillId="3" borderId="3" xfId="1" applyFont="1" applyFill="1" applyBorder="1" applyAlignment="1" applyProtection="1">
      <alignment vertical="center" wrapText="1"/>
      <protection locked="0"/>
    </xf>
    <xf numFmtId="0" fontId="80" fillId="3" borderId="19" xfId="0" applyFont="1" applyFill="1" applyBorder="1" applyAlignment="1">
      <alignment wrapText="1"/>
    </xf>
    <xf numFmtId="0" fontId="21" fillId="3" borderId="0" xfId="0" applyFont="1" applyFill="1" applyAlignment="1">
      <alignment horizontal="left" wrapText="1"/>
    </xf>
    <xf numFmtId="0" fontId="0" fillId="0" borderId="0" xfId="0" applyAlignment="1">
      <alignment wrapText="1"/>
    </xf>
    <xf numFmtId="0" fontId="21" fillId="3" borderId="7" xfId="0" applyFont="1" applyFill="1" applyBorder="1" applyAlignment="1">
      <alignment horizontal="left" wrapText="1"/>
    </xf>
    <xf numFmtId="0" fontId="62" fillId="3" borderId="52" xfId="0" applyFont="1" applyFill="1" applyBorder="1" applyAlignment="1">
      <alignment wrapText="1"/>
    </xf>
    <xf numFmtId="0" fontId="62" fillId="0" borderId="53" xfId="0" applyFont="1" applyBorder="1"/>
    <xf numFmtId="0" fontId="62" fillId="0" borderId="54" xfId="0" applyFont="1" applyBorder="1"/>
    <xf numFmtId="43" fontId="53" fillId="8" borderId="10" xfId="0" applyNumberFormat="1" applyFont="1" applyFill="1" applyBorder="1" applyAlignment="1">
      <alignment wrapText="1"/>
    </xf>
    <xf numFmtId="0" fontId="38" fillId="8" borderId="5" xfId="0" applyFont="1" applyFill="1" applyBorder="1" applyAlignment="1">
      <alignment wrapText="1"/>
    </xf>
    <xf numFmtId="0" fontId="38" fillId="8" borderId="23" xfId="0" applyFont="1" applyFill="1" applyBorder="1" applyAlignment="1">
      <alignment wrapText="1"/>
    </xf>
    <xf numFmtId="0" fontId="38" fillId="8" borderId="9" xfId="0" applyFont="1" applyFill="1" applyBorder="1" applyAlignment="1">
      <alignment wrapText="1"/>
    </xf>
    <xf numFmtId="0" fontId="52" fillId="3" borderId="50" xfId="0" applyFont="1" applyFill="1" applyBorder="1" applyAlignment="1">
      <alignment horizontal="center"/>
    </xf>
    <xf numFmtId="0" fontId="0" fillId="0" borderId="50" xfId="0" applyBorder="1" applyAlignment="1">
      <alignment horizontal="center"/>
    </xf>
    <xf numFmtId="0" fontId="32" fillId="3" borderId="0" xfId="0" applyFont="1" applyFill="1" applyAlignment="1">
      <alignment horizontal="left"/>
    </xf>
  </cellXfs>
  <cellStyles count="8">
    <cellStyle name="Comma" xfId="1" builtinId="3"/>
    <cellStyle name="Currency" xfId="2" builtinId="4"/>
    <cellStyle name="Hyperlink" xfId="3" builtinId="8"/>
    <cellStyle name="Normal" xfId="0" builtinId="0"/>
    <cellStyle name="Normal_DestinationLookups" xfId="4" xr:uid="{00000000-0005-0000-0000-000004000000}"/>
    <cellStyle name="Normal_DestinationLookups(hide)" xfId="5" xr:uid="{00000000-0005-0000-0000-000005000000}"/>
    <cellStyle name="Normal_DestinationLookups(hide)_1" xfId="6" xr:uid="{00000000-0005-0000-0000-000006000000}"/>
    <cellStyle name="Normal_DestinationLookups(hide)_2" xfId="7" xr:uid="{77A7447B-EC83-4DF5-A301-09BCBD48BA15}"/>
  </cellStyles>
  <dxfs count="5">
    <dxf>
      <font>
        <color theme="0"/>
      </font>
    </dxf>
    <dxf>
      <fill>
        <patternFill>
          <bgColor theme="0"/>
        </patternFill>
      </fill>
    </dxf>
    <dxf>
      <fill>
        <patternFill>
          <bgColor theme="0"/>
        </patternFill>
      </fill>
    </dxf>
    <dxf>
      <font>
        <color auto="1"/>
      </font>
    </dxf>
    <dxf>
      <font>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PU_recyclerlicense@seattle.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mailto:SPU_recyclerlicense@seattle.gov"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SPU_recyclerlicense@seattle.gov" TargetMode="External"/><Relationship Id="rId1" Type="http://schemas.openxmlformats.org/officeDocument/2006/relationships/hyperlink" Target="mailto:SPU_recyclerlicense@seattle.gov"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SPU_recyclerlicense@seattle.gov" TargetMode="External"/><Relationship Id="rId1" Type="http://schemas.openxmlformats.org/officeDocument/2006/relationships/hyperlink" Target="mailto:SPU_recyclerlicense@seattle.gov"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pageSetUpPr fitToPage="1"/>
  </sheetPr>
  <dimension ref="A1:D26"/>
  <sheetViews>
    <sheetView showRowColHeaders="0" tabSelected="1" zoomScaleNormal="100" workbookViewId="0">
      <selection activeCell="E3" sqref="E3"/>
    </sheetView>
  </sheetViews>
  <sheetFormatPr defaultColWidth="63.33203125" defaultRowHeight="14.4" x14ac:dyDescent="0.3"/>
  <cols>
    <col min="1" max="1" width="14.5546875" style="4" customWidth="1"/>
    <col min="2" max="2" width="5.5546875" style="10" customWidth="1"/>
    <col min="3" max="3" width="120.44140625" style="24" customWidth="1"/>
    <col min="4" max="4" width="35.6640625" style="24" customWidth="1"/>
    <col min="5" max="16384" width="63.33203125" style="10"/>
  </cols>
  <sheetData>
    <row r="1" spans="1:4" ht="62.4" x14ac:dyDescent="0.3">
      <c r="A1" s="110" t="s">
        <v>0</v>
      </c>
      <c r="B1" s="111"/>
      <c r="C1" s="127" t="s">
        <v>1</v>
      </c>
      <c r="D1" s="128" t="s">
        <v>2</v>
      </c>
    </row>
    <row r="2" spans="1:4" ht="15.6" x14ac:dyDescent="0.3">
      <c r="A2" s="111"/>
      <c r="B2" s="111"/>
      <c r="C2" s="112"/>
      <c r="D2" s="114" t="s">
        <v>3</v>
      </c>
    </row>
    <row r="3" spans="1:4" ht="30" x14ac:dyDescent="0.25">
      <c r="A3" s="113" t="s">
        <v>4</v>
      </c>
      <c r="B3" s="111"/>
      <c r="C3" s="146" t="s">
        <v>5</v>
      </c>
      <c r="D3" s="10"/>
    </row>
    <row r="4" spans="1:4" ht="15.6" x14ac:dyDescent="0.3">
      <c r="A4" s="113" t="s">
        <v>6</v>
      </c>
      <c r="B4" s="111"/>
      <c r="C4" s="112"/>
      <c r="D4" s="115"/>
    </row>
    <row r="5" spans="1:4" ht="75" x14ac:dyDescent="0.25">
      <c r="A5" s="116" t="s">
        <v>7</v>
      </c>
      <c r="B5" s="111"/>
      <c r="C5" s="117" t="s">
        <v>8</v>
      </c>
      <c r="D5" s="115"/>
    </row>
    <row r="6" spans="1:4" ht="28.8" x14ac:dyDescent="0.25">
      <c r="A6" s="48" t="s">
        <v>9</v>
      </c>
      <c r="B6" s="111"/>
      <c r="C6" s="156"/>
      <c r="D6" s="115"/>
    </row>
    <row r="7" spans="1:4" ht="30" x14ac:dyDescent="0.25">
      <c r="A7" s="48" t="s">
        <v>10</v>
      </c>
      <c r="B7" s="111"/>
      <c r="C7" s="117" t="s">
        <v>11</v>
      </c>
      <c r="D7" s="115"/>
    </row>
    <row r="8" spans="1:4" ht="28.8" x14ac:dyDescent="0.3">
      <c r="A8" s="48" t="s">
        <v>12</v>
      </c>
      <c r="B8" s="111"/>
      <c r="C8" s="118" t="s">
        <v>13</v>
      </c>
      <c r="D8" s="115"/>
    </row>
    <row r="9" spans="1:4" ht="30.6" x14ac:dyDescent="0.3">
      <c r="A9" s="116" t="s">
        <v>14</v>
      </c>
      <c r="B9" s="111"/>
      <c r="C9" s="119" t="s">
        <v>15</v>
      </c>
      <c r="D9" s="115"/>
    </row>
    <row r="10" spans="1:4" ht="30" x14ac:dyDescent="0.3">
      <c r="B10" s="111"/>
      <c r="C10" s="121" t="s">
        <v>16</v>
      </c>
      <c r="D10" s="115"/>
    </row>
    <row r="11" spans="1:4" ht="30" x14ac:dyDescent="0.3">
      <c r="A11" s="120"/>
      <c r="B11" s="111"/>
      <c r="C11" s="119" t="s">
        <v>17</v>
      </c>
      <c r="D11" s="115"/>
    </row>
    <row r="12" spans="1:4" ht="45.6" x14ac:dyDescent="0.3">
      <c r="A12" s="120"/>
      <c r="B12" s="111"/>
      <c r="C12" s="147" t="s">
        <v>18</v>
      </c>
      <c r="D12" s="115"/>
    </row>
    <row r="13" spans="1:4" ht="45" x14ac:dyDescent="0.3">
      <c r="A13" s="120"/>
      <c r="B13" s="111"/>
      <c r="C13" s="119" t="s">
        <v>19</v>
      </c>
      <c r="D13" s="115"/>
    </row>
    <row r="14" spans="1:4" ht="15.6" x14ac:dyDescent="0.3">
      <c r="A14" s="120"/>
      <c r="B14" s="111"/>
      <c r="C14" s="119"/>
      <c r="D14" s="115"/>
    </row>
    <row r="15" spans="1:4" ht="30.6" x14ac:dyDescent="0.3">
      <c r="A15" s="120"/>
      <c r="B15" s="111"/>
      <c r="C15" s="122" t="s">
        <v>20</v>
      </c>
      <c r="D15" s="115"/>
    </row>
    <row r="16" spans="1:4" ht="15.6" x14ac:dyDescent="0.3">
      <c r="A16" s="120"/>
      <c r="B16" s="111"/>
      <c r="C16" s="123"/>
      <c r="D16" s="115"/>
    </row>
    <row r="17" spans="1:4" ht="15.6" x14ac:dyDescent="0.3">
      <c r="A17" s="120"/>
      <c r="B17" s="111"/>
      <c r="C17" s="124" t="s">
        <v>21</v>
      </c>
      <c r="D17" s="115"/>
    </row>
    <row r="18" spans="1:4" ht="75" x14ac:dyDescent="0.3">
      <c r="A18" s="120"/>
      <c r="B18" s="111"/>
      <c r="C18" s="119" t="s">
        <v>22</v>
      </c>
      <c r="D18" s="115"/>
    </row>
    <row r="19" spans="1:4" ht="15.6" x14ac:dyDescent="0.3">
      <c r="A19" s="120"/>
      <c r="B19" s="111"/>
      <c r="C19" s="119"/>
      <c r="D19" s="115"/>
    </row>
    <row r="20" spans="1:4" ht="15.6" x14ac:dyDescent="0.3">
      <c r="A20" s="120"/>
      <c r="B20" s="111"/>
      <c r="C20" s="126"/>
      <c r="D20" s="115"/>
    </row>
    <row r="21" spans="1:4" ht="45.6" x14ac:dyDescent="0.3">
      <c r="A21" s="120"/>
      <c r="B21" s="111"/>
      <c r="C21" s="126" t="s">
        <v>23</v>
      </c>
      <c r="D21" s="115"/>
    </row>
    <row r="22" spans="1:4" ht="15.6" x14ac:dyDescent="0.3">
      <c r="A22" s="120"/>
      <c r="B22" s="111"/>
      <c r="C22" s="157"/>
      <c r="D22" s="115"/>
    </row>
    <row r="23" spans="1:4" ht="45.6" x14ac:dyDescent="0.3">
      <c r="A23" s="120"/>
      <c r="B23" s="111"/>
      <c r="C23" s="126" t="s">
        <v>24</v>
      </c>
      <c r="D23" s="115"/>
    </row>
    <row r="24" spans="1:4" ht="15.6" x14ac:dyDescent="0.3">
      <c r="A24" s="120"/>
      <c r="B24" s="111"/>
      <c r="C24" s="157"/>
      <c r="D24" s="115"/>
    </row>
    <row r="25" spans="1:4" ht="31.2" x14ac:dyDescent="0.3">
      <c r="A25" s="120"/>
      <c r="B25" s="111"/>
      <c r="C25" s="158" t="s">
        <v>25</v>
      </c>
      <c r="D25" s="115"/>
    </row>
    <row r="26" spans="1:4" ht="15.6" x14ac:dyDescent="0.3">
      <c r="A26" s="120"/>
      <c r="B26" s="111"/>
      <c r="C26" s="125"/>
      <c r="D26" s="115"/>
    </row>
  </sheetData>
  <sheetProtection sheet="1" objects="1" scenarios="1" formatCells="0" formatColumns="0" formatRows="0" insertColumns="0" insertRows="0" insertHyperlinks="0" deleteColumns="0" deleteRows="0" sort="0" autoFilter="0" pivotTables="0"/>
  <hyperlinks>
    <hyperlink ref="A3" location="'1. Introduction'!A1" tooltip="Introduction" display="1. Introduction" xr:uid="{00000000-0004-0000-0000-000000000000}"/>
    <hyperlink ref="A4" location="'2. Instructions'!A1" tooltip="Instructions Page" display="2. Instructions" xr:uid="{00000000-0004-0000-0000-000001000000}"/>
    <hyperlink ref="A5" location="'3. Company Identification'!A1" tooltip="Collector/Processor Identification" display="3. Company Identification" xr:uid="{00000000-0004-0000-0000-000002000000}"/>
    <hyperlink ref="A8" location="'6. Material Definitions'!Print_Area" tooltip="Material Definitions" display="6. Material Definitions" xr:uid="{00000000-0004-0000-0000-000003000000}"/>
    <hyperlink ref="A6" location="'4. Material Received'!A1" tooltip="Material Received" display="4. Material Received" xr:uid="{00000000-0004-0000-0000-000004000000}"/>
    <hyperlink ref="A7" location="'5. Material Destination'!A1" tooltip="Material Destination" display="5. Material Destination" xr:uid="{00000000-0004-0000-0000-000005000000}"/>
    <hyperlink ref="A9" location="'7. Conversion'!A1" display="7. Conversion" xr:uid="{00000000-0004-0000-0000-000006000000}"/>
    <hyperlink ref="D2" r:id="rId1" xr:uid="{00000000-0004-0000-0000-000007000000}"/>
  </hyperlinks>
  <printOptions horizontalCentered="1"/>
  <pageMargins left="0.5" right="0.5" top="0.5" bottom="0.5" header="0.3" footer="0.3"/>
  <pageSetup scale="77"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O6"/>
  <sheetViews>
    <sheetView workbookViewId="0">
      <selection activeCell="O1" sqref="O1:O2"/>
    </sheetView>
  </sheetViews>
  <sheetFormatPr defaultColWidth="9.109375" defaultRowHeight="14.4" x14ac:dyDescent="0.3"/>
  <cols>
    <col min="1" max="13" width="9.109375" style="26" customWidth="1"/>
    <col min="14" max="15" width="7.6640625" style="26" bestFit="1" customWidth="1"/>
    <col min="16" max="16" width="9" style="26" bestFit="1" customWidth="1"/>
    <col min="17" max="17" width="8.88671875" style="26" bestFit="1" customWidth="1"/>
    <col min="18" max="16384" width="9.109375" style="26"/>
  </cols>
  <sheetData>
    <row r="1" spans="1:15" ht="27.6" x14ac:dyDescent="0.3">
      <c r="A1" s="16" t="s">
        <v>56</v>
      </c>
      <c r="O1" s="27"/>
    </row>
    <row r="2" spans="1:15" x14ac:dyDescent="0.3">
      <c r="A2" s="26">
        <f>'3. Company Identification'!E3</f>
        <v>0</v>
      </c>
      <c r="O2" s="28"/>
    </row>
    <row r="4" spans="1:15" x14ac:dyDescent="0.3">
      <c r="A4" s="26" t="s">
        <v>661</v>
      </c>
      <c r="B4" s="26" t="s">
        <v>662</v>
      </c>
      <c r="C4" s="26" t="s">
        <v>663</v>
      </c>
      <c r="D4" s="26" t="s">
        <v>664</v>
      </c>
      <c r="E4" s="26" t="s">
        <v>665</v>
      </c>
      <c r="F4" s="26" t="s">
        <v>666</v>
      </c>
      <c r="G4" s="26" t="s">
        <v>667</v>
      </c>
      <c r="H4" s="26" t="s">
        <v>668</v>
      </c>
      <c r="I4" s="26" t="s">
        <v>669</v>
      </c>
      <c r="J4" s="26" t="s">
        <v>670</v>
      </c>
      <c r="K4" s="26" t="s">
        <v>671</v>
      </c>
      <c r="L4" s="26" t="s">
        <v>672</v>
      </c>
      <c r="M4" s="26" t="s">
        <v>673</v>
      </c>
    </row>
    <row r="5" spans="1:15" ht="55.2" x14ac:dyDescent="0.3">
      <c r="A5" s="16" t="s">
        <v>57</v>
      </c>
      <c r="B5" s="16" t="s">
        <v>58</v>
      </c>
      <c r="C5" s="16" t="s">
        <v>59</v>
      </c>
      <c r="D5" s="16" t="s">
        <v>60</v>
      </c>
      <c r="E5" s="16" t="s">
        <v>61</v>
      </c>
      <c r="F5" s="16" t="s">
        <v>63</v>
      </c>
      <c r="G5" s="16" t="s">
        <v>64</v>
      </c>
      <c r="H5" s="16" t="s">
        <v>65</v>
      </c>
      <c r="I5" s="16" t="s">
        <v>66</v>
      </c>
      <c r="J5" s="16" t="s">
        <v>68</v>
      </c>
      <c r="K5" s="16" t="s">
        <v>69</v>
      </c>
      <c r="L5" s="16" t="s">
        <v>70</v>
      </c>
      <c r="M5" s="16" t="s">
        <v>71</v>
      </c>
      <c r="N5" s="16" t="s">
        <v>73</v>
      </c>
      <c r="O5" s="16" t="s">
        <v>75</v>
      </c>
    </row>
    <row r="6" spans="1:15" x14ac:dyDescent="0.3">
      <c r="A6" s="26" t="str">
        <f>IF(ISBLANK('3. Company Identification'!E4),"",'3. Company Identification'!E4)</f>
        <v/>
      </c>
      <c r="B6" s="26" t="str">
        <f>IF(ISBLANK('3. Company Identification'!E5),"",'3. Company Identification'!E5)</f>
        <v/>
      </c>
      <c r="C6" s="26" t="str">
        <f>IF(ISBLANK('3. Company Identification'!E6),"",'3. Company Identification'!E6)</f>
        <v/>
      </c>
      <c r="D6" s="26" t="e">
        <f>IF(ISBLANK('3. Company Identification'!#REF!),"",'3. Company Identification'!#REF!)</f>
        <v>#REF!</v>
      </c>
      <c r="E6" s="26" t="str">
        <f>IF(ISBLANK('3. Company Identification'!E7),"",'3. Company Identification'!E7)</f>
        <v/>
      </c>
      <c r="F6" s="26" t="str">
        <f>IF(ISBLANK('3. Company Identification'!E9),"",'3. Company Identification'!E9)</f>
        <v/>
      </c>
      <c r="G6" s="26" t="str">
        <f>IF(ISBLANK('3. Company Identification'!E10),"",'3. Company Identification'!E10)</f>
        <v/>
      </c>
      <c r="H6" s="26" t="str">
        <f>IF(ISBLANK('3. Company Identification'!E12),"",'3. Company Identification'!E12)</f>
        <v/>
      </c>
      <c r="I6" s="26" t="str">
        <f>IF(ISBLANK('3. Company Identification'!E13),"",'3. Company Identification'!E13)</f>
        <v/>
      </c>
      <c r="J6" s="26" t="str">
        <f>IF(ISBLANK('3. Company Identification'!E15),"",'3. Company Identification'!E15)</f>
        <v/>
      </c>
      <c r="K6" s="26" t="str">
        <f>IF(ISBLANK('3. Company Identification'!E16),"",'3. Company Identification'!E16)</f>
        <v/>
      </c>
      <c r="L6" s="26" t="str">
        <f>IF(ISBLANK('3. Company Identification'!E17),"",'3. Company Identification'!E17)</f>
        <v/>
      </c>
      <c r="M6" s="26" t="str">
        <f>IF(ISBLANK('3. Company Identification'!E18),"",'3. Company Identification'!E18)</f>
        <v/>
      </c>
      <c r="N6" s="26">
        <f>IF('3. Company Identification'!E20="Yes",-1,0)</f>
        <v>0</v>
      </c>
      <c r="O6" s="26">
        <f>IF('3. Company Identification'!E21="Yes",-1,0)</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6"/>
  </sheetPr>
  <dimension ref="B1:E37"/>
  <sheetViews>
    <sheetView showGridLines="0" showRowColHeaders="0" zoomScaleNormal="100" workbookViewId="0">
      <selection activeCell="D5" sqref="D5"/>
    </sheetView>
  </sheetViews>
  <sheetFormatPr defaultColWidth="9.109375" defaultRowHeight="14.4" x14ac:dyDescent="0.3"/>
  <cols>
    <col min="1" max="1" width="3.88671875" style="4" customWidth="1"/>
    <col min="2" max="2" width="14.5546875" style="4" customWidth="1"/>
    <col min="3" max="3" width="2.5546875" style="4" customWidth="1"/>
    <col min="4" max="4" width="93" style="2" customWidth="1"/>
    <col min="5" max="5" width="9.5546875" style="4" customWidth="1"/>
    <col min="6" max="6" width="11.6640625" style="4" customWidth="1"/>
    <col min="7" max="7" width="13.109375" style="4" bestFit="1" customWidth="1"/>
    <col min="8" max="16384" width="9.109375" style="4"/>
  </cols>
  <sheetData>
    <row r="1" spans="2:5" ht="43.2" x14ac:dyDescent="0.3">
      <c r="B1" s="56" t="s">
        <v>0</v>
      </c>
      <c r="D1" s="148" t="s">
        <v>26</v>
      </c>
      <c r="E1" s="33"/>
    </row>
    <row r="2" spans="2:5" ht="15.6" x14ac:dyDescent="0.3">
      <c r="B2" s="47" t="s">
        <v>4</v>
      </c>
      <c r="D2" s="149" t="s">
        <v>27</v>
      </c>
      <c r="E2" s="34"/>
    </row>
    <row r="3" spans="2:5" ht="15" customHeight="1" x14ac:dyDescent="0.3">
      <c r="B3" s="47" t="s">
        <v>6</v>
      </c>
      <c r="D3" s="150"/>
    </row>
    <row r="4" spans="2:5" ht="46.2" x14ac:dyDescent="0.3">
      <c r="B4" s="48" t="s">
        <v>7</v>
      </c>
      <c r="D4" s="183" t="s">
        <v>28</v>
      </c>
    </row>
    <row r="5" spans="2:5" ht="28.8" x14ac:dyDescent="0.3">
      <c r="B5" s="48" t="s">
        <v>9</v>
      </c>
      <c r="D5" s="150"/>
    </row>
    <row r="6" spans="2:5" ht="46.2" x14ac:dyDescent="0.3">
      <c r="B6" s="48" t="s">
        <v>10</v>
      </c>
      <c r="D6" s="149" t="s">
        <v>29</v>
      </c>
    </row>
    <row r="7" spans="2:5" ht="28.8" x14ac:dyDescent="0.3">
      <c r="B7" s="48" t="s">
        <v>12</v>
      </c>
      <c r="D7" s="151"/>
    </row>
    <row r="8" spans="2:5" ht="91.8" x14ac:dyDescent="0.3">
      <c r="B8" s="48" t="s">
        <v>14</v>
      </c>
      <c r="D8" s="184" t="s">
        <v>30</v>
      </c>
    </row>
    <row r="9" spans="2:5" ht="15.6" x14ac:dyDescent="0.3">
      <c r="D9" s="149"/>
    </row>
    <row r="10" spans="2:5" ht="76.8" x14ac:dyDescent="0.3">
      <c r="D10" s="149" t="s">
        <v>31</v>
      </c>
    </row>
    <row r="11" spans="2:5" ht="15.6" x14ac:dyDescent="0.3">
      <c r="D11" s="150"/>
    </row>
    <row r="12" spans="2:5" ht="106.8" x14ac:dyDescent="0.3">
      <c r="D12" s="155" t="s">
        <v>32</v>
      </c>
    </row>
    <row r="13" spans="2:5" ht="15.6" x14ac:dyDescent="0.3">
      <c r="D13" s="150"/>
    </row>
    <row r="14" spans="2:5" ht="15.6" x14ac:dyDescent="0.3">
      <c r="D14" s="150" t="s">
        <v>33</v>
      </c>
    </row>
    <row r="15" spans="2:5" ht="15.6" x14ac:dyDescent="0.3">
      <c r="D15" s="152"/>
    </row>
    <row r="16" spans="2:5" ht="15.6" x14ac:dyDescent="0.3">
      <c r="D16" s="150"/>
    </row>
    <row r="17" spans="4:4" ht="30.6" x14ac:dyDescent="0.3">
      <c r="D17" s="149" t="s">
        <v>34</v>
      </c>
    </row>
    <row r="18" spans="4:4" ht="15.6" x14ac:dyDescent="0.3">
      <c r="D18" s="150"/>
    </row>
    <row r="19" spans="4:4" ht="30.6" x14ac:dyDescent="0.3">
      <c r="D19" s="149" t="s">
        <v>35</v>
      </c>
    </row>
    <row r="20" spans="4:4" ht="15.6" x14ac:dyDescent="0.3">
      <c r="D20" s="153" t="s">
        <v>36</v>
      </c>
    </row>
    <row r="21" spans="4:4" ht="15.6" x14ac:dyDescent="0.3">
      <c r="D21" s="153" t="s">
        <v>37</v>
      </c>
    </row>
    <row r="22" spans="4:4" ht="15.6" x14ac:dyDescent="0.3">
      <c r="D22" s="153" t="s">
        <v>38</v>
      </c>
    </row>
    <row r="23" spans="4:4" ht="15.6" x14ac:dyDescent="0.3">
      <c r="D23" s="153" t="s">
        <v>39</v>
      </c>
    </row>
    <row r="24" spans="4:4" ht="15.6" x14ac:dyDescent="0.3">
      <c r="D24" s="153" t="s">
        <v>40</v>
      </c>
    </row>
    <row r="26" spans="4:4" ht="15.6" x14ac:dyDescent="0.3">
      <c r="D26" s="25"/>
    </row>
    <row r="34" spans="4:5" x14ac:dyDescent="0.3">
      <c r="D34" s="83"/>
    </row>
    <row r="35" spans="4:5" x14ac:dyDescent="0.3">
      <c r="D35" s="99"/>
      <c r="E35" s="64"/>
    </row>
    <row r="36" spans="4:5" x14ac:dyDescent="0.3">
      <c r="D36" s="100"/>
      <c r="E36" s="64"/>
    </row>
    <row r="37" spans="4:5" x14ac:dyDescent="0.3">
      <c r="E37" s="64"/>
    </row>
  </sheetData>
  <sheetProtection sheet="1" objects="1" scenarios="1" formatCells="0" formatColumns="0" formatRows="0" insertColumns="0" insertRows="0" insertHyperlinks="0" deleteColumns="0" deleteRows="0" sort="0" autoFilter="0" pivotTables="0"/>
  <hyperlinks>
    <hyperlink ref="B2" location="'1. Introduction'!A1" tooltip="Introduction" display="1. Introduction" xr:uid="{00000000-0004-0000-0100-000000000000}"/>
    <hyperlink ref="B3" location="'2. Instructions'!A1" tooltip="Instructions Page" display="2. Instructions" xr:uid="{00000000-0004-0000-0100-000001000000}"/>
    <hyperlink ref="B4" location="'3. Company Identification'!A1" tooltip="Collector/Processor Identification" display="3. Company Identification" xr:uid="{00000000-0004-0000-0100-000002000000}"/>
    <hyperlink ref="B7" location="'6. Material Definitions'!A1" tooltip="Material Definitions" display="6. Material Definitions" xr:uid="{00000000-0004-0000-0100-000003000000}"/>
    <hyperlink ref="B5" location="'4. Material Received'!Print_Area" tooltip="Material Received" display="4. Material Received" xr:uid="{00000000-0004-0000-0100-000004000000}"/>
    <hyperlink ref="B6" location="'5. Material Destination'!A1" tooltip="Material Destination" display="5. Material Destination" xr:uid="{00000000-0004-0000-0100-000005000000}"/>
    <hyperlink ref="B8" location="'7. Conversion'!A1" display="7. Conversion" xr:uid="{00000000-0004-0000-0100-000006000000}"/>
    <hyperlink ref="D4" location="'2a. Confidentiality'!D35" display="2. The City does not release or publish individual company reports; however, you may wish to formally request confidentiality for your firm’s annual report forms for 2013.  If so, prepare a letter as described below under Confidentiality, Click to go Row " xr:uid="{60FFB9C6-0343-4873-B407-427B377E3D89}"/>
  </hyperlinks>
  <pageMargins left="0.7" right="0.7" top="0.75" bottom="0.75" header="0.3" footer="0.3"/>
  <pageSetup orientation="portrait" r:id="rId1"/>
  <rowBreaks count="1" manualBreakCount="1">
    <brk id="25" min="3"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6"/>
  </sheetPr>
  <dimension ref="B1:E39"/>
  <sheetViews>
    <sheetView showGridLines="0" showRowColHeaders="0" zoomScaleNormal="100" workbookViewId="0">
      <selection activeCell="D5" sqref="D5"/>
    </sheetView>
  </sheetViews>
  <sheetFormatPr defaultColWidth="9.109375" defaultRowHeight="14.4" x14ac:dyDescent="0.3"/>
  <cols>
    <col min="1" max="1" width="3.88671875" style="4" customWidth="1"/>
    <col min="2" max="2" width="14.5546875" style="4" customWidth="1"/>
    <col min="3" max="3" width="2.5546875" style="4" customWidth="1"/>
    <col min="4" max="4" width="93" style="2" customWidth="1"/>
    <col min="5" max="5" width="9.5546875" style="4" customWidth="1"/>
    <col min="6" max="6" width="11.6640625" style="4" customWidth="1"/>
    <col min="7" max="7" width="13.109375" style="4" bestFit="1" customWidth="1"/>
    <col min="8" max="16384" width="9.109375" style="4"/>
  </cols>
  <sheetData>
    <row r="1" spans="2:5" x14ac:dyDescent="0.3">
      <c r="E1" s="33"/>
    </row>
    <row r="2" spans="2:5" ht="43.2" x14ac:dyDescent="0.3">
      <c r="B2" s="56" t="s">
        <v>0</v>
      </c>
      <c r="D2" s="18" t="s">
        <v>41</v>
      </c>
      <c r="E2" s="33"/>
    </row>
    <row r="3" spans="2:5" x14ac:dyDescent="0.3">
      <c r="B3" s="47" t="s">
        <v>4</v>
      </c>
      <c r="D3" s="19"/>
      <c r="E3" s="34"/>
    </row>
    <row r="4" spans="2:5" ht="15" customHeight="1" x14ac:dyDescent="0.3">
      <c r="B4" s="47" t="s">
        <v>6</v>
      </c>
      <c r="D4" s="25"/>
    </row>
    <row r="5" spans="2:5" ht="28.8" x14ac:dyDescent="0.3">
      <c r="B5" s="48" t="s">
        <v>7</v>
      </c>
      <c r="D5" s="140" t="s">
        <v>42</v>
      </c>
    </row>
    <row r="6" spans="2:5" ht="28.8" x14ac:dyDescent="0.3">
      <c r="B6" s="48" t="s">
        <v>9</v>
      </c>
      <c r="D6" s="141"/>
    </row>
    <row r="7" spans="2:5" ht="57.6" x14ac:dyDescent="0.3">
      <c r="B7" s="48" t="s">
        <v>10</v>
      </c>
      <c r="D7" s="142" t="s">
        <v>43</v>
      </c>
    </row>
    <row r="8" spans="2:5" ht="28.8" x14ac:dyDescent="0.3">
      <c r="B8" s="48" t="s">
        <v>12</v>
      </c>
      <c r="D8" s="141"/>
    </row>
    <row r="9" spans="2:5" ht="110.4" customHeight="1" x14ac:dyDescent="0.3">
      <c r="B9" s="48" t="s">
        <v>14</v>
      </c>
      <c r="D9" s="142" t="s">
        <v>44</v>
      </c>
    </row>
    <row r="10" spans="2:5" x14ac:dyDescent="0.3">
      <c r="D10" s="142"/>
    </row>
    <row r="11" spans="2:5" ht="100.8" x14ac:dyDescent="0.3">
      <c r="D11" s="142" t="s">
        <v>45</v>
      </c>
    </row>
    <row r="12" spans="2:5" x14ac:dyDescent="0.3">
      <c r="D12" s="141"/>
    </row>
    <row r="13" spans="2:5" x14ac:dyDescent="0.3">
      <c r="D13" s="142"/>
    </row>
    <row r="14" spans="2:5" x14ac:dyDescent="0.3">
      <c r="D14" s="142"/>
    </row>
    <row r="15" spans="2:5" ht="28.8" x14ac:dyDescent="0.3">
      <c r="D15" s="143" t="s">
        <v>46</v>
      </c>
    </row>
    <row r="16" spans="2:5" ht="15" thickBot="1" x14ac:dyDescent="0.35">
      <c r="D16" s="144"/>
    </row>
    <row r="17" spans="4:4" ht="28.8" x14ac:dyDescent="0.3">
      <c r="D17" s="143" t="s">
        <v>47</v>
      </c>
    </row>
    <row r="18" spans="4:4" x14ac:dyDescent="0.3">
      <c r="D18" s="145" t="s">
        <v>48</v>
      </c>
    </row>
    <row r="19" spans="4:4" x14ac:dyDescent="0.3">
      <c r="D19" s="145" t="s">
        <v>49</v>
      </c>
    </row>
    <row r="20" spans="4:4" x14ac:dyDescent="0.3">
      <c r="D20" s="145" t="s">
        <v>50</v>
      </c>
    </row>
    <row r="21" spans="4:4" x14ac:dyDescent="0.3">
      <c r="D21" s="145" t="s">
        <v>51</v>
      </c>
    </row>
    <row r="22" spans="4:4" ht="16.2" x14ac:dyDescent="0.3">
      <c r="D22" s="145" t="s">
        <v>52</v>
      </c>
    </row>
    <row r="23" spans="4:4" x14ac:dyDescent="0.3">
      <c r="D23" s="145" t="s">
        <v>53</v>
      </c>
    </row>
    <row r="24" spans="4:4" x14ac:dyDescent="0.3">
      <c r="D24" s="145" t="s">
        <v>54</v>
      </c>
    </row>
    <row r="25" spans="4:4" x14ac:dyDescent="0.3">
      <c r="D25" s="67"/>
    </row>
    <row r="26" spans="4:4" x14ac:dyDescent="0.3">
      <c r="D26" s="67"/>
    </row>
    <row r="37" spans="5:5" x14ac:dyDescent="0.3">
      <c r="E37" s="64"/>
    </row>
    <row r="38" spans="5:5" x14ac:dyDescent="0.3">
      <c r="E38" s="64"/>
    </row>
    <row r="39" spans="5:5" x14ac:dyDescent="0.3">
      <c r="E39" s="64"/>
    </row>
  </sheetData>
  <sheetProtection sheet="1" objects="1" scenarios="1" formatCells="0" formatColumns="0" formatRows="0" insertColumns="0" insertRows="0" insertHyperlinks="0" deleteColumns="0" deleteRows="0" sort="0" autoFilter="0" pivotTables="0"/>
  <hyperlinks>
    <hyperlink ref="B3" location="'1. Introduction'!A1" tooltip="Introduction" display="1. Introduction" xr:uid="{00000000-0004-0000-0600-000000000000}"/>
    <hyperlink ref="B4" location="'2. Instructions'!A1" tooltip="Instructions Page" display="2. Instructions" xr:uid="{00000000-0004-0000-0600-000001000000}"/>
    <hyperlink ref="B5" location="'3. Company Identification'!A1" tooltip="Collector/Processor Identification" display="3. Company Identification" xr:uid="{00000000-0004-0000-0600-000002000000}"/>
    <hyperlink ref="B8" location="'6. Material Definitions'!A1" tooltip="Material Definitions" display="6. Material Definitions" xr:uid="{00000000-0004-0000-0600-000003000000}"/>
    <hyperlink ref="B6" location="'4. Material Received'!A1" tooltip="Material Received" display="4. Material Received" xr:uid="{00000000-0004-0000-0600-000004000000}"/>
    <hyperlink ref="B7" location="'5. Material Destination'!A1" tooltip="Material Destination" display="5. Material Destination" xr:uid="{00000000-0004-0000-0600-000005000000}"/>
    <hyperlink ref="B9" location="'7. Conversion'!A1" display="7. Conversion" xr:uid="{00000000-0004-0000-0600-000006000000}"/>
  </hyperlinks>
  <pageMargins left="0.7" right="0.7" top="0.75" bottom="0.75" header="0.3" footer="0.3"/>
  <pageSetup orientation="portrait" r:id="rId1"/>
  <rowBreaks count="1" manualBreakCount="1">
    <brk id="3" min="3" max="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C000"/>
  </sheetPr>
  <dimension ref="B1:K28"/>
  <sheetViews>
    <sheetView showGridLines="0" showRowColHeaders="0" zoomScale="90" zoomScaleNormal="90" workbookViewId="0">
      <selection activeCell="M36" sqref="M36"/>
    </sheetView>
  </sheetViews>
  <sheetFormatPr defaultColWidth="9.109375" defaultRowHeight="14.4" x14ac:dyDescent="0.3"/>
  <cols>
    <col min="1" max="1" width="3.88671875" style="4" customWidth="1"/>
    <col min="2" max="2" width="14.5546875" style="4" customWidth="1"/>
    <col min="3" max="3" width="5" style="4" customWidth="1"/>
    <col min="4" max="4" width="21.6640625" style="17" customWidth="1"/>
    <col min="5" max="5" width="61.44140625" style="2" customWidth="1"/>
    <col min="6" max="6" width="6.5546875" style="4" customWidth="1"/>
    <col min="7" max="7" width="9.109375" style="4" hidden="1" customWidth="1"/>
    <col min="8" max="8" width="0" style="4" hidden="1" customWidth="1"/>
    <col min="9" max="16384" width="9.109375" style="4"/>
  </cols>
  <sheetData>
    <row r="1" spans="2:7" ht="44.25" customHeight="1" x14ac:dyDescent="0.35">
      <c r="B1" s="44" t="s">
        <v>0</v>
      </c>
      <c r="D1" s="194" t="s">
        <v>55</v>
      </c>
      <c r="E1" s="195"/>
      <c r="G1" s="34"/>
    </row>
    <row r="2" spans="2:7" ht="5.25" customHeight="1" x14ac:dyDescent="0.3">
      <c r="D2" s="15"/>
    </row>
    <row r="3" spans="2:7" ht="15.6" x14ac:dyDescent="0.3">
      <c r="B3" s="47" t="s">
        <v>4</v>
      </c>
      <c r="D3" s="129" t="s">
        <v>56</v>
      </c>
      <c r="E3" s="62"/>
      <c r="G3" s="33"/>
    </row>
    <row r="4" spans="2:7" ht="15.6" x14ac:dyDescent="0.3">
      <c r="B4" s="47" t="s">
        <v>6</v>
      </c>
      <c r="D4" s="129" t="s">
        <v>57</v>
      </c>
      <c r="E4" s="62"/>
    </row>
    <row r="5" spans="2:7" ht="28.8" x14ac:dyDescent="0.3">
      <c r="B5" s="48" t="s">
        <v>7</v>
      </c>
      <c r="D5" s="129" t="s">
        <v>58</v>
      </c>
      <c r="E5" s="62"/>
    </row>
    <row r="6" spans="2:7" ht="28.8" x14ac:dyDescent="0.3">
      <c r="B6" s="48" t="s">
        <v>9</v>
      </c>
      <c r="D6" s="129" t="s">
        <v>59</v>
      </c>
      <c r="E6" s="62"/>
    </row>
    <row r="7" spans="2:7" ht="28.8" x14ac:dyDescent="0.3">
      <c r="B7" s="48" t="s">
        <v>10</v>
      </c>
      <c r="D7" s="129" t="s">
        <v>60</v>
      </c>
      <c r="E7" s="29"/>
    </row>
    <row r="8" spans="2:7" ht="28.8" x14ac:dyDescent="0.3">
      <c r="B8" s="48" t="s">
        <v>12</v>
      </c>
      <c r="D8" s="129" t="s">
        <v>61</v>
      </c>
      <c r="E8" s="63"/>
    </row>
    <row r="9" spans="2:7" ht="15.6" x14ac:dyDescent="0.3">
      <c r="B9" s="48" t="s">
        <v>14</v>
      </c>
      <c r="D9" s="130" t="s">
        <v>62</v>
      </c>
      <c r="E9" s="62"/>
    </row>
    <row r="10" spans="2:7" ht="15.75" customHeight="1" x14ac:dyDescent="0.3">
      <c r="D10" s="129" t="s">
        <v>63</v>
      </c>
      <c r="E10" s="62"/>
    </row>
    <row r="11" spans="2:7" ht="17.25" customHeight="1" x14ac:dyDescent="0.3">
      <c r="D11" s="129" t="s">
        <v>64</v>
      </c>
      <c r="E11" s="182"/>
    </row>
    <row r="12" spans="2:7" ht="15.6" x14ac:dyDescent="0.3">
      <c r="D12" s="129" t="s">
        <v>65</v>
      </c>
      <c r="E12" s="62"/>
    </row>
    <row r="13" spans="2:7" ht="15.6" x14ac:dyDescent="0.3">
      <c r="D13" s="129" t="s">
        <v>66</v>
      </c>
      <c r="E13" s="43"/>
    </row>
    <row r="14" spans="2:7" ht="15.6" x14ac:dyDescent="0.3">
      <c r="D14" s="130" t="s">
        <v>67</v>
      </c>
      <c r="E14" s="63"/>
    </row>
    <row r="15" spans="2:7" ht="15.6" x14ac:dyDescent="0.3">
      <c r="D15" s="129" t="s">
        <v>68</v>
      </c>
      <c r="E15" s="62"/>
    </row>
    <row r="16" spans="2:7" ht="15.6" x14ac:dyDescent="0.3">
      <c r="D16" s="129" t="s">
        <v>69</v>
      </c>
      <c r="E16" s="62"/>
    </row>
    <row r="17" spans="4:11" ht="15.6" x14ac:dyDescent="0.3">
      <c r="D17" s="129" t="s">
        <v>70</v>
      </c>
      <c r="E17" s="62"/>
    </row>
    <row r="18" spans="4:11" ht="16.2" thickBot="1" x14ac:dyDescent="0.35">
      <c r="D18" s="129" t="s">
        <v>71</v>
      </c>
      <c r="E18" s="62"/>
    </row>
    <row r="19" spans="4:11" ht="15.6" x14ac:dyDescent="0.3">
      <c r="D19" s="173" t="s">
        <v>72</v>
      </c>
      <c r="E19" s="63"/>
      <c r="G19" s="40"/>
      <c r="H19" s="35"/>
    </row>
    <row r="20" spans="4:11" ht="15.6" x14ac:dyDescent="0.3">
      <c r="D20" s="129" t="s">
        <v>73</v>
      </c>
      <c r="E20" s="62"/>
      <c r="G20" s="36" t="s">
        <v>74</v>
      </c>
      <c r="H20" s="37"/>
    </row>
    <row r="21" spans="4:11" ht="16.2" thickBot="1" x14ac:dyDescent="0.35">
      <c r="D21" s="132" t="s">
        <v>75</v>
      </c>
      <c r="E21" s="62"/>
      <c r="G21" s="38" t="s">
        <v>76</v>
      </c>
      <c r="H21" s="39"/>
    </row>
    <row r="22" spans="4:11" ht="15.6" x14ac:dyDescent="0.3">
      <c r="D22" s="131"/>
    </row>
    <row r="23" spans="4:11" ht="31.2" x14ac:dyDescent="0.3">
      <c r="D23" s="132" t="s">
        <v>77</v>
      </c>
      <c r="E23" s="62"/>
    </row>
    <row r="24" spans="4:11" ht="15.6" x14ac:dyDescent="0.3">
      <c r="D24" s="133"/>
      <c r="E24" s="174" t="s">
        <v>78</v>
      </c>
      <c r="F24" s="176" t="s">
        <v>3</v>
      </c>
      <c r="I24" s="175"/>
      <c r="J24" s="175"/>
      <c r="K24" s="175"/>
    </row>
    <row r="25" spans="4:11" ht="15.6" x14ac:dyDescent="0.3">
      <c r="D25" s="129" t="s">
        <v>79</v>
      </c>
      <c r="E25" s="62"/>
    </row>
    <row r="26" spans="4:11" ht="27.6" x14ac:dyDescent="0.3">
      <c r="D26" s="65" t="s">
        <v>80</v>
      </c>
      <c r="E26" s="68"/>
    </row>
    <row r="27" spans="4:11" ht="27.6" x14ac:dyDescent="0.3">
      <c r="D27" s="65" t="s">
        <v>81</v>
      </c>
      <c r="E27" s="68"/>
    </row>
    <row r="28" spans="4:11" x14ac:dyDescent="0.3">
      <c r="D28" s="66" t="s">
        <v>82</v>
      </c>
      <c r="E28" s="69"/>
    </row>
  </sheetData>
  <sheetProtection sheet="1" formatCells="0" formatColumns="0" formatRows="0" insertColumns="0" insertRows="0" insertHyperlinks="0" deleteColumns="0" deleteRows="0" sort="0" autoFilter="0" pivotTables="0"/>
  <mergeCells count="1">
    <mergeCell ref="D1:E1"/>
  </mergeCells>
  <conditionalFormatting sqref="D26">
    <cfRule type="expression" dxfId="4" priority="5" stopIfTrue="1">
      <formula>$E$23="No"</formula>
    </cfRule>
  </conditionalFormatting>
  <conditionalFormatting sqref="D27:D28">
    <cfRule type="expression" dxfId="3" priority="4" stopIfTrue="1">
      <formula>$E$26="Yes"</formula>
    </cfRule>
  </conditionalFormatting>
  <conditionalFormatting sqref="E26">
    <cfRule type="expression" dxfId="2" priority="2" stopIfTrue="1">
      <formula>$E$23="No"</formula>
    </cfRule>
  </conditionalFormatting>
  <conditionalFormatting sqref="E27">
    <cfRule type="expression" dxfId="1" priority="1" stopIfTrue="1">
      <formula>$E$26="Yes"</formula>
    </cfRule>
  </conditionalFormatting>
  <dataValidations count="3">
    <dataValidation type="list" showInputMessage="1" showErrorMessage="1" sqref="E26" xr:uid="{00000000-0002-0000-0200-000000000000}">
      <formula1>$G$20:$G$21</formula1>
    </dataValidation>
    <dataValidation type="list" showInputMessage="1" showErrorMessage="1" errorTitle="Please Use Drop-Down" error="Select &quot;Yes&quot; or &quot;No&quot;_x000a__x000a_Thanks" sqref="E20:E21 E23" xr:uid="{00000000-0002-0000-0200-000001000000}">
      <formula1>$G$20:$G$21</formula1>
    </dataValidation>
    <dataValidation showInputMessage="1" showErrorMessage="1" sqref="E25" xr:uid="{00000000-0002-0000-0200-000002000000}"/>
  </dataValidations>
  <hyperlinks>
    <hyperlink ref="B3" location="'1. Introduction'!A1" tooltip="Introduction" display="1. Introduction" xr:uid="{00000000-0004-0000-0200-000000000000}"/>
    <hyperlink ref="B4" location="'2. Instructions'!A1" tooltip="Instructions Page" display="2. Instructions" xr:uid="{00000000-0004-0000-0200-000001000000}"/>
    <hyperlink ref="B5" location="'3. Company Identification'!A1" tooltip="Collector/Processor Identification" display="3. Company Identification" xr:uid="{00000000-0004-0000-0200-000002000000}"/>
    <hyperlink ref="B6" location="'4. Material Received'!A1" tooltip="Material Received" display="4. Material Received" xr:uid="{00000000-0004-0000-0200-000003000000}"/>
    <hyperlink ref="B7" location="'5. Material Destination'!A1" tooltip="Material Destination" display="5. Material Destination" xr:uid="{00000000-0004-0000-0200-000004000000}"/>
    <hyperlink ref="B9" location="'7. Conversion'!A1" display="7. Conversion" xr:uid="{00000000-0004-0000-0200-000005000000}"/>
    <hyperlink ref="F24" r:id="rId1" xr:uid="{00000000-0004-0000-0200-000006000000}"/>
    <hyperlink ref="B8" location="'6. Material Definitions'!Print_Area" tooltip="Material Definitions" display="6. Material Definitions" xr:uid="{00000000-0004-0000-0200-000007000000}"/>
  </hyperlinks>
  <pageMargins left="0.7" right="0.7" top="0.75" bottom="0.75" header="0.3" footer="0.3"/>
  <pageSetup orientation="portrait"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C000"/>
  </sheetPr>
  <dimension ref="B1:I75"/>
  <sheetViews>
    <sheetView showGridLines="0" showRowColHeaders="0" zoomScale="90" zoomScaleNormal="90" workbookViewId="0">
      <pane ySplit="4" topLeftCell="A5" activePane="bottomLeft" state="frozen"/>
      <selection activeCell="D5" sqref="D5"/>
      <selection pane="bottomLeft" activeCell="D5" sqref="D5"/>
    </sheetView>
  </sheetViews>
  <sheetFormatPr defaultColWidth="9.109375" defaultRowHeight="14.4" x14ac:dyDescent="0.3"/>
  <cols>
    <col min="1" max="1" width="2.5546875" style="4" customWidth="1"/>
    <col min="2" max="2" width="14.5546875" style="4" customWidth="1"/>
    <col min="3" max="3" width="2.6640625" style="4" customWidth="1"/>
    <col min="4" max="4" width="32.6640625" style="2" customWidth="1"/>
    <col min="5" max="5" width="32.6640625" style="2" hidden="1" customWidth="1"/>
    <col min="6" max="6" width="34.88671875" style="2" customWidth="1"/>
    <col min="7" max="7" width="14" style="3" customWidth="1"/>
    <col min="8" max="8" width="44.33203125" style="4" customWidth="1"/>
    <col min="9" max="9" width="16.6640625" style="5" customWidth="1"/>
    <col min="10" max="16384" width="9.109375" style="4"/>
  </cols>
  <sheetData>
    <row r="1" spans="2:9" ht="45" customHeight="1" thickBot="1" x14ac:dyDescent="0.4">
      <c r="B1" s="44" t="s">
        <v>0</v>
      </c>
      <c r="D1" s="194" t="s">
        <v>83</v>
      </c>
      <c r="E1" s="194"/>
      <c r="F1" s="196"/>
      <c r="G1" s="192"/>
      <c r="H1" s="8" t="s">
        <v>84</v>
      </c>
    </row>
    <row r="2" spans="2:9" ht="18.600000000000001" thickBot="1" x14ac:dyDescent="0.4">
      <c r="B2" s="47" t="s">
        <v>4</v>
      </c>
      <c r="D2" s="1" t="s">
        <v>85</v>
      </c>
      <c r="E2" s="6"/>
      <c r="F2" s="1" t="s">
        <v>86</v>
      </c>
    </row>
    <row r="3" spans="2:9" ht="29.4" thickBot="1" x14ac:dyDescent="0.35">
      <c r="B3" s="47" t="s">
        <v>6</v>
      </c>
      <c r="D3" s="171" t="s">
        <v>87</v>
      </c>
      <c r="E3" s="29" t="s">
        <v>3</v>
      </c>
      <c r="F3" s="105" t="s">
        <v>3</v>
      </c>
      <c r="G3" s="45">
        <f>SUM(G5:G74)</f>
        <v>0</v>
      </c>
      <c r="H3" s="8" t="s">
        <v>88</v>
      </c>
    </row>
    <row r="4" spans="2:9" s="7" customFormat="1" ht="62.4" x14ac:dyDescent="0.3">
      <c r="B4" s="48" t="s">
        <v>7</v>
      </c>
      <c r="D4" s="137" t="s">
        <v>89</v>
      </c>
      <c r="E4" s="49" t="s">
        <v>90</v>
      </c>
      <c r="F4" s="137" t="s">
        <v>91</v>
      </c>
      <c r="G4" s="139" t="s">
        <v>92</v>
      </c>
      <c r="H4" s="138" t="s">
        <v>93</v>
      </c>
      <c r="I4" s="9"/>
    </row>
    <row r="5" spans="2:9" s="10" customFormat="1" ht="61.5" customHeight="1" x14ac:dyDescent="0.3">
      <c r="B5" s="48" t="s">
        <v>9</v>
      </c>
      <c r="D5" s="61"/>
      <c r="E5" s="59"/>
      <c r="F5" s="60"/>
      <c r="G5" s="106"/>
      <c r="H5" s="108" t="str">
        <f>IF(ISBLANK(D5),"",VLOOKUP(D5,'6. Material Definitions'!$D$3:$E$46,2,FALSE))</f>
        <v/>
      </c>
      <c r="I5" s="11"/>
    </row>
    <row r="6" spans="2:9" s="10" customFormat="1" ht="61.5" customHeight="1" x14ac:dyDescent="0.3">
      <c r="B6" s="48" t="s">
        <v>10</v>
      </c>
      <c r="D6" s="61"/>
      <c r="E6" s="30"/>
      <c r="F6" s="14"/>
      <c r="G6" s="107"/>
      <c r="H6" s="109" t="str">
        <f>IF(ISBLANK(D6),"",VLOOKUP(D6,'6. Material Definitions'!$D$3:$E$46,2,FALSE))</f>
        <v/>
      </c>
      <c r="I6" s="11"/>
    </row>
    <row r="7" spans="2:9" s="10" customFormat="1" ht="61.5" customHeight="1" x14ac:dyDescent="0.3">
      <c r="B7" s="48" t="s">
        <v>12</v>
      </c>
      <c r="D7" s="61"/>
      <c r="E7" s="30"/>
      <c r="F7" s="14"/>
      <c r="G7" s="107"/>
      <c r="H7" s="109" t="str">
        <f>IF(ISBLANK(D7),"",VLOOKUP(D7,'6. Material Definitions'!$D$3:$E$46,2,FALSE))</f>
        <v/>
      </c>
      <c r="I7" s="11"/>
    </row>
    <row r="8" spans="2:9" s="10" customFormat="1" ht="61.5" customHeight="1" x14ac:dyDescent="0.3">
      <c r="B8" s="48" t="s">
        <v>14</v>
      </c>
      <c r="D8" s="61"/>
      <c r="E8" s="30"/>
      <c r="F8" s="14"/>
      <c r="G8" s="107"/>
      <c r="H8" s="109" t="str">
        <f>IF(ISBLANK(D8),"",VLOOKUP(D8,'6. Material Definitions'!$D$3:$E$46,2,FALSE))</f>
        <v/>
      </c>
      <c r="I8" s="11"/>
    </row>
    <row r="9" spans="2:9" s="10" customFormat="1" ht="61.5" customHeight="1" x14ac:dyDescent="0.3">
      <c r="D9" s="61"/>
      <c r="E9" s="30"/>
      <c r="F9" s="14"/>
      <c r="G9" s="107"/>
      <c r="H9" s="109" t="str">
        <f>IF(ISBLANK(D9),"",VLOOKUP(D9,'6. Material Definitions'!$D$3:$E$46,2,FALSE))</f>
        <v/>
      </c>
      <c r="I9" s="11"/>
    </row>
    <row r="10" spans="2:9" s="10" customFormat="1" ht="61.5" customHeight="1" x14ac:dyDescent="0.3">
      <c r="B10" s="72"/>
      <c r="D10" s="61"/>
      <c r="E10" s="30"/>
      <c r="F10" s="14"/>
      <c r="G10" s="107"/>
      <c r="H10" s="109" t="str">
        <f>IF(ISBLANK(D10),"",VLOOKUP(D10,'6. Material Definitions'!$D$3:$E$46,2,FALSE))</f>
        <v/>
      </c>
      <c r="I10" s="11"/>
    </row>
    <row r="11" spans="2:9" s="10" customFormat="1" ht="61.5" customHeight="1" x14ac:dyDescent="0.3">
      <c r="B11" s="71"/>
      <c r="D11" s="61"/>
      <c r="E11" s="30"/>
      <c r="F11" s="14"/>
      <c r="G11" s="107"/>
      <c r="H11" s="109" t="str">
        <f>IF(ISBLANK(D11),"",VLOOKUP(D11,'6. Material Definitions'!$D$3:$E$46,2,FALSE))</f>
        <v/>
      </c>
      <c r="I11" s="11"/>
    </row>
    <row r="12" spans="2:9" s="10" customFormat="1" ht="61.5" customHeight="1" x14ac:dyDescent="0.3">
      <c r="B12" s="72"/>
      <c r="D12" s="61"/>
      <c r="E12" s="30"/>
      <c r="F12" s="14"/>
      <c r="G12" s="107"/>
      <c r="H12" s="109" t="str">
        <f>IF(ISBLANK(D12),"",VLOOKUP(D12,'6. Material Definitions'!$D$3:$E$46,2,FALSE))</f>
        <v/>
      </c>
      <c r="I12" s="11"/>
    </row>
    <row r="13" spans="2:9" s="10" customFormat="1" ht="61.5" customHeight="1" x14ac:dyDescent="0.3">
      <c r="B13" s="71"/>
      <c r="D13" s="61"/>
      <c r="E13" s="30"/>
      <c r="F13" s="14"/>
      <c r="G13" s="107"/>
      <c r="H13" s="109" t="str">
        <f>IF(ISBLANK(D13),"",VLOOKUP(D13,'6. Material Definitions'!$D$3:$E$46,2,FALSE))</f>
        <v/>
      </c>
      <c r="I13" s="11"/>
    </row>
    <row r="14" spans="2:9" s="10" customFormat="1" ht="61.5" customHeight="1" x14ac:dyDescent="0.3">
      <c r="B14" s="72"/>
      <c r="D14" s="61"/>
      <c r="E14" s="30"/>
      <c r="F14" s="14"/>
      <c r="G14" s="107"/>
      <c r="H14" s="109" t="str">
        <f>IF(ISBLANK(D14),"",VLOOKUP(D14,'6. Material Definitions'!$D$3:$E$46,2,FALSE))</f>
        <v/>
      </c>
      <c r="I14" s="11"/>
    </row>
    <row r="15" spans="2:9" s="10" customFormat="1" ht="61.5" customHeight="1" x14ac:dyDescent="0.3">
      <c r="B15" s="70"/>
      <c r="D15" s="61"/>
      <c r="E15" s="30"/>
      <c r="F15" s="14"/>
      <c r="G15" s="107"/>
      <c r="H15" s="109" t="str">
        <f>IF(ISBLANK(D15),"",VLOOKUP(D15,'6. Material Definitions'!$D$3:$E$46,2,FALSE))</f>
        <v/>
      </c>
      <c r="I15" s="11"/>
    </row>
    <row r="16" spans="2:9" s="10" customFormat="1" ht="61.5" customHeight="1" x14ac:dyDescent="0.3">
      <c r="D16" s="61"/>
      <c r="E16" s="30"/>
      <c r="F16" s="14"/>
      <c r="G16" s="107"/>
      <c r="H16" s="109" t="str">
        <f>IF(ISBLANK(D16),"",VLOOKUP(D16,'6. Material Definitions'!$D$3:$E$46,2,FALSE))</f>
        <v/>
      </c>
      <c r="I16" s="11"/>
    </row>
    <row r="17" spans="2:9" s="10" customFormat="1" ht="61.5" customHeight="1" x14ac:dyDescent="0.3">
      <c r="D17" s="61"/>
      <c r="E17" s="30"/>
      <c r="F17" s="14"/>
      <c r="G17" s="107"/>
      <c r="H17" s="109" t="str">
        <f>IF(ISBLANK(D17),"",VLOOKUP(D17,'6. Material Definitions'!$D$3:$E$46,2,FALSE))</f>
        <v/>
      </c>
      <c r="I17" s="11"/>
    </row>
    <row r="18" spans="2:9" s="10" customFormat="1" ht="61.5" customHeight="1" x14ac:dyDescent="0.3">
      <c r="B18" s="4"/>
      <c r="D18" s="61"/>
      <c r="E18" s="30"/>
      <c r="F18" s="14"/>
      <c r="G18" s="107"/>
      <c r="H18" s="109" t="str">
        <f>IF(ISBLANK(D18),"",VLOOKUP(D18,'6. Material Definitions'!$D$3:$E$46,2,FALSE))</f>
        <v/>
      </c>
      <c r="I18" s="11"/>
    </row>
    <row r="19" spans="2:9" s="10" customFormat="1" ht="61.5" customHeight="1" x14ac:dyDescent="0.3">
      <c r="B19" s="4"/>
      <c r="D19" s="61"/>
      <c r="E19" s="30"/>
      <c r="F19" s="14"/>
      <c r="G19" s="107"/>
      <c r="H19" s="109" t="str">
        <f>IF(ISBLANK(D19),"",VLOOKUP(D19,'6. Material Definitions'!$D$3:$E$46,2,FALSE))</f>
        <v/>
      </c>
      <c r="I19" s="11"/>
    </row>
    <row r="20" spans="2:9" s="10" customFormat="1" ht="61.5" customHeight="1" x14ac:dyDescent="0.3">
      <c r="B20" s="4"/>
      <c r="D20" s="61"/>
      <c r="E20" s="30"/>
      <c r="F20" s="14"/>
      <c r="G20" s="107"/>
      <c r="H20" s="109" t="str">
        <f>IF(ISBLANK(D20),"",VLOOKUP(D20,'6. Material Definitions'!$D$3:$E$46,2,FALSE))</f>
        <v/>
      </c>
      <c r="I20" s="11"/>
    </row>
    <row r="21" spans="2:9" s="10" customFormat="1" ht="61.5" customHeight="1" x14ac:dyDescent="0.3">
      <c r="B21" s="4"/>
      <c r="D21" s="61"/>
      <c r="E21" s="30"/>
      <c r="F21" s="14"/>
      <c r="G21" s="107"/>
      <c r="H21" s="109" t="str">
        <f>IF(ISBLANK(D21),"",VLOOKUP(D21,'6. Material Definitions'!$D$3:$E$46,2,FALSE))</f>
        <v/>
      </c>
      <c r="I21" s="11"/>
    </row>
    <row r="22" spans="2:9" s="10" customFormat="1" ht="61.5" customHeight="1" x14ac:dyDescent="0.3">
      <c r="B22" s="4"/>
      <c r="D22" s="61"/>
      <c r="E22" s="30"/>
      <c r="F22" s="14"/>
      <c r="G22" s="107"/>
      <c r="H22" s="109" t="str">
        <f>IF(ISBLANK(D22),"",VLOOKUP(D22,'6. Material Definitions'!$D$3:$E$46,2,FALSE))</f>
        <v/>
      </c>
      <c r="I22" s="11"/>
    </row>
    <row r="23" spans="2:9" s="10" customFormat="1" ht="61.5" customHeight="1" x14ac:dyDescent="0.3">
      <c r="B23" s="4"/>
      <c r="D23" s="61"/>
      <c r="E23" s="30"/>
      <c r="F23" s="14"/>
      <c r="G23" s="107"/>
      <c r="H23" s="109" t="str">
        <f>IF(ISBLANK(D23),"",VLOOKUP(D23,'6. Material Definitions'!$D$3:$E$46,2,FALSE))</f>
        <v/>
      </c>
      <c r="I23" s="11"/>
    </row>
    <row r="24" spans="2:9" s="10" customFormat="1" ht="61.5" customHeight="1" x14ac:dyDescent="0.3">
      <c r="B24" s="4"/>
      <c r="D24" s="61"/>
      <c r="E24" s="30"/>
      <c r="F24" s="14"/>
      <c r="G24" s="107"/>
      <c r="H24" s="109" t="str">
        <f>IF(ISBLANK(D24),"",VLOOKUP(D24,'6. Material Definitions'!$D$3:$E$46,2,FALSE))</f>
        <v/>
      </c>
      <c r="I24" s="11"/>
    </row>
    <row r="25" spans="2:9" s="10" customFormat="1" ht="61.5" customHeight="1" x14ac:dyDescent="0.3">
      <c r="B25" s="4"/>
      <c r="D25" s="61"/>
      <c r="E25" s="30"/>
      <c r="F25" s="14"/>
      <c r="G25" s="107"/>
      <c r="H25" s="109" t="str">
        <f>IF(ISBLANK(D25),"",VLOOKUP(D25,'6. Material Definitions'!$D$3:$E$46,2,FALSE))</f>
        <v/>
      </c>
      <c r="I25" s="11"/>
    </row>
    <row r="26" spans="2:9" s="10" customFormat="1" ht="61.5" customHeight="1" x14ac:dyDescent="0.3">
      <c r="B26" s="4"/>
      <c r="D26" s="61"/>
      <c r="E26" s="30"/>
      <c r="F26" s="14"/>
      <c r="G26" s="107"/>
      <c r="H26" s="109" t="str">
        <f>IF(ISBLANK(D26),"",VLOOKUP(D26,'6. Material Definitions'!$D$3:$E$46,2,FALSE))</f>
        <v/>
      </c>
      <c r="I26" s="11"/>
    </row>
    <row r="27" spans="2:9" s="10" customFormat="1" ht="61.5" customHeight="1" x14ac:dyDescent="0.3">
      <c r="B27" s="4"/>
      <c r="D27" s="61"/>
      <c r="E27" s="30"/>
      <c r="F27" s="14"/>
      <c r="G27" s="107"/>
      <c r="H27" s="109" t="str">
        <f>IF(ISBLANK(D27),"",VLOOKUP(D27,'6. Material Definitions'!$D$3:$E$46,2,FALSE))</f>
        <v/>
      </c>
      <c r="I27" s="11"/>
    </row>
    <row r="28" spans="2:9" s="10" customFormat="1" ht="61.5" customHeight="1" x14ac:dyDescent="0.3">
      <c r="B28" s="4"/>
      <c r="D28" s="61"/>
      <c r="E28" s="30"/>
      <c r="F28" s="14"/>
      <c r="G28" s="107"/>
      <c r="H28" s="109" t="str">
        <f>IF(ISBLANK(D28),"",VLOOKUP(D28,'6. Material Definitions'!$D$3:$E$46,2,FALSE))</f>
        <v/>
      </c>
      <c r="I28" s="11"/>
    </row>
    <row r="29" spans="2:9" s="10" customFormat="1" ht="61.5" customHeight="1" x14ac:dyDescent="0.3">
      <c r="B29" s="4"/>
      <c r="D29" s="61"/>
      <c r="E29" s="30"/>
      <c r="F29" s="14"/>
      <c r="G29" s="107"/>
      <c r="H29" s="109" t="str">
        <f>IF(ISBLANK(D29),"",VLOOKUP(D29,'6. Material Definitions'!$D$3:$E$46,2,FALSE))</f>
        <v/>
      </c>
      <c r="I29" s="11"/>
    </row>
    <row r="30" spans="2:9" s="10" customFormat="1" ht="61.5" customHeight="1" x14ac:dyDescent="0.3">
      <c r="B30" s="4"/>
      <c r="D30" s="61"/>
      <c r="E30" s="30"/>
      <c r="F30" s="14"/>
      <c r="G30" s="107"/>
      <c r="H30" s="109" t="str">
        <f>IF(ISBLANK(D30),"",VLOOKUP(D30,'6. Material Definitions'!$D$3:$E$46,2,FALSE))</f>
        <v/>
      </c>
      <c r="I30" s="11"/>
    </row>
    <row r="31" spans="2:9" s="10" customFormat="1" ht="61.5" customHeight="1" x14ac:dyDescent="0.3">
      <c r="B31" s="4"/>
      <c r="D31" s="61"/>
      <c r="E31" s="30"/>
      <c r="F31" s="14"/>
      <c r="G31" s="107"/>
      <c r="H31" s="109" t="str">
        <f>IF(ISBLANK(D31),"",VLOOKUP(D31,'6. Material Definitions'!$D$3:$E$46,2,FALSE))</f>
        <v/>
      </c>
      <c r="I31" s="11"/>
    </row>
    <row r="32" spans="2:9" s="10" customFormat="1" ht="61.5" customHeight="1" x14ac:dyDescent="0.3">
      <c r="B32" s="4"/>
      <c r="D32" s="61"/>
      <c r="E32" s="30"/>
      <c r="F32" s="14"/>
      <c r="G32" s="107"/>
      <c r="H32" s="109" t="str">
        <f>IF(ISBLANK(D32),"",VLOOKUP(D32,'6. Material Definitions'!$D$3:$E$46,2,FALSE))</f>
        <v/>
      </c>
      <c r="I32" s="11"/>
    </row>
    <row r="33" spans="4:9" ht="61.5" customHeight="1" x14ac:dyDescent="0.3">
      <c r="D33" s="61"/>
      <c r="E33" s="30"/>
      <c r="F33" s="14"/>
      <c r="G33" s="107"/>
      <c r="H33" s="109" t="str">
        <f>IF(ISBLANK(D33),"",VLOOKUP(D33,'6. Material Definitions'!$D$3:$E$46,2,FALSE))</f>
        <v/>
      </c>
    </row>
    <row r="34" spans="4:9" ht="61.5" customHeight="1" x14ac:dyDescent="0.3">
      <c r="D34" s="61"/>
      <c r="E34" s="30"/>
      <c r="F34" s="14"/>
      <c r="G34" s="107"/>
      <c r="H34" s="109" t="str">
        <f>IF(ISBLANK(D34),"",VLOOKUP(D34,'6. Material Definitions'!$D$3:$E$46,2,FALSE))</f>
        <v/>
      </c>
      <c r="I34" s="12"/>
    </row>
    <row r="35" spans="4:9" ht="61.5" customHeight="1" x14ac:dyDescent="0.3">
      <c r="D35" s="61"/>
      <c r="E35" s="30"/>
      <c r="F35" s="14"/>
      <c r="G35" s="107"/>
      <c r="H35" s="109" t="str">
        <f>IF(ISBLANK(D35),"",VLOOKUP(D35,'6. Material Definitions'!$D$3:$E$46,2,FALSE))</f>
        <v/>
      </c>
      <c r="I35" s="13"/>
    </row>
    <row r="36" spans="4:9" ht="61.5" customHeight="1" x14ac:dyDescent="0.3">
      <c r="D36" s="61"/>
      <c r="E36" s="30"/>
      <c r="F36" s="14"/>
      <c r="G36" s="107"/>
      <c r="H36" s="109" t="str">
        <f>IF(ISBLANK(D36),"",VLOOKUP(D36,'6. Material Definitions'!$D$3:$E$46,2,FALSE))</f>
        <v/>
      </c>
      <c r="I36" s="13"/>
    </row>
    <row r="37" spans="4:9" ht="61.5" customHeight="1" x14ac:dyDescent="0.3">
      <c r="D37" s="61"/>
      <c r="E37" s="30"/>
      <c r="F37" s="14"/>
      <c r="G37" s="107"/>
      <c r="H37" s="109" t="str">
        <f>IF(ISBLANK(D37),"",VLOOKUP(D37,'6. Material Definitions'!$D$3:$E$46,2,FALSE))</f>
        <v/>
      </c>
      <c r="I37" s="13"/>
    </row>
    <row r="38" spans="4:9" ht="61.5" customHeight="1" x14ac:dyDescent="0.3">
      <c r="D38" s="61"/>
      <c r="E38" s="30"/>
      <c r="F38" s="14"/>
      <c r="G38" s="107"/>
      <c r="H38" s="109" t="str">
        <f>IF(ISBLANK(D38),"",VLOOKUP(D38,'6. Material Definitions'!$D$3:$E$46,2,FALSE))</f>
        <v/>
      </c>
      <c r="I38" s="13"/>
    </row>
    <row r="39" spans="4:9" ht="61.5" customHeight="1" x14ac:dyDescent="0.3">
      <c r="D39" s="61"/>
      <c r="E39" s="30"/>
      <c r="F39" s="14"/>
      <c r="G39" s="107"/>
      <c r="H39" s="109" t="str">
        <f>IF(ISBLANK(D39),"",VLOOKUP(D39,'6. Material Definitions'!$D$3:$E$46,2,FALSE))</f>
        <v/>
      </c>
      <c r="I39" s="13"/>
    </row>
    <row r="40" spans="4:9" ht="61.5" customHeight="1" x14ac:dyDescent="0.3">
      <c r="D40" s="61"/>
      <c r="E40" s="30"/>
      <c r="F40" s="14"/>
      <c r="G40" s="107"/>
      <c r="H40" s="109" t="str">
        <f>IF(ISBLANK(D40),"",VLOOKUP(D40,'6. Material Definitions'!$D$3:$E$46,2,FALSE))</f>
        <v/>
      </c>
      <c r="I40" s="13"/>
    </row>
    <row r="41" spans="4:9" ht="61.5" customHeight="1" x14ac:dyDescent="0.3">
      <c r="D41" s="61"/>
      <c r="E41" s="30"/>
      <c r="F41" s="14"/>
      <c r="G41" s="107"/>
      <c r="H41" s="109" t="str">
        <f>IF(ISBLANK(D41),"",VLOOKUP(D41,'6. Material Definitions'!$D$3:$E$46,2,FALSE))</f>
        <v/>
      </c>
      <c r="I41" s="13"/>
    </row>
    <row r="42" spans="4:9" ht="61.5" customHeight="1" x14ac:dyDescent="0.3">
      <c r="D42" s="61"/>
      <c r="E42" s="30"/>
      <c r="F42" s="14"/>
      <c r="G42" s="107"/>
      <c r="H42" s="109" t="str">
        <f>IF(ISBLANK(D42),"",VLOOKUP(D42,'6. Material Definitions'!$D$3:$E$46,2,FALSE))</f>
        <v/>
      </c>
      <c r="I42" s="13"/>
    </row>
    <row r="43" spans="4:9" ht="61.5" customHeight="1" x14ac:dyDescent="0.3">
      <c r="D43" s="61"/>
      <c r="E43" s="30"/>
      <c r="F43" s="14"/>
      <c r="G43" s="107"/>
      <c r="H43" s="109" t="str">
        <f>IF(ISBLANK(D43),"",VLOOKUP(D43,'6. Material Definitions'!$D$3:$E$46,2,FALSE))</f>
        <v/>
      </c>
      <c r="I43" s="12"/>
    </row>
    <row r="44" spans="4:9" ht="61.5" customHeight="1" x14ac:dyDescent="0.3">
      <c r="D44" s="61"/>
      <c r="E44" s="30"/>
      <c r="F44" s="14"/>
      <c r="G44" s="107"/>
      <c r="H44" s="109" t="str">
        <f>IF(ISBLANK(D44),"",VLOOKUP(D44,'6. Material Definitions'!$D$3:$E$46,2,FALSE))</f>
        <v/>
      </c>
      <c r="I44" s="12"/>
    </row>
    <row r="45" spans="4:9" ht="61.5" customHeight="1" x14ac:dyDescent="0.3">
      <c r="D45" s="61"/>
      <c r="E45" s="30"/>
      <c r="F45" s="14"/>
      <c r="G45" s="107"/>
      <c r="H45" s="109" t="str">
        <f>IF(ISBLANK(D45),"",VLOOKUP(D45,'6. Material Definitions'!$D$3:$E$46,2,FALSE))</f>
        <v/>
      </c>
      <c r="I45" s="12"/>
    </row>
    <row r="46" spans="4:9" ht="61.5" customHeight="1" x14ac:dyDescent="0.3">
      <c r="D46" s="61"/>
      <c r="E46" s="30"/>
      <c r="F46" s="14"/>
      <c r="G46" s="107"/>
      <c r="H46" s="109" t="str">
        <f>IF(ISBLANK(D46),"",VLOOKUP(D46,'6. Material Definitions'!$D$3:$E$46,2,FALSE))</f>
        <v/>
      </c>
      <c r="I46" s="12"/>
    </row>
    <row r="47" spans="4:9" ht="61.5" customHeight="1" x14ac:dyDescent="0.3">
      <c r="D47" s="61"/>
      <c r="E47" s="30"/>
      <c r="F47" s="14"/>
      <c r="G47" s="107"/>
      <c r="H47" s="109" t="str">
        <f>IF(ISBLANK(D47),"",VLOOKUP(D47,'6. Material Definitions'!$D$3:$E$46,2,FALSE))</f>
        <v/>
      </c>
      <c r="I47" s="12"/>
    </row>
    <row r="48" spans="4:9" ht="61.5" customHeight="1" x14ac:dyDescent="0.3">
      <c r="D48" s="61"/>
      <c r="E48" s="30"/>
      <c r="F48" s="14"/>
      <c r="G48" s="107"/>
      <c r="H48" s="109" t="str">
        <f>IF(ISBLANK(D48),"",VLOOKUP(D48,'6. Material Definitions'!$D$3:$E$46,2,FALSE))</f>
        <v/>
      </c>
      <c r="I48" s="12"/>
    </row>
    <row r="49" spans="4:9" ht="61.5" customHeight="1" x14ac:dyDescent="0.3">
      <c r="D49" s="61"/>
      <c r="E49" s="30"/>
      <c r="F49" s="14"/>
      <c r="G49" s="107"/>
      <c r="H49" s="109" t="str">
        <f>IF(ISBLANK(D49),"",VLOOKUP(D49,'6. Material Definitions'!$D$3:$E$46,2,FALSE))</f>
        <v/>
      </c>
      <c r="I49" s="12"/>
    </row>
    <row r="50" spans="4:9" ht="61.5" customHeight="1" x14ac:dyDescent="0.3">
      <c r="D50" s="61"/>
      <c r="E50" s="30"/>
      <c r="F50" s="14"/>
      <c r="G50" s="107"/>
      <c r="H50" s="109" t="str">
        <f>IF(ISBLANK(D50),"",VLOOKUP(D50,'6. Material Definitions'!$D$3:$E$46,2,FALSE))</f>
        <v/>
      </c>
      <c r="I50" s="12"/>
    </row>
    <row r="51" spans="4:9" ht="61.5" customHeight="1" x14ac:dyDescent="0.3">
      <c r="D51" s="61"/>
      <c r="E51" s="30"/>
      <c r="F51" s="14"/>
      <c r="G51" s="107"/>
      <c r="H51" s="109" t="str">
        <f>IF(ISBLANK(D51),"",VLOOKUP(D51,'6. Material Definitions'!$D$3:$E$46,2,FALSE))</f>
        <v/>
      </c>
      <c r="I51" s="12"/>
    </row>
    <row r="52" spans="4:9" ht="61.5" customHeight="1" x14ac:dyDescent="0.3">
      <c r="D52" s="61"/>
      <c r="E52" s="30"/>
      <c r="F52" s="14"/>
      <c r="G52" s="107"/>
      <c r="H52" s="109" t="str">
        <f>IF(ISBLANK(D52),"",VLOOKUP(D52,'6. Material Definitions'!$D$3:$E$46,2,FALSE))</f>
        <v/>
      </c>
    </row>
    <row r="53" spans="4:9" ht="61.5" customHeight="1" x14ac:dyDescent="0.3">
      <c r="D53" s="61"/>
      <c r="E53" s="30"/>
      <c r="F53" s="14"/>
      <c r="G53" s="107"/>
      <c r="H53" s="109" t="str">
        <f>IF(ISBLANK(D53),"",VLOOKUP(D53,'6. Material Definitions'!$D$3:$E$46,2,FALSE))</f>
        <v/>
      </c>
    </row>
    <row r="54" spans="4:9" ht="61.5" customHeight="1" x14ac:dyDescent="0.3">
      <c r="D54" s="61"/>
      <c r="E54" s="30"/>
      <c r="F54" s="14"/>
      <c r="G54" s="107"/>
      <c r="H54" s="109" t="str">
        <f>IF(ISBLANK(D54),"",VLOOKUP(D54,'6. Material Definitions'!$D$3:$E$46,2,FALSE))</f>
        <v/>
      </c>
    </row>
    <row r="55" spans="4:9" ht="61.5" customHeight="1" x14ac:dyDescent="0.3">
      <c r="D55" s="61"/>
      <c r="E55" s="30"/>
      <c r="F55" s="14"/>
      <c r="G55" s="107"/>
      <c r="H55" s="109" t="str">
        <f>IF(ISBLANK(D55),"",VLOOKUP(D55,'6. Material Definitions'!$D$3:$E$46,2,FALSE))</f>
        <v/>
      </c>
    </row>
    <row r="56" spans="4:9" ht="61.5" customHeight="1" x14ac:dyDescent="0.3">
      <c r="D56" s="61"/>
      <c r="E56" s="30"/>
      <c r="F56" s="14"/>
      <c r="G56" s="107"/>
      <c r="H56" s="109" t="str">
        <f>IF(ISBLANK(D56),"",VLOOKUP(D56,'6. Material Definitions'!$D$3:$E$46,2,FALSE))</f>
        <v/>
      </c>
    </row>
    <row r="57" spans="4:9" ht="61.5" customHeight="1" x14ac:dyDescent="0.3">
      <c r="D57" s="61"/>
      <c r="E57" s="30"/>
      <c r="F57" s="14"/>
      <c r="G57" s="107"/>
      <c r="H57" s="109" t="str">
        <f>IF(ISBLANK(D57),"",VLOOKUP(D57,'6. Material Definitions'!$D$3:$E$46,2,FALSE))</f>
        <v/>
      </c>
    </row>
    <row r="58" spans="4:9" ht="61.5" customHeight="1" x14ac:dyDescent="0.3">
      <c r="D58" s="61"/>
      <c r="E58" s="30"/>
      <c r="F58" s="14"/>
      <c r="G58" s="107"/>
      <c r="H58" s="109" t="str">
        <f>IF(ISBLANK(D58),"",VLOOKUP(D58,'6. Material Definitions'!$D$3:$E$46,2,FALSE))</f>
        <v/>
      </c>
    </row>
    <row r="59" spans="4:9" ht="61.5" customHeight="1" x14ac:dyDescent="0.3">
      <c r="D59" s="61"/>
      <c r="E59" s="30"/>
      <c r="F59" s="14"/>
      <c r="G59" s="107"/>
      <c r="H59" s="109" t="str">
        <f>IF(ISBLANK(D59),"",VLOOKUP(D59,'6. Material Definitions'!$D$3:$E$46,2,FALSE))</f>
        <v/>
      </c>
    </row>
    <row r="60" spans="4:9" ht="61.5" customHeight="1" x14ac:dyDescent="0.3">
      <c r="D60" s="61"/>
      <c r="E60" s="30"/>
      <c r="F60" s="14"/>
      <c r="G60" s="107"/>
      <c r="H60" s="109" t="str">
        <f>IF(ISBLANK(D60),"",VLOOKUP(D60,'6. Material Definitions'!$D$3:$E$46,2,FALSE))</f>
        <v/>
      </c>
    </row>
    <row r="61" spans="4:9" ht="61.5" customHeight="1" x14ac:dyDescent="0.3">
      <c r="D61" s="61"/>
      <c r="E61" s="30"/>
      <c r="F61" s="14"/>
      <c r="G61" s="107"/>
      <c r="H61" s="109" t="str">
        <f>IF(ISBLANK(D61),"",VLOOKUP(D61,'6. Material Definitions'!$D$3:$E$46,2,FALSE))</f>
        <v/>
      </c>
    </row>
    <row r="62" spans="4:9" ht="61.5" customHeight="1" x14ac:dyDescent="0.3">
      <c r="D62" s="61"/>
      <c r="E62" s="30"/>
      <c r="F62" s="14"/>
      <c r="G62" s="107"/>
      <c r="H62" s="109" t="str">
        <f>IF(ISBLANK(D62),"",VLOOKUP(D62,'6. Material Definitions'!$D$3:$E$46,2,FALSE))</f>
        <v/>
      </c>
    </row>
    <row r="63" spans="4:9" ht="61.5" customHeight="1" x14ac:dyDescent="0.3">
      <c r="D63" s="61"/>
      <c r="E63" s="30"/>
      <c r="F63" s="14"/>
      <c r="G63" s="107"/>
      <c r="H63" s="109" t="str">
        <f>IF(ISBLANK(D63),"",VLOOKUP(D63,'6. Material Definitions'!$D$3:$E$46,2,FALSE))</f>
        <v/>
      </c>
    </row>
    <row r="64" spans="4:9" ht="61.5" customHeight="1" x14ac:dyDescent="0.3">
      <c r="D64" s="61"/>
      <c r="E64" s="30"/>
      <c r="F64" s="14"/>
      <c r="G64" s="107"/>
      <c r="H64" s="109" t="str">
        <f>IF(ISBLANK(D64),"",VLOOKUP(D64,'6. Material Definitions'!$D$3:$E$46,2,FALSE))</f>
        <v/>
      </c>
    </row>
    <row r="65" spans="4:8" ht="61.5" customHeight="1" x14ac:dyDescent="0.3">
      <c r="D65" s="61"/>
      <c r="E65" s="30"/>
      <c r="F65" s="14"/>
      <c r="G65" s="107"/>
      <c r="H65" s="109" t="str">
        <f>IF(ISBLANK(D65),"",VLOOKUP(D65,'6. Material Definitions'!$D$3:$E$46,2,FALSE))</f>
        <v/>
      </c>
    </row>
    <row r="66" spans="4:8" ht="61.5" customHeight="1" x14ac:dyDescent="0.3">
      <c r="D66" s="61"/>
      <c r="E66" s="30"/>
      <c r="F66" s="14"/>
      <c r="G66" s="107"/>
      <c r="H66" s="109" t="str">
        <f>IF(ISBLANK(D66),"",VLOOKUP(D66,'6. Material Definitions'!$D$3:$E$46,2,FALSE))</f>
        <v/>
      </c>
    </row>
    <row r="67" spans="4:8" ht="61.5" customHeight="1" x14ac:dyDescent="0.3">
      <c r="D67" s="61"/>
      <c r="E67" s="30"/>
      <c r="F67" s="14"/>
      <c r="G67" s="107"/>
      <c r="H67" s="109" t="str">
        <f>IF(ISBLANK(D67),"",VLOOKUP(D67,'6. Material Definitions'!$D$3:$E$46,2,FALSE))</f>
        <v/>
      </c>
    </row>
    <row r="68" spans="4:8" ht="61.5" customHeight="1" x14ac:dyDescent="0.3">
      <c r="D68" s="61"/>
      <c r="E68" s="30"/>
      <c r="F68" s="14"/>
      <c r="G68" s="107"/>
      <c r="H68" s="109" t="str">
        <f>IF(ISBLANK(D68),"",VLOOKUP(D68,'6. Material Definitions'!$D$3:$E$46,2,FALSE))</f>
        <v/>
      </c>
    </row>
    <row r="69" spans="4:8" ht="61.5" customHeight="1" x14ac:dyDescent="0.3">
      <c r="D69" s="61"/>
      <c r="E69" s="30"/>
      <c r="F69" s="14"/>
      <c r="G69" s="107"/>
      <c r="H69" s="109" t="str">
        <f>IF(ISBLANK(D69),"",VLOOKUP(D69,'6. Material Definitions'!$D$3:$E$46,2,FALSE))</f>
        <v/>
      </c>
    </row>
    <row r="70" spans="4:8" ht="61.5" customHeight="1" x14ac:dyDescent="0.3">
      <c r="D70" s="61"/>
      <c r="E70" s="30"/>
      <c r="F70" s="14"/>
      <c r="G70" s="107"/>
      <c r="H70" s="109" t="str">
        <f>IF(ISBLANK(D70),"",VLOOKUP(D70,'6. Material Definitions'!$D$3:$E$46,2,FALSE))</f>
        <v/>
      </c>
    </row>
    <row r="71" spans="4:8" ht="61.5" customHeight="1" x14ac:dyDescent="0.3">
      <c r="D71" s="61"/>
      <c r="E71" s="30"/>
      <c r="F71" s="14"/>
      <c r="G71" s="107"/>
      <c r="H71" s="109" t="str">
        <f>IF(ISBLANK(D71),"",VLOOKUP(D71,'6. Material Definitions'!$D$3:$E$46,2,FALSE))</f>
        <v/>
      </c>
    </row>
    <row r="72" spans="4:8" ht="61.5" customHeight="1" x14ac:dyDescent="0.3">
      <c r="D72" s="61"/>
      <c r="E72" s="30"/>
      <c r="F72" s="14"/>
      <c r="G72" s="107"/>
      <c r="H72" s="109" t="str">
        <f>IF(ISBLANK(D72),"",VLOOKUP(D72,'6. Material Definitions'!$D$3:$E$46,2,FALSE))</f>
        <v/>
      </c>
    </row>
    <row r="73" spans="4:8" ht="61.5" customHeight="1" x14ac:dyDescent="0.3">
      <c r="D73" s="61"/>
      <c r="E73" s="30"/>
      <c r="F73" s="14"/>
      <c r="G73" s="107"/>
      <c r="H73" s="109" t="str">
        <f>IF(ISBLANK(D73),"",VLOOKUP(D73,'6. Material Definitions'!$D$3:$E$46,2,FALSE))</f>
        <v/>
      </c>
    </row>
    <row r="74" spans="4:8" ht="61.5" customHeight="1" x14ac:dyDescent="0.3">
      <c r="D74" s="61"/>
      <c r="E74" s="30"/>
      <c r="F74" s="14"/>
      <c r="G74" s="107"/>
      <c r="H74" s="109" t="str">
        <f>IF(ISBLANK(D74),"",VLOOKUP(D74,'6. Material Definitions'!$D$3:$E$46,2,FALSE))</f>
        <v/>
      </c>
    </row>
    <row r="75" spans="4:8" x14ac:dyDescent="0.3">
      <c r="D75" s="2" t="s">
        <v>94</v>
      </c>
    </row>
  </sheetData>
  <sheetProtection sheet="1" objects="1" scenarios="1" formatCells="0" formatColumns="0" formatRows="0" insertColumns="0" insertRows="0" insertHyperlinks="0" deleteColumns="0" deleteRows="0" sort="0" autoFilter="0" pivotTables="0"/>
  <mergeCells count="1">
    <mergeCell ref="D1:F1"/>
  </mergeCells>
  <dataValidations count="3">
    <dataValidation type="list" allowBlank="1" showInputMessage="1" showErrorMessage="1" errorTitle="Use Drop Down" sqref="E5:E74" xr:uid="{00000000-0002-0000-0300-000000000000}">
      <formula1>Materials</formula1>
    </dataValidation>
    <dataValidation type="decimal" operator="greaterThanOrEqual" allowBlank="1" showInputMessage="1" showErrorMessage="1" promptTitle="Tons" prompt=" received" sqref="G5:G74" xr:uid="{00000000-0002-0000-0300-000001000000}">
      <formula1>0</formula1>
    </dataValidation>
    <dataValidation type="decimal" operator="greaterThanOrEqual" allowBlank="1" showInputMessage="1" showErrorMessage="1" promptTitle="Enter Here" prompt="Tons Disposed" sqref="G1" xr:uid="{00000000-0002-0000-0300-000002000000}">
      <formula1>0</formula1>
    </dataValidation>
  </dataValidations>
  <hyperlinks>
    <hyperlink ref="B2" location="'1. Introduction'!A1" tooltip="Introduction" display="1. Introduction" xr:uid="{00000000-0004-0000-0300-000000000000}"/>
    <hyperlink ref="B3" location="'2. Instructions'!A1" tooltip="Instructions Page" display="2. Instructions" xr:uid="{00000000-0004-0000-0300-000001000000}"/>
    <hyperlink ref="B4" location="'3. Company Identification'!A1" tooltip="Collector/Processor Identification" display="3. Company Identification" xr:uid="{00000000-0004-0000-0300-000002000000}"/>
    <hyperlink ref="B7" location="'6. Material Definitions'!A1" tooltip="Material Definitions" display="6. Material Definitions" xr:uid="{00000000-0004-0000-0300-000003000000}"/>
    <hyperlink ref="B5" location="'4. Material Received'!A1" tooltip="Material Received" display="4. Material Received" xr:uid="{00000000-0004-0000-0300-000004000000}"/>
    <hyperlink ref="B6" location="'5. Material Destination'!A1" tooltip="Material Destination" display="5. Material Destination" xr:uid="{00000000-0004-0000-0300-000005000000}"/>
    <hyperlink ref="B8" location="'7. Conversion'!A1" display="7. Conversion" xr:uid="{00000000-0004-0000-0300-000006000000}"/>
    <hyperlink ref="E3" r:id="rId1" xr:uid="{00000000-0004-0000-0300-000007000000}"/>
    <hyperlink ref="F3" r:id="rId2" xr:uid="{00000000-0004-0000-0300-000008000000}"/>
  </hyperlinks>
  <pageMargins left="0.56999999999999995" right="0.53" top="0.53" bottom="0.54" header="0.3" footer="0.3"/>
  <pageSetup fitToHeight="2"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errorTitle="Use Drop Down" xr:uid="{7E8737F7-9525-469A-9B48-B0B94207A0A0}">
          <x14:formula1>
            <xm:f>'6. Material Definitions'!$D$3:$D$50</xm:f>
          </x14:formula1>
          <xm:sqref>D5:D74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C000"/>
    <pageSetUpPr fitToPage="1"/>
  </sheetPr>
  <dimension ref="B1:L108"/>
  <sheetViews>
    <sheetView showGridLines="0" showRowColHeaders="0" zoomScaleNormal="100" workbookViewId="0">
      <pane xSplit="3" ySplit="6" topLeftCell="D7" activePane="bottomRight" state="frozen"/>
      <selection pane="topRight" activeCell="D5" sqref="D5"/>
      <selection pane="bottomLeft" activeCell="D5" sqref="D5"/>
      <selection pane="bottomRight" activeCell="D6" sqref="D6"/>
    </sheetView>
  </sheetViews>
  <sheetFormatPr defaultColWidth="9.109375" defaultRowHeight="14.4" x14ac:dyDescent="0.3"/>
  <cols>
    <col min="1" max="1" width="1.88671875" style="4" customWidth="1"/>
    <col min="2" max="2" width="14.5546875" style="4" customWidth="1"/>
    <col min="3" max="3" width="2.6640625" style="4" customWidth="1"/>
    <col min="4" max="4" width="32.5546875" style="2" customWidth="1"/>
    <col min="5" max="5" width="32.5546875" style="2" hidden="1" customWidth="1"/>
    <col min="6" max="6" width="24.88671875" style="2" customWidth="1"/>
    <col min="7" max="7" width="13.5546875" style="3" customWidth="1"/>
    <col min="8" max="8" width="24" style="4" customWidth="1"/>
    <col min="9" max="9" width="19" style="4" customWidth="1"/>
    <col min="10" max="10" width="17.33203125" style="4" customWidth="1"/>
    <col min="11" max="12" width="22.109375" style="4" customWidth="1"/>
    <col min="13" max="16384" width="9.109375" style="4"/>
  </cols>
  <sheetData>
    <row r="1" spans="2:12" ht="44.4" thickBot="1" x14ac:dyDescent="0.4">
      <c r="B1" s="56" t="s">
        <v>0</v>
      </c>
      <c r="D1" s="1" t="s">
        <v>1</v>
      </c>
      <c r="G1" s="169" t="s">
        <v>95</v>
      </c>
      <c r="H1" s="34"/>
    </row>
    <row r="2" spans="2:12" ht="21" customHeight="1" x14ac:dyDescent="0.35">
      <c r="B2" s="47" t="s">
        <v>4</v>
      </c>
      <c r="D2" s="46" t="s">
        <v>96</v>
      </c>
      <c r="E2" s="1"/>
      <c r="F2" s="1"/>
      <c r="G2" s="57">
        <f>'4. Material Received'!G3</f>
        <v>0</v>
      </c>
      <c r="H2" s="167" t="s">
        <v>97</v>
      </c>
      <c r="I2" s="200" t="str">
        <f>IF(G2=G3,"Yea! Tons Equal!","Error! Tons Not Equal.  Tons Received must equal Tons Sold")</f>
        <v>Yea! Tons Equal!</v>
      </c>
      <c r="J2" s="201"/>
    </row>
    <row r="3" spans="2:12" ht="16.2" thickBot="1" x14ac:dyDescent="0.35">
      <c r="B3" s="47" t="s">
        <v>6</v>
      </c>
      <c r="D3" s="31"/>
      <c r="E3" s="6"/>
      <c r="F3" s="6"/>
      <c r="G3" s="58">
        <f>SUM(G7:G34)</f>
        <v>0</v>
      </c>
      <c r="H3" s="154" t="s">
        <v>98</v>
      </c>
      <c r="I3" s="202"/>
      <c r="J3" s="203"/>
    </row>
    <row r="4" spans="2:12" ht="39" customHeight="1" x14ac:dyDescent="0.3">
      <c r="B4" s="48" t="s">
        <v>7</v>
      </c>
      <c r="D4" s="168" t="s">
        <v>99</v>
      </c>
      <c r="E4" s="29" t="s">
        <v>3</v>
      </c>
      <c r="F4" s="105" t="s">
        <v>3</v>
      </c>
      <c r="H4" s="197" t="s">
        <v>100</v>
      </c>
      <c r="I4" s="198"/>
      <c r="J4" s="199"/>
      <c r="K4" s="50"/>
      <c r="L4" s="136"/>
    </row>
    <row r="5" spans="2:12" ht="12" customHeight="1" x14ac:dyDescent="0.3">
      <c r="B5" s="48" t="s">
        <v>9</v>
      </c>
      <c r="D5" s="51" t="s">
        <v>101</v>
      </c>
      <c r="E5" s="52"/>
      <c r="F5" s="52"/>
      <c r="G5" s="53"/>
      <c r="H5" s="170"/>
      <c r="I5" s="54"/>
      <c r="J5" s="54"/>
      <c r="K5" s="54"/>
      <c r="L5" s="55"/>
    </row>
    <row r="6" spans="2:12" s="7" customFormat="1" ht="62.4" customHeight="1" x14ac:dyDescent="0.3">
      <c r="B6" s="48" t="s">
        <v>10</v>
      </c>
      <c r="D6" s="193" t="s">
        <v>102</v>
      </c>
      <c r="E6" s="134"/>
      <c r="F6" s="193" t="s">
        <v>103</v>
      </c>
      <c r="G6" s="135" t="s">
        <v>92</v>
      </c>
      <c r="H6" s="134" t="s">
        <v>104</v>
      </c>
      <c r="I6" s="134" t="s">
        <v>105</v>
      </c>
      <c r="J6" s="134" t="s">
        <v>106</v>
      </c>
      <c r="K6" s="134" t="s">
        <v>107</v>
      </c>
      <c r="L6" s="134" t="s">
        <v>108</v>
      </c>
    </row>
    <row r="7" spans="2:12" s="10" customFormat="1" ht="39.75" customHeight="1" thickBot="1" x14ac:dyDescent="0.35">
      <c r="B7" s="48" t="s">
        <v>12</v>
      </c>
      <c r="D7" s="41">
        <f>'4. Material Received'!D5</f>
        <v>0</v>
      </c>
      <c r="E7" s="41">
        <f>'4. Material Received'!E5</f>
        <v>0</v>
      </c>
      <c r="F7" s="41">
        <f>'4. Material Received'!F5</f>
        <v>0</v>
      </c>
      <c r="G7" s="41">
        <f>'4. Material Received'!G5</f>
        <v>0</v>
      </c>
      <c r="H7" s="76"/>
      <c r="I7" s="166"/>
      <c r="J7" s="73"/>
      <c r="K7" s="74"/>
      <c r="L7" s="75"/>
    </row>
    <row r="8" spans="2:12" s="10" customFormat="1" ht="39.75" customHeight="1" thickBot="1" x14ac:dyDescent="0.35">
      <c r="B8" s="48" t="s">
        <v>14</v>
      </c>
      <c r="D8" s="41">
        <f>'4. Material Received'!D6</f>
        <v>0</v>
      </c>
      <c r="E8" s="41">
        <f>'4. Material Received'!E6</f>
        <v>0</v>
      </c>
      <c r="F8" s="41">
        <f>'4. Material Received'!F6</f>
        <v>0</v>
      </c>
      <c r="G8" s="41">
        <f>'4. Material Received'!G6</f>
        <v>0</v>
      </c>
      <c r="H8" s="76"/>
      <c r="I8" s="104"/>
      <c r="J8" s="76"/>
      <c r="K8" s="77"/>
      <c r="L8" s="78"/>
    </row>
    <row r="9" spans="2:12" s="10" customFormat="1" ht="39.75" customHeight="1" thickBot="1" x14ac:dyDescent="0.35">
      <c r="D9" s="41">
        <f>'4. Material Received'!D7</f>
        <v>0</v>
      </c>
      <c r="E9" s="41">
        <f>'4. Material Received'!E7</f>
        <v>0</v>
      </c>
      <c r="F9" s="41">
        <f>'4. Material Received'!F7</f>
        <v>0</v>
      </c>
      <c r="G9" s="41">
        <f>'4. Material Received'!G7</f>
        <v>0</v>
      </c>
      <c r="H9" s="76"/>
      <c r="I9" s="104"/>
      <c r="J9" s="76"/>
      <c r="K9" s="77"/>
      <c r="L9" s="78"/>
    </row>
    <row r="10" spans="2:12" s="10" customFormat="1" ht="39.75" customHeight="1" thickBot="1" x14ac:dyDescent="0.35">
      <c r="D10" s="41">
        <f>'4. Material Received'!D8</f>
        <v>0</v>
      </c>
      <c r="E10" s="41">
        <f>'4. Material Received'!E8</f>
        <v>0</v>
      </c>
      <c r="F10" s="41">
        <f>'4. Material Received'!F8</f>
        <v>0</v>
      </c>
      <c r="G10" s="41">
        <f>'4. Material Received'!G8</f>
        <v>0</v>
      </c>
      <c r="H10" s="76"/>
      <c r="I10" s="104"/>
      <c r="J10" s="76"/>
      <c r="K10" s="77"/>
      <c r="L10" s="78"/>
    </row>
    <row r="11" spans="2:12" s="10" customFormat="1" ht="39.75" customHeight="1" thickBot="1" x14ac:dyDescent="0.35">
      <c r="D11" s="41">
        <f>'4. Material Received'!D9</f>
        <v>0</v>
      </c>
      <c r="E11" s="41">
        <f>'4. Material Received'!E9</f>
        <v>0</v>
      </c>
      <c r="F11" s="41">
        <f>'4. Material Received'!F9</f>
        <v>0</v>
      </c>
      <c r="G11" s="41">
        <f>'4. Material Received'!G9</f>
        <v>0</v>
      </c>
      <c r="H11" s="76"/>
      <c r="I11" s="76"/>
      <c r="J11" s="76"/>
      <c r="K11" s="77"/>
      <c r="L11" s="98"/>
    </row>
    <row r="12" spans="2:12" s="10" customFormat="1" ht="39.75" customHeight="1" thickBot="1" x14ac:dyDescent="0.35">
      <c r="D12" s="41">
        <f>'4. Material Received'!D10</f>
        <v>0</v>
      </c>
      <c r="E12" s="41">
        <f>'4. Material Received'!E10</f>
        <v>0</v>
      </c>
      <c r="F12" s="41">
        <f>'4. Material Received'!F10</f>
        <v>0</v>
      </c>
      <c r="G12" s="41">
        <f>'4. Material Received'!G10</f>
        <v>0</v>
      </c>
      <c r="H12" s="76"/>
      <c r="I12" s="76"/>
      <c r="J12" s="76"/>
      <c r="K12" s="77"/>
      <c r="L12" s="78"/>
    </row>
    <row r="13" spans="2:12" s="10" customFormat="1" ht="39.75" customHeight="1" thickBot="1" x14ac:dyDescent="0.35">
      <c r="D13" s="41">
        <f>'4. Material Received'!D11</f>
        <v>0</v>
      </c>
      <c r="E13" s="41">
        <f>'4. Material Received'!E11</f>
        <v>0</v>
      </c>
      <c r="F13" s="41">
        <f>'4. Material Received'!F11</f>
        <v>0</v>
      </c>
      <c r="G13" s="41">
        <f>'4. Material Received'!G11</f>
        <v>0</v>
      </c>
      <c r="H13" s="76"/>
      <c r="I13" s="76"/>
      <c r="J13" s="76"/>
      <c r="K13" s="77"/>
      <c r="L13" s="78"/>
    </row>
    <row r="14" spans="2:12" s="10" customFormat="1" ht="39.75" customHeight="1" thickBot="1" x14ac:dyDescent="0.35">
      <c r="D14" s="41">
        <f>'4. Material Received'!D12</f>
        <v>0</v>
      </c>
      <c r="E14" s="41">
        <f>'4. Material Received'!E12</f>
        <v>0</v>
      </c>
      <c r="F14" s="41">
        <f>'4. Material Received'!F12</f>
        <v>0</v>
      </c>
      <c r="G14" s="41">
        <f>'4. Material Received'!G12</f>
        <v>0</v>
      </c>
      <c r="H14" s="76"/>
      <c r="I14" s="76"/>
      <c r="J14" s="76"/>
      <c r="K14" s="77"/>
      <c r="L14" s="78"/>
    </row>
    <row r="15" spans="2:12" s="10" customFormat="1" ht="39.75" customHeight="1" thickBot="1" x14ac:dyDescent="0.35">
      <c r="D15" s="41">
        <f>'4. Material Received'!D13</f>
        <v>0</v>
      </c>
      <c r="E15" s="41">
        <f>'4. Material Received'!E13</f>
        <v>0</v>
      </c>
      <c r="F15" s="41">
        <f>'4. Material Received'!F13</f>
        <v>0</v>
      </c>
      <c r="G15" s="41">
        <f>'4. Material Received'!G13</f>
        <v>0</v>
      </c>
      <c r="H15" s="76"/>
      <c r="I15" s="76"/>
      <c r="J15" s="76"/>
      <c r="K15" s="77"/>
      <c r="L15" s="78"/>
    </row>
    <row r="16" spans="2:12" s="10" customFormat="1" ht="39.75" customHeight="1" thickBot="1" x14ac:dyDescent="0.35">
      <c r="D16" s="41">
        <f>'4. Material Received'!D14</f>
        <v>0</v>
      </c>
      <c r="E16" s="41">
        <f>'4. Material Received'!E14</f>
        <v>0</v>
      </c>
      <c r="F16" s="41">
        <f>'4. Material Received'!F14</f>
        <v>0</v>
      </c>
      <c r="G16" s="41">
        <f>'4. Material Received'!G14</f>
        <v>0</v>
      </c>
      <c r="H16" s="76"/>
      <c r="I16" s="76"/>
      <c r="J16" s="76"/>
      <c r="K16" s="77"/>
      <c r="L16" s="78"/>
    </row>
    <row r="17" spans="2:12" s="10" customFormat="1" ht="39.75" customHeight="1" thickBot="1" x14ac:dyDescent="0.35">
      <c r="D17" s="41">
        <f>'4. Material Received'!D15</f>
        <v>0</v>
      </c>
      <c r="E17" s="41">
        <f>'4. Material Received'!E15</f>
        <v>0</v>
      </c>
      <c r="F17" s="41">
        <f>'4. Material Received'!F15</f>
        <v>0</v>
      </c>
      <c r="G17" s="41">
        <f>'4. Material Received'!G15</f>
        <v>0</v>
      </c>
      <c r="H17" s="76"/>
      <c r="I17" s="76"/>
      <c r="J17" s="76"/>
      <c r="K17" s="77"/>
      <c r="L17" s="78"/>
    </row>
    <row r="18" spans="2:12" s="10" customFormat="1" ht="39.75" customHeight="1" thickBot="1" x14ac:dyDescent="0.35">
      <c r="D18" s="41">
        <f>'4. Material Received'!D16</f>
        <v>0</v>
      </c>
      <c r="E18" s="41">
        <f>'4. Material Received'!E16</f>
        <v>0</v>
      </c>
      <c r="F18" s="41">
        <f>'4. Material Received'!F16</f>
        <v>0</v>
      </c>
      <c r="G18" s="41">
        <f>'4. Material Received'!G16</f>
        <v>0</v>
      </c>
      <c r="H18" s="76"/>
      <c r="I18" s="76"/>
      <c r="J18" s="76"/>
      <c r="K18" s="77"/>
      <c r="L18" s="78"/>
    </row>
    <row r="19" spans="2:12" s="10" customFormat="1" ht="39.75" customHeight="1" thickBot="1" x14ac:dyDescent="0.35">
      <c r="D19" s="41">
        <f>'4. Material Received'!D17</f>
        <v>0</v>
      </c>
      <c r="E19" s="41">
        <f>'4. Material Received'!E17</f>
        <v>0</v>
      </c>
      <c r="F19" s="41">
        <f>'4. Material Received'!F17</f>
        <v>0</v>
      </c>
      <c r="G19" s="41">
        <f>'4. Material Received'!G17</f>
        <v>0</v>
      </c>
      <c r="H19" s="76"/>
      <c r="I19" s="76"/>
      <c r="J19" s="76"/>
      <c r="K19" s="77"/>
      <c r="L19" s="78"/>
    </row>
    <row r="20" spans="2:12" s="10" customFormat="1" ht="39.75" customHeight="1" thickBot="1" x14ac:dyDescent="0.35">
      <c r="D20" s="41">
        <f>'4. Material Received'!D18</f>
        <v>0</v>
      </c>
      <c r="E20" s="41">
        <f>'4. Material Received'!E18</f>
        <v>0</v>
      </c>
      <c r="F20" s="41">
        <f>'4. Material Received'!F18</f>
        <v>0</v>
      </c>
      <c r="G20" s="41">
        <f>'4. Material Received'!G18</f>
        <v>0</v>
      </c>
      <c r="H20" s="76"/>
      <c r="I20" s="76"/>
      <c r="J20" s="76"/>
      <c r="K20" s="77"/>
      <c r="L20" s="78"/>
    </row>
    <row r="21" spans="2:12" s="10" customFormat="1" ht="39.75" customHeight="1" thickBot="1" x14ac:dyDescent="0.35">
      <c r="D21" s="41">
        <f>'4. Material Received'!D19</f>
        <v>0</v>
      </c>
      <c r="E21" s="41">
        <f>'4. Material Received'!E19</f>
        <v>0</v>
      </c>
      <c r="F21" s="41">
        <f>'4. Material Received'!F19</f>
        <v>0</v>
      </c>
      <c r="G21" s="41">
        <f>'4. Material Received'!G19</f>
        <v>0</v>
      </c>
      <c r="H21" s="76"/>
      <c r="I21" s="76"/>
      <c r="J21" s="76"/>
      <c r="K21" s="77"/>
      <c r="L21" s="78"/>
    </row>
    <row r="22" spans="2:12" s="10" customFormat="1" ht="39.75" customHeight="1" thickBot="1" x14ac:dyDescent="0.35">
      <c r="D22" s="41">
        <f>'4. Material Received'!D20</f>
        <v>0</v>
      </c>
      <c r="E22" s="41">
        <f>'4. Material Received'!E20</f>
        <v>0</v>
      </c>
      <c r="F22" s="41">
        <f>'4. Material Received'!F20</f>
        <v>0</v>
      </c>
      <c r="G22" s="41">
        <f>'4. Material Received'!G20</f>
        <v>0</v>
      </c>
      <c r="H22" s="76"/>
      <c r="I22" s="76"/>
      <c r="J22" s="76"/>
      <c r="K22" s="77"/>
      <c r="L22" s="78"/>
    </row>
    <row r="23" spans="2:12" s="10" customFormat="1" ht="39.75" customHeight="1" thickBot="1" x14ac:dyDescent="0.35">
      <c r="D23" s="41">
        <f>'4. Material Received'!D21</f>
        <v>0</v>
      </c>
      <c r="E23" s="41">
        <f>'4. Material Received'!E21</f>
        <v>0</v>
      </c>
      <c r="F23" s="41">
        <f>'4. Material Received'!F21</f>
        <v>0</v>
      </c>
      <c r="G23" s="41">
        <f>'4. Material Received'!G21</f>
        <v>0</v>
      </c>
      <c r="H23" s="76"/>
      <c r="I23" s="76"/>
      <c r="J23" s="76"/>
      <c r="K23" s="77"/>
      <c r="L23" s="78"/>
    </row>
    <row r="24" spans="2:12" s="10" customFormat="1" ht="39.75" customHeight="1" thickBot="1" x14ac:dyDescent="0.35">
      <c r="D24" s="41">
        <f>'4. Material Received'!D22</f>
        <v>0</v>
      </c>
      <c r="E24" s="41">
        <f>'4. Material Received'!E22</f>
        <v>0</v>
      </c>
      <c r="F24" s="41">
        <f>'4. Material Received'!F22</f>
        <v>0</v>
      </c>
      <c r="G24" s="41">
        <f>'4. Material Received'!G22</f>
        <v>0</v>
      </c>
      <c r="H24" s="76"/>
      <c r="I24" s="76"/>
      <c r="J24" s="76"/>
      <c r="K24" s="77"/>
      <c r="L24" s="78"/>
    </row>
    <row r="25" spans="2:12" s="10" customFormat="1" ht="39.75" customHeight="1" thickBot="1" x14ac:dyDescent="0.35">
      <c r="D25" s="41">
        <f>'4. Material Received'!D23</f>
        <v>0</v>
      </c>
      <c r="E25" s="41">
        <f>'4. Material Received'!E23</f>
        <v>0</v>
      </c>
      <c r="F25" s="41">
        <f>'4. Material Received'!F23</f>
        <v>0</v>
      </c>
      <c r="G25" s="41">
        <f>'4. Material Received'!G23</f>
        <v>0</v>
      </c>
      <c r="H25" s="76"/>
      <c r="I25" s="76"/>
      <c r="J25" s="76"/>
      <c r="K25" s="77"/>
      <c r="L25" s="78"/>
    </row>
    <row r="26" spans="2:12" s="10" customFormat="1" ht="39.75" customHeight="1" thickBot="1" x14ac:dyDescent="0.35">
      <c r="D26" s="41">
        <f>'4. Material Received'!D24</f>
        <v>0</v>
      </c>
      <c r="E26" s="41">
        <f>'4. Material Received'!E24</f>
        <v>0</v>
      </c>
      <c r="F26" s="41">
        <f>'4. Material Received'!F24</f>
        <v>0</v>
      </c>
      <c r="G26" s="41">
        <f>'4. Material Received'!G24</f>
        <v>0</v>
      </c>
      <c r="H26" s="76"/>
      <c r="I26" s="76"/>
      <c r="J26" s="76"/>
      <c r="K26" s="77"/>
      <c r="L26" s="78"/>
    </row>
    <row r="27" spans="2:12" s="10" customFormat="1" ht="39.75" customHeight="1" thickBot="1" x14ac:dyDescent="0.35">
      <c r="D27" s="41">
        <f>'4. Material Received'!D25</f>
        <v>0</v>
      </c>
      <c r="E27" s="41">
        <f>'4. Material Received'!E25</f>
        <v>0</v>
      </c>
      <c r="F27" s="41">
        <f>'4. Material Received'!F25</f>
        <v>0</v>
      </c>
      <c r="G27" s="41">
        <f>'4. Material Received'!G25</f>
        <v>0</v>
      </c>
      <c r="H27" s="76"/>
      <c r="I27" s="76"/>
      <c r="J27" s="76"/>
      <c r="K27" s="77"/>
      <c r="L27" s="78"/>
    </row>
    <row r="28" spans="2:12" s="10" customFormat="1" ht="39.75" customHeight="1" thickBot="1" x14ac:dyDescent="0.35">
      <c r="D28" s="41">
        <f>'4. Material Received'!D26</f>
        <v>0</v>
      </c>
      <c r="E28" s="41">
        <f>'4. Material Received'!E26</f>
        <v>0</v>
      </c>
      <c r="F28" s="41">
        <f>'4. Material Received'!F26</f>
        <v>0</v>
      </c>
      <c r="G28" s="41">
        <f>'4. Material Received'!G26</f>
        <v>0</v>
      </c>
      <c r="H28" s="76"/>
      <c r="I28" s="76"/>
      <c r="J28" s="76"/>
      <c r="K28" s="77"/>
      <c r="L28" s="78"/>
    </row>
    <row r="29" spans="2:12" s="10" customFormat="1" ht="39.75" customHeight="1" thickBot="1" x14ac:dyDescent="0.35">
      <c r="D29" s="41">
        <f>'4. Material Received'!D27</f>
        <v>0</v>
      </c>
      <c r="E29" s="41">
        <f>'4. Material Received'!E27</f>
        <v>0</v>
      </c>
      <c r="F29" s="41">
        <f>'4. Material Received'!F27</f>
        <v>0</v>
      </c>
      <c r="G29" s="41">
        <f>'4. Material Received'!G27</f>
        <v>0</v>
      </c>
      <c r="H29" s="76"/>
      <c r="I29" s="76"/>
      <c r="J29" s="76"/>
      <c r="K29" s="77"/>
      <c r="L29" s="78"/>
    </row>
    <row r="30" spans="2:12" s="10" customFormat="1" ht="39.75" customHeight="1" thickBot="1" x14ac:dyDescent="0.35">
      <c r="B30" s="4"/>
      <c r="D30" s="41">
        <f>'4. Material Received'!D28</f>
        <v>0</v>
      </c>
      <c r="E30" s="41">
        <f>'4. Material Received'!E28</f>
        <v>0</v>
      </c>
      <c r="F30" s="41">
        <f>'4. Material Received'!F28</f>
        <v>0</v>
      </c>
      <c r="G30" s="41">
        <f>'4. Material Received'!G28</f>
        <v>0</v>
      </c>
      <c r="H30" s="76"/>
      <c r="I30" s="76"/>
      <c r="J30" s="76"/>
      <c r="K30" s="77"/>
      <c r="L30" s="78"/>
    </row>
    <row r="31" spans="2:12" s="10" customFormat="1" ht="39.75" customHeight="1" thickBot="1" x14ac:dyDescent="0.35">
      <c r="B31" s="4"/>
      <c r="D31" s="41">
        <f>'4. Material Received'!D29</f>
        <v>0</v>
      </c>
      <c r="E31" s="41">
        <f>'4. Material Received'!E29</f>
        <v>0</v>
      </c>
      <c r="F31" s="41">
        <f>'4. Material Received'!F29</f>
        <v>0</v>
      </c>
      <c r="G31" s="41">
        <f>'4. Material Received'!G29</f>
        <v>0</v>
      </c>
      <c r="H31" s="76"/>
      <c r="I31" s="76"/>
      <c r="J31" s="76"/>
      <c r="K31" s="77"/>
      <c r="L31" s="78"/>
    </row>
    <row r="32" spans="2:12" s="10" customFormat="1" ht="39.75" customHeight="1" thickBot="1" x14ac:dyDescent="0.35">
      <c r="B32" s="4"/>
      <c r="D32" s="41">
        <f>'4. Material Received'!D30</f>
        <v>0</v>
      </c>
      <c r="E32" s="41">
        <f>'4. Material Received'!E30</f>
        <v>0</v>
      </c>
      <c r="F32" s="41">
        <f>'4. Material Received'!F30</f>
        <v>0</v>
      </c>
      <c r="G32" s="41">
        <f>'4. Material Received'!G30</f>
        <v>0</v>
      </c>
      <c r="H32" s="76"/>
      <c r="I32" s="76"/>
      <c r="J32" s="76"/>
      <c r="K32" s="77"/>
      <c r="L32" s="78"/>
    </row>
    <row r="33" spans="2:12" s="10" customFormat="1" ht="39.75" customHeight="1" thickBot="1" x14ac:dyDescent="0.35">
      <c r="B33" s="4"/>
      <c r="D33" s="41">
        <f>'4. Material Received'!D31</f>
        <v>0</v>
      </c>
      <c r="E33" s="41">
        <f>'4. Material Received'!E31</f>
        <v>0</v>
      </c>
      <c r="F33" s="41">
        <f>'4. Material Received'!F31</f>
        <v>0</v>
      </c>
      <c r="G33" s="41">
        <f>'4. Material Received'!G31</f>
        <v>0</v>
      </c>
      <c r="H33" s="76"/>
      <c r="I33" s="76"/>
      <c r="J33" s="76"/>
      <c r="K33" s="77"/>
      <c r="L33" s="78"/>
    </row>
    <row r="34" spans="2:12" s="10" customFormat="1" ht="39.75" customHeight="1" thickBot="1" x14ac:dyDescent="0.35">
      <c r="B34" s="4"/>
      <c r="D34" s="41">
        <f>'4. Material Received'!D32</f>
        <v>0</v>
      </c>
      <c r="E34" s="41">
        <f>'4. Material Received'!E32</f>
        <v>0</v>
      </c>
      <c r="F34" s="41">
        <f>'4. Material Received'!F32</f>
        <v>0</v>
      </c>
      <c r="G34" s="41">
        <f>'4. Material Received'!G32</f>
        <v>0</v>
      </c>
      <c r="H34" s="76"/>
      <c r="I34" s="76"/>
      <c r="J34" s="76"/>
      <c r="K34" s="77"/>
      <c r="L34" s="78"/>
    </row>
    <row r="35" spans="2:12" ht="39.75" customHeight="1" thickBot="1" x14ac:dyDescent="0.35">
      <c r="D35" s="41">
        <f>'4. Material Received'!D33</f>
        <v>0</v>
      </c>
      <c r="E35" s="41">
        <f>'4. Material Received'!E33</f>
        <v>0</v>
      </c>
      <c r="F35" s="41">
        <f>'4. Material Received'!F33</f>
        <v>0</v>
      </c>
      <c r="G35" s="41">
        <f>'4. Material Received'!G33</f>
        <v>0</v>
      </c>
      <c r="H35" s="76"/>
      <c r="I35" s="76"/>
      <c r="J35" s="76"/>
      <c r="K35" s="77"/>
      <c r="L35" s="78"/>
    </row>
    <row r="36" spans="2:12" ht="39.75" customHeight="1" thickBot="1" x14ac:dyDescent="0.35">
      <c r="D36" s="41">
        <f>'4. Material Received'!D34</f>
        <v>0</v>
      </c>
      <c r="E36" s="41">
        <f>'4. Material Received'!E34</f>
        <v>0</v>
      </c>
      <c r="F36" s="41">
        <f>'4. Material Received'!F34</f>
        <v>0</v>
      </c>
      <c r="G36" s="41">
        <f>'4. Material Received'!G34</f>
        <v>0</v>
      </c>
      <c r="H36" s="76"/>
      <c r="I36" s="76"/>
      <c r="J36" s="76"/>
      <c r="K36" s="77"/>
      <c r="L36" s="78"/>
    </row>
    <row r="37" spans="2:12" ht="39.75" customHeight="1" thickBot="1" x14ac:dyDescent="0.35">
      <c r="D37" s="41">
        <f>'4. Material Received'!D35</f>
        <v>0</v>
      </c>
      <c r="E37" s="41">
        <f>'4. Material Received'!E35</f>
        <v>0</v>
      </c>
      <c r="F37" s="41">
        <f>'4. Material Received'!F35</f>
        <v>0</v>
      </c>
      <c r="G37" s="41">
        <f>'4. Material Received'!G35</f>
        <v>0</v>
      </c>
      <c r="H37" s="76"/>
      <c r="I37" s="76"/>
      <c r="J37" s="76"/>
      <c r="K37" s="77"/>
      <c r="L37" s="78"/>
    </row>
    <row r="38" spans="2:12" ht="39.75" customHeight="1" thickBot="1" x14ac:dyDescent="0.35">
      <c r="D38" s="41">
        <f>'4. Material Received'!D36</f>
        <v>0</v>
      </c>
      <c r="E38" s="41">
        <f>'4. Material Received'!E36</f>
        <v>0</v>
      </c>
      <c r="F38" s="41">
        <f>'4. Material Received'!F36</f>
        <v>0</v>
      </c>
      <c r="G38" s="41">
        <f>'4. Material Received'!G36</f>
        <v>0</v>
      </c>
      <c r="H38" s="76"/>
      <c r="I38" s="76"/>
      <c r="J38" s="76"/>
      <c r="K38" s="77"/>
      <c r="L38" s="78"/>
    </row>
    <row r="39" spans="2:12" ht="39.75" customHeight="1" thickBot="1" x14ac:dyDescent="0.35">
      <c r="D39" s="41">
        <f>'4. Material Received'!D37</f>
        <v>0</v>
      </c>
      <c r="E39" s="41">
        <f>'4. Material Received'!E37</f>
        <v>0</v>
      </c>
      <c r="F39" s="41">
        <f>'4. Material Received'!F37</f>
        <v>0</v>
      </c>
      <c r="G39" s="41">
        <f>'4. Material Received'!G37</f>
        <v>0</v>
      </c>
      <c r="H39" s="76"/>
      <c r="I39" s="76"/>
      <c r="J39" s="76"/>
      <c r="K39" s="77"/>
      <c r="L39" s="78"/>
    </row>
    <row r="40" spans="2:12" ht="39.75" customHeight="1" thickBot="1" x14ac:dyDescent="0.35">
      <c r="D40" s="41">
        <f>'4. Material Received'!D38</f>
        <v>0</v>
      </c>
      <c r="E40" s="41">
        <f>'4. Material Received'!E38</f>
        <v>0</v>
      </c>
      <c r="F40" s="41">
        <f>'4. Material Received'!F38</f>
        <v>0</v>
      </c>
      <c r="G40" s="41">
        <f>'4. Material Received'!G38</f>
        <v>0</v>
      </c>
      <c r="H40" s="76"/>
      <c r="I40" s="76"/>
      <c r="J40" s="76"/>
      <c r="K40" s="77"/>
      <c r="L40" s="78"/>
    </row>
    <row r="41" spans="2:12" ht="39.75" customHeight="1" thickBot="1" x14ac:dyDescent="0.35">
      <c r="D41" s="41">
        <f>'4. Material Received'!D39</f>
        <v>0</v>
      </c>
      <c r="E41" s="41">
        <f>'4. Material Received'!E39</f>
        <v>0</v>
      </c>
      <c r="F41" s="41">
        <f>'4. Material Received'!F39</f>
        <v>0</v>
      </c>
      <c r="G41" s="41">
        <f>'4. Material Received'!G39</f>
        <v>0</v>
      </c>
      <c r="H41" s="76"/>
      <c r="I41" s="76"/>
      <c r="J41" s="76"/>
      <c r="K41" s="77"/>
      <c r="L41" s="78"/>
    </row>
    <row r="42" spans="2:12" ht="39.75" customHeight="1" thickBot="1" x14ac:dyDescent="0.35">
      <c r="D42" s="41">
        <f>'4. Material Received'!D40</f>
        <v>0</v>
      </c>
      <c r="E42" s="41">
        <f>'4. Material Received'!E40</f>
        <v>0</v>
      </c>
      <c r="F42" s="41">
        <f>'4. Material Received'!F40</f>
        <v>0</v>
      </c>
      <c r="G42" s="41">
        <f>'4. Material Received'!G40</f>
        <v>0</v>
      </c>
      <c r="H42" s="76"/>
      <c r="I42" s="76"/>
      <c r="J42" s="76"/>
      <c r="K42" s="77"/>
      <c r="L42" s="78"/>
    </row>
    <row r="43" spans="2:12" ht="39.75" customHeight="1" thickBot="1" x14ac:dyDescent="0.35">
      <c r="D43" s="41">
        <f>'4. Material Received'!D41</f>
        <v>0</v>
      </c>
      <c r="E43" s="41">
        <f>'4. Material Received'!E41</f>
        <v>0</v>
      </c>
      <c r="F43" s="41">
        <f>'4. Material Received'!F41</f>
        <v>0</v>
      </c>
      <c r="G43" s="41">
        <f>'4. Material Received'!G41</f>
        <v>0</v>
      </c>
      <c r="H43" s="76"/>
      <c r="I43" s="76"/>
      <c r="J43" s="76"/>
      <c r="K43" s="77"/>
      <c r="L43" s="78"/>
    </row>
    <row r="44" spans="2:12" ht="39.75" customHeight="1" thickBot="1" x14ac:dyDescent="0.35">
      <c r="D44" s="41">
        <f>'4. Material Received'!D42</f>
        <v>0</v>
      </c>
      <c r="E44" s="41">
        <f>'4. Material Received'!E42</f>
        <v>0</v>
      </c>
      <c r="F44" s="41">
        <f>'4. Material Received'!F42</f>
        <v>0</v>
      </c>
      <c r="G44" s="41">
        <f>'4. Material Received'!G42</f>
        <v>0</v>
      </c>
      <c r="H44" s="76"/>
      <c r="I44" s="76"/>
      <c r="J44" s="76"/>
      <c r="K44" s="77"/>
      <c r="L44" s="78"/>
    </row>
    <row r="45" spans="2:12" ht="39.75" customHeight="1" thickBot="1" x14ac:dyDescent="0.35">
      <c r="D45" s="41">
        <f>'4. Material Received'!D43</f>
        <v>0</v>
      </c>
      <c r="E45" s="41">
        <f>'4. Material Received'!E43</f>
        <v>0</v>
      </c>
      <c r="F45" s="41">
        <f>'4. Material Received'!F43</f>
        <v>0</v>
      </c>
      <c r="G45" s="41">
        <f>'4. Material Received'!G43</f>
        <v>0</v>
      </c>
      <c r="H45" s="76"/>
      <c r="I45" s="76"/>
      <c r="J45" s="76"/>
      <c r="K45" s="77"/>
      <c r="L45" s="78"/>
    </row>
    <row r="46" spans="2:12" ht="39.75" customHeight="1" thickBot="1" x14ac:dyDescent="0.35">
      <c r="D46" s="41">
        <f>'4. Material Received'!D44</f>
        <v>0</v>
      </c>
      <c r="E46" s="41">
        <f>'4. Material Received'!E44</f>
        <v>0</v>
      </c>
      <c r="F46" s="41">
        <f>'4. Material Received'!F44</f>
        <v>0</v>
      </c>
      <c r="G46" s="41">
        <f>'4. Material Received'!G44</f>
        <v>0</v>
      </c>
      <c r="H46" s="76"/>
      <c r="I46" s="76"/>
      <c r="J46" s="76"/>
      <c r="K46" s="77"/>
      <c r="L46" s="78"/>
    </row>
    <row r="47" spans="2:12" ht="39.75" customHeight="1" thickBot="1" x14ac:dyDescent="0.35">
      <c r="D47" s="41">
        <f>'4. Material Received'!D45</f>
        <v>0</v>
      </c>
      <c r="E47" s="41">
        <f>'4. Material Received'!E45</f>
        <v>0</v>
      </c>
      <c r="F47" s="41">
        <f>'4. Material Received'!F45</f>
        <v>0</v>
      </c>
      <c r="G47" s="41">
        <f>'4. Material Received'!G45</f>
        <v>0</v>
      </c>
      <c r="H47" s="76"/>
      <c r="I47" s="76"/>
      <c r="J47" s="76"/>
      <c r="K47" s="77"/>
      <c r="L47" s="78"/>
    </row>
    <row r="48" spans="2:12" ht="39.75" customHeight="1" thickBot="1" x14ac:dyDescent="0.35">
      <c r="D48" s="41">
        <f>'4. Material Received'!D46</f>
        <v>0</v>
      </c>
      <c r="E48" s="41">
        <f>'4. Material Received'!E46</f>
        <v>0</v>
      </c>
      <c r="F48" s="41">
        <f>'4. Material Received'!F46</f>
        <v>0</v>
      </c>
      <c r="G48" s="41">
        <f>'4. Material Received'!G46</f>
        <v>0</v>
      </c>
      <c r="H48" s="76"/>
      <c r="I48" s="76"/>
      <c r="J48" s="76"/>
      <c r="K48" s="77"/>
      <c r="L48" s="78"/>
    </row>
    <row r="49" spans="4:12" ht="39.75" customHeight="1" thickBot="1" x14ac:dyDescent="0.35">
      <c r="D49" s="41">
        <f>'4. Material Received'!D47</f>
        <v>0</v>
      </c>
      <c r="E49" s="41">
        <f>'4. Material Received'!E47</f>
        <v>0</v>
      </c>
      <c r="F49" s="41">
        <f>'4. Material Received'!F47</f>
        <v>0</v>
      </c>
      <c r="G49" s="41">
        <f>'4. Material Received'!G47</f>
        <v>0</v>
      </c>
      <c r="H49" s="76"/>
      <c r="I49" s="76"/>
      <c r="J49" s="76"/>
      <c r="K49" s="77"/>
      <c r="L49" s="78"/>
    </row>
    <row r="50" spans="4:12" ht="39.75" customHeight="1" thickBot="1" x14ac:dyDescent="0.35">
      <c r="D50" s="41">
        <f>'4. Material Received'!D48</f>
        <v>0</v>
      </c>
      <c r="E50" s="41">
        <f>'4. Material Received'!E48</f>
        <v>0</v>
      </c>
      <c r="F50" s="41">
        <f>'4. Material Received'!F48</f>
        <v>0</v>
      </c>
      <c r="G50" s="41">
        <f>'4. Material Received'!G48</f>
        <v>0</v>
      </c>
      <c r="H50" s="76"/>
      <c r="I50" s="76"/>
      <c r="J50" s="76"/>
      <c r="K50" s="77"/>
      <c r="L50" s="78"/>
    </row>
    <row r="51" spans="4:12" ht="39.75" customHeight="1" thickBot="1" x14ac:dyDescent="0.35">
      <c r="D51" s="41">
        <f>'4. Material Received'!D49</f>
        <v>0</v>
      </c>
      <c r="E51" s="41">
        <f>'4. Material Received'!E49</f>
        <v>0</v>
      </c>
      <c r="F51" s="41">
        <f>'4. Material Received'!F49</f>
        <v>0</v>
      </c>
      <c r="G51" s="41">
        <f>'4. Material Received'!G49</f>
        <v>0</v>
      </c>
      <c r="H51" s="76"/>
      <c r="I51" s="76"/>
      <c r="J51" s="76"/>
      <c r="K51" s="77"/>
      <c r="L51" s="78"/>
    </row>
    <row r="52" spans="4:12" ht="39.75" customHeight="1" thickBot="1" x14ac:dyDescent="0.35">
      <c r="D52" s="41">
        <f>'4. Material Received'!D50</f>
        <v>0</v>
      </c>
      <c r="E52" s="41">
        <f>'4. Material Received'!E50</f>
        <v>0</v>
      </c>
      <c r="F52" s="41">
        <f>'4. Material Received'!F50</f>
        <v>0</v>
      </c>
      <c r="G52" s="41">
        <f>'4. Material Received'!G50</f>
        <v>0</v>
      </c>
      <c r="H52" s="76"/>
      <c r="I52" s="76"/>
      <c r="J52" s="76"/>
      <c r="K52" s="77"/>
      <c r="L52" s="78"/>
    </row>
    <row r="53" spans="4:12" ht="39.75" customHeight="1" thickBot="1" x14ac:dyDescent="0.35">
      <c r="D53" s="41">
        <f>'4. Material Received'!D51</f>
        <v>0</v>
      </c>
      <c r="E53" s="41">
        <f>'4. Material Received'!E51</f>
        <v>0</v>
      </c>
      <c r="F53" s="41">
        <f>'4. Material Received'!F51</f>
        <v>0</v>
      </c>
      <c r="G53" s="41">
        <f>'4. Material Received'!G51</f>
        <v>0</v>
      </c>
      <c r="H53" s="76"/>
      <c r="I53" s="76"/>
      <c r="J53" s="76"/>
      <c r="K53" s="77"/>
      <c r="L53" s="78"/>
    </row>
    <row r="54" spans="4:12" ht="39.75" customHeight="1" thickBot="1" x14ac:dyDescent="0.35">
      <c r="D54" s="41">
        <f>'4. Material Received'!D52</f>
        <v>0</v>
      </c>
      <c r="E54" s="41">
        <f>'4. Material Received'!E52</f>
        <v>0</v>
      </c>
      <c r="F54" s="41">
        <f>'4. Material Received'!F52</f>
        <v>0</v>
      </c>
      <c r="G54" s="41">
        <f>'4. Material Received'!G52</f>
        <v>0</v>
      </c>
      <c r="H54" s="76"/>
      <c r="I54" s="76"/>
      <c r="J54" s="76"/>
      <c r="K54" s="77"/>
      <c r="L54" s="78"/>
    </row>
    <row r="55" spans="4:12" ht="39.75" customHeight="1" thickBot="1" x14ac:dyDescent="0.35">
      <c r="D55" s="41">
        <f>'4. Material Received'!D53</f>
        <v>0</v>
      </c>
      <c r="E55" s="41">
        <f>'4. Material Received'!E53</f>
        <v>0</v>
      </c>
      <c r="F55" s="41">
        <f>'4. Material Received'!F53</f>
        <v>0</v>
      </c>
      <c r="G55" s="41">
        <f>'4. Material Received'!G53</f>
        <v>0</v>
      </c>
      <c r="H55" s="76"/>
      <c r="I55" s="76"/>
      <c r="J55" s="76"/>
      <c r="K55" s="77"/>
      <c r="L55" s="78"/>
    </row>
    <row r="56" spans="4:12" ht="39.75" customHeight="1" thickBot="1" x14ac:dyDescent="0.35">
      <c r="D56" s="41">
        <f>'4. Material Received'!D54</f>
        <v>0</v>
      </c>
      <c r="E56" s="41">
        <f>'4. Material Received'!E54</f>
        <v>0</v>
      </c>
      <c r="F56" s="41">
        <f>'4. Material Received'!F54</f>
        <v>0</v>
      </c>
      <c r="G56" s="41">
        <f>'4. Material Received'!G54</f>
        <v>0</v>
      </c>
      <c r="H56" s="76"/>
      <c r="I56" s="76"/>
      <c r="J56" s="76"/>
      <c r="K56" s="77"/>
      <c r="L56" s="78"/>
    </row>
    <row r="57" spans="4:12" ht="39.75" customHeight="1" thickBot="1" x14ac:dyDescent="0.35">
      <c r="D57" s="41">
        <f>'4. Material Received'!D55</f>
        <v>0</v>
      </c>
      <c r="E57" s="41">
        <f>'4. Material Received'!E55</f>
        <v>0</v>
      </c>
      <c r="F57" s="41">
        <f>'4. Material Received'!F55</f>
        <v>0</v>
      </c>
      <c r="G57" s="41">
        <f>'4. Material Received'!G55</f>
        <v>0</v>
      </c>
      <c r="H57" s="76"/>
      <c r="I57" s="76"/>
      <c r="J57" s="76"/>
      <c r="K57" s="77"/>
      <c r="L57" s="78"/>
    </row>
    <row r="58" spans="4:12" ht="39.75" customHeight="1" thickBot="1" x14ac:dyDescent="0.35">
      <c r="D58" s="41">
        <f>'4. Material Received'!D56</f>
        <v>0</v>
      </c>
      <c r="E58" s="41">
        <f>'4. Material Received'!E56</f>
        <v>0</v>
      </c>
      <c r="F58" s="41">
        <f>'4. Material Received'!F56</f>
        <v>0</v>
      </c>
      <c r="G58" s="41">
        <f>'4. Material Received'!G56</f>
        <v>0</v>
      </c>
      <c r="H58" s="76"/>
      <c r="I58" s="76"/>
      <c r="J58" s="76"/>
      <c r="K58" s="77"/>
      <c r="L58" s="78"/>
    </row>
    <row r="59" spans="4:12" ht="39.75" customHeight="1" thickBot="1" x14ac:dyDescent="0.35">
      <c r="D59" s="41">
        <f>'4. Material Received'!D57</f>
        <v>0</v>
      </c>
      <c r="E59" s="41">
        <f>'4. Material Received'!E57</f>
        <v>0</v>
      </c>
      <c r="F59" s="41">
        <f>'4. Material Received'!F57</f>
        <v>0</v>
      </c>
      <c r="G59" s="41">
        <f>'4. Material Received'!G57</f>
        <v>0</v>
      </c>
      <c r="H59" s="76"/>
      <c r="I59" s="76"/>
      <c r="J59" s="76"/>
      <c r="K59" s="77"/>
      <c r="L59" s="78"/>
    </row>
    <row r="60" spans="4:12" ht="39.75" customHeight="1" thickBot="1" x14ac:dyDescent="0.35">
      <c r="D60" s="41">
        <f>'4. Material Received'!D58</f>
        <v>0</v>
      </c>
      <c r="E60" s="41">
        <f>'4. Material Received'!E58</f>
        <v>0</v>
      </c>
      <c r="F60" s="41">
        <f>'4. Material Received'!F58</f>
        <v>0</v>
      </c>
      <c r="G60" s="41">
        <f>'4. Material Received'!G58</f>
        <v>0</v>
      </c>
      <c r="H60" s="76"/>
      <c r="I60" s="76"/>
      <c r="J60" s="76"/>
      <c r="K60" s="77"/>
      <c r="L60" s="78"/>
    </row>
    <row r="61" spans="4:12" ht="39.75" customHeight="1" thickBot="1" x14ac:dyDescent="0.35">
      <c r="D61" s="41">
        <f>'4. Material Received'!D59</f>
        <v>0</v>
      </c>
      <c r="E61" s="41">
        <f>'4. Material Received'!E59</f>
        <v>0</v>
      </c>
      <c r="F61" s="41">
        <f>'4. Material Received'!F59</f>
        <v>0</v>
      </c>
      <c r="G61" s="41">
        <f>'4. Material Received'!G59</f>
        <v>0</v>
      </c>
      <c r="H61" s="76"/>
      <c r="I61" s="76"/>
      <c r="J61" s="76"/>
      <c r="K61" s="77"/>
      <c r="L61" s="78"/>
    </row>
    <row r="62" spans="4:12" ht="39.75" customHeight="1" thickBot="1" x14ac:dyDescent="0.35">
      <c r="D62" s="41">
        <f>'4. Material Received'!D60</f>
        <v>0</v>
      </c>
      <c r="E62" s="41">
        <f>'4. Material Received'!E60</f>
        <v>0</v>
      </c>
      <c r="F62" s="41">
        <f>'4. Material Received'!F60</f>
        <v>0</v>
      </c>
      <c r="G62" s="41">
        <f>'4. Material Received'!G60</f>
        <v>0</v>
      </c>
      <c r="H62" s="76"/>
      <c r="I62" s="76"/>
      <c r="J62" s="76"/>
      <c r="K62" s="77"/>
      <c r="L62" s="78"/>
    </row>
    <row r="63" spans="4:12" ht="39.75" customHeight="1" thickBot="1" x14ac:dyDescent="0.35">
      <c r="D63" s="41">
        <f>'4. Material Received'!D61</f>
        <v>0</v>
      </c>
      <c r="E63" s="41">
        <f>'4. Material Received'!E61</f>
        <v>0</v>
      </c>
      <c r="F63" s="41">
        <f>'4. Material Received'!F61</f>
        <v>0</v>
      </c>
      <c r="G63" s="41">
        <f>'4. Material Received'!G61</f>
        <v>0</v>
      </c>
      <c r="H63" s="76"/>
      <c r="I63" s="76"/>
      <c r="J63" s="76"/>
      <c r="K63" s="77"/>
      <c r="L63" s="78"/>
    </row>
    <row r="64" spans="4:12" ht="39.75" customHeight="1" thickBot="1" x14ac:dyDescent="0.35">
      <c r="D64" s="41">
        <f>'4. Material Received'!D62</f>
        <v>0</v>
      </c>
      <c r="E64" s="41">
        <f>'4. Material Received'!E62</f>
        <v>0</v>
      </c>
      <c r="F64" s="41">
        <f>'4. Material Received'!F62</f>
        <v>0</v>
      </c>
      <c r="G64" s="41">
        <f>'4. Material Received'!G62</f>
        <v>0</v>
      </c>
      <c r="H64" s="76"/>
      <c r="I64" s="76"/>
      <c r="J64" s="76"/>
      <c r="K64" s="77"/>
      <c r="L64" s="78"/>
    </row>
    <row r="65" spans="4:12" ht="39.75" customHeight="1" thickBot="1" x14ac:dyDescent="0.35">
      <c r="D65" s="41">
        <f>'4. Material Received'!D63</f>
        <v>0</v>
      </c>
      <c r="E65" s="41">
        <f>'4. Material Received'!E63</f>
        <v>0</v>
      </c>
      <c r="F65" s="41">
        <f>'4. Material Received'!F63</f>
        <v>0</v>
      </c>
      <c r="G65" s="41">
        <f>'4. Material Received'!G63</f>
        <v>0</v>
      </c>
      <c r="H65" s="76"/>
      <c r="I65" s="76"/>
      <c r="J65" s="76"/>
      <c r="K65" s="77"/>
      <c r="L65" s="78"/>
    </row>
    <row r="66" spans="4:12" ht="39.75" customHeight="1" thickBot="1" x14ac:dyDescent="0.35">
      <c r="D66" s="41">
        <f>'4. Material Received'!D64</f>
        <v>0</v>
      </c>
      <c r="E66" s="41">
        <f>'4. Material Received'!E64</f>
        <v>0</v>
      </c>
      <c r="F66" s="41">
        <f>'4. Material Received'!F64</f>
        <v>0</v>
      </c>
      <c r="G66" s="41">
        <f>'4. Material Received'!G64</f>
        <v>0</v>
      </c>
      <c r="H66" s="76"/>
      <c r="I66" s="76"/>
      <c r="J66" s="76"/>
      <c r="K66" s="77"/>
      <c r="L66" s="78"/>
    </row>
    <row r="67" spans="4:12" ht="39.75" customHeight="1" thickBot="1" x14ac:dyDescent="0.35">
      <c r="D67" s="41">
        <f>'4. Material Received'!D65</f>
        <v>0</v>
      </c>
      <c r="E67" s="41">
        <f>'4. Material Received'!E65</f>
        <v>0</v>
      </c>
      <c r="F67" s="41">
        <f>'4. Material Received'!F65</f>
        <v>0</v>
      </c>
      <c r="G67" s="41">
        <f>'4. Material Received'!G65</f>
        <v>0</v>
      </c>
      <c r="H67" s="76"/>
      <c r="I67" s="76"/>
      <c r="J67" s="76"/>
      <c r="K67" s="77"/>
      <c r="L67" s="78"/>
    </row>
    <row r="68" spans="4:12" ht="39.75" customHeight="1" thickBot="1" x14ac:dyDescent="0.35">
      <c r="D68" s="41">
        <f>'4. Material Received'!D66</f>
        <v>0</v>
      </c>
      <c r="E68" s="41">
        <f>'4. Material Received'!E66</f>
        <v>0</v>
      </c>
      <c r="F68" s="41">
        <f>'4. Material Received'!F66</f>
        <v>0</v>
      </c>
      <c r="G68" s="41">
        <f>'4. Material Received'!G66</f>
        <v>0</v>
      </c>
      <c r="H68" s="76"/>
      <c r="I68" s="76"/>
      <c r="J68" s="76"/>
      <c r="K68" s="77"/>
      <c r="L68" s="78"/>
    </row>
    <row r="69" spans="4:12" ht="39.75" customHeight="1" thickBot="1" x14ac:dyDescent="0.35">
      <c r="D69" s="41">
        <f>'4. Material Received'!D67</f>
        <v>0</v>
      </c>
      <c r="E69" s="41">
        <f>'4. Material Received'!E67</f>
        <v>0</v>
      </c>
      <c r="F69" s="41">
        <f>'4. Material Received'!F67</f>
        <v>0</v>
      </c>
      <c r="G69" s="41">
        <f>'4. Material Received'!G67</f>
        <v>0</v>
      </c>
      <c r="H69" s="76"/>
      <c r="I69" s="76"/>
      <c r="J69" s="76"/>
      <c r="K69" s="77"/>
      <c r="L69" s="78"/>
    </row>
    <row r="70" spans="4:12" ht="39.75" customHeight="1" thickBot="1" x14ac:dyDescent="0.35">
      <c r="D70" s="41">
        <f>'4. Material Received'!D68</f>
        <v>0</v>
      </c>
      <c r="E70" s="41">
        <f>'4. Material Received'!E68</f>
        <v>0</v>
      </c>
      <c r="F70" s="41">
        <f>'4. Material Received'!F68</f>
        <v>0</v>
      </c>
      <c r="G70" s="41">
        <f>'4. Material Received'!G68</f>
        <v>0</v>
      </c>
      <c r="H70" s="76"/>
      <c r="I70" s="76"/>
      <c r="J70" s="76"/>
      <c r="K70" s="77"/>
      <c r="L70" s="78"/>
    </row>
    <row r="71" spans="4:12" ht="39.75" customHeight="1" thickBot="1" x14ac:dyDescent="0.35">
      <c r="D71" s="41">
        <f>'4. Material Received'!D69</f>
        <v>0</v>
      </c>
      <c r="E71" s="41">
        <f>'4. Material Received'!E69</f>
        <v>0</v>
      </c>
      <c r="F71" s="41">
        <f>'4. Material Received'!F69</f>
        <v>0</v>
      </c>
      <c r="G71" s="41">
        <f>'4. Material Received'!G69</f>
        <v>0</v>
      </c>
      <c r="H71" s="76"/>
      <c r="I71" s="76"/>
      <c r="J71" s="76"/>
      <c r="K71" s="77"/>
      <c r="L71" s="78"/>
    </row>
    <row r="72" spans="4:12" ht="39.75" customHeight="1" thickBot="1" x14ac:dyDescent="0.35">
      <c r="D72" s="41">
        <f>'4. Material Received'!D70</f>
        <v>0</v>
      </c>
      <c r="E72" s="41">
        <f>'4. Material Received'!E70</f>
        <v>0</v>
      </c>
      <c r="F72" s="41">
        <f>'4. Material Received'!F70</f>
        <v>0</v>
      </c>
      <c r="G72" s="41">
        <f>'4. Material Received'!G70</f>
        <v>0</v>
      </c>
      <c r="H72" s="76"/>
      <c r="I72" s="76"/>
      <c r="J72" s="76"/>
      <c r="K72" s="77"/>
      <c r="L72" s="78"/>
    </row>
    <row r="73" spans="4:12" ht="39.75" customHeight="1" thickBot="1" x14ac:dyDescent="0.35">
      <c r="D73" s="41">
        <f>'4. Material Received'!D71</f>
        <v>0</v>
      </c>
      <c r="E73" s="41">
        <f>'4. Material Received'!E71</f>
        <v>0</v>
      </c>
      <c r="F73" s="41">
        <f>'4. Material Received'!F71</f>
        <v>0</v>
      </c>
      <c r="G73" s="41">
        <f>'4. Material Received'!G71</f>
        <v>0</v>
      </c>
      <c r="H73" s="76"/>
      <c r="I73" s="76"/>
      <c r="J73" s="76"/>
      <c r="K73" s="77"/>
      <c r="L73" s="78"/>
    </row>
    <row r="74" spans="4:12" ht="39.75" customHeight="1" thickBot="1" x14ac:dyDescent="0.35">
      <c r="D74" s="41">
        <f>'4. Material Received'!D72</f>
        <v>0</v>
      </c>
      <c r="E74" s="41">
        <f>'4. Material Received'!E72</f>
        <v>0</v>
      </c>
      <c r="F74" s="41">
        <f>'4. Material Received'!F72</f>
        <v>0</v>
      </c>
      <c r="G74" s="41">
        <f>'4. Material Received'!G72</f>
        <v>0</v>
      </c>
      <c r="H74" s="76"/>
      <c r="I74" s="76"/>
      <c r="J74" s="76"/>
      <c r="K74" s="77"/>
      <c r="L74" s="78"/>
    </row>
    <row r="75" spans="4:12" ht="39.75" customHeight="1" thickBot="1" x14ac:dyDescent="0.35">
      <c r="D75" s="41">
        <f>'4. Material Received'!D73</f>
        <v>0</v>
      </c>
      <c r="E75" s="41">
        <f>'4. Material Received'!E73</f>
        <v>0</v>
      </c>
      <c r="F75" s="41">
        <f>'4. Material Received'!F73</f>
        <v>0</v>
      </c>
      <c r="G75" s="41">
        <f>'4. Material Received'!G73</f>
        <v>0</v>
      </c>
      <c r="H75" s="76"/>
      <c r="I75" s="76"/>
      <c r="J75" s="76"/>
      <c r="K75" s="77"/>
      <c r="L75" s="78"/>
    </row>
    <row r="76" spans="4:12" ht="39.75" customHeight="1" thickBot="1" x14ac:dyDescent="0.35">
      <c r="D76" s="41">
        <f>'4. Material Received'!D74</f>
        <v>0</v>
      </c>
      <c r="E76" s="41">
        <f>'4. Material Received'!E74</f>
        <v>0</v>
      </c>
      <c r="F76" s="41">
        <f>'4. Material Received'!F74</f>
        <v>0</v>
      </c>
      <c r="G76" s="41">
        <f>'4. Material Received'!G74</f>
        <v>0</v>
      </c>
      <c r="H76" s="76"/>
      <c r="I76" s="76"/>
      <c r="J76" s="76"/>
      <c r="K76" s="77"/>
      <c r="L76" s="78"/>
    </row>
    <row r="77" spans="4:12" ht="39.75" customHeight="1" thickBot="1" x14ac:dyDescent="0.35">
      <c r="D77" s="41" t="str">
        <f>'4. Material Received'!D75</f>
        <v>END</v>
      </c>
      <c r="E77" s="41">
        <f>'4. Material Received'!E75</f>
        <v>0</v>
      </c>
      <c r="F77" s="41">
        <f>'4. Material Received'!F75</f>
        <v>0</v>
      </c>
      <c r="G77" s="41">
        <f>'4. Material Received'!G75</f>
        <v>0</v>
      </c>
      <c r="H77" s="76"/>
      <c r="I77" s="76"/>
      <c r="J77" s="76"/>
      <c r="K77" s="77"/>
      <c r="L77" s="78"/>
    </row>
    <row r="78" spans="4:12" ht="39.75" customHeight="1" x14ac:dyDescent="0.3">
      <c r="D78" s="41">
        <f>'4. Material Received'!D76</f>
        <v>0</v>
      </c>
      <c r="E78" s="41">
        <f>'4. Material Received'!E76</f>
        <v>0</v>
      </c>
      <c r="F78" s="41">
        <f>'4. Material Received'!F76</f>
        <v>0</v>
      </c>
      <c r="G78" s="41">
        <f>'4. Material Received'!G76</f>
        <v>0</v>
      </c>
      <c r="H78" s="76"/>
      <c r="I78" s="76"/>
      <c r="J78" s="76"/>
      <c r="K78" s="77"/>
      <c r="L78" s="78"/>
    </row>
    <row r="79" spans="4:12" ht="39.75" customHeight="1" x14ac:dyDescent="0.3">
      <c r="D79" s="21"/>
      <c r="E79" s="32"/>
      <c r="F79" s="32"/>
      <c r="G79" s="42"/>
      <c r="H79" s="76"/>
      <c r="I79" s="76"/>
      <c r="J79" s="76"/>
      <c r="K79" s="77"/>
      <c r="L79" s="78"/>
    </row>
    <row r="80" spans="4:12" ht="39.75" customHeight="1" x14ac:dyDescent="0.3">
      <c r="D80" s="21"/>
      <c r="E80" s="32"/>
      <c r="F80" s="32"/>
      <c r="G80" s="42"/>
      <c r="H80" s="76"/>
      <c r="I80" s="76"/>
      <c r="J80" s="76"/>
      <c r="K80" s="77"/>
      <c r="L80" s="78"/>
    </row>
    <row r="81" spans="4:12" ht="39.75" customHeight="1" x14ac:dyDescent="0.3">
      <c r="D81" s="21"/>
      <c r="E81" s="32"/>
      <c r="F81" s="32"/>
      <c r="G81" s="42"/>
      <c r="H81" s="76"/>
      <c r="I81" s="76"/>
      <c r="J81" s="76"/>
      <c r="K81" s="77"/>
      <c r="L81" s="78"/>
    </row>
    <row r="82" spans="4:12" ht="39.75" customHeight="1" x14ac:dyDescent="0.3">
      <c r="D82" s="21"/>
      <c r="E82" s="32"/>
      <c r="F82" s="32"/>
      <c r="G82" s="42"/>
      <c r="H82" s="76"/>
      <c r="I82" s="76"/>
      <c r="J82" s="76"/>
      <c r="K82" s="77"/>
      <c r="L82" s="78"/>
    </row>
    <row r="83" spans="4:12" ht="39.75" customHeight="1" x14ac:dyDescent="0.3">
      <c r="D83" s="21"/>
      <c r="E83" s="32"/>
      <c r="F83" s="32"/>
      <c r="G83" s="42"/>
      <c r="H83" s="76"/>
      <c r="I83" s="76"/>
      <c r="J83" s="76"/>
      <c r="K83" s="77"/>
      <c r="L83" s="78"/>
    </row>
    <row r="84" spans="4:12" ht="39.75" customHeight="1" x14ac:dyDescent="0.3">
      <c r="D84" s="21"/>
      <c r="E84" s="32"/>
      <c r="F84" s="32"/>
      <c r="G84" s="42"/>
      <c r="H84" s="76"/>
      <c r="I84" s="76"/>
      <c r="J84" s="76"/>
      <c r="K84" s="77"/>
      <c r="L84" s="78"/>
    </row>
    <row r="85" spans="4:12" ht="39.75" customHeight="1" x14ac:dyDescent="0.3">
      <c r="D85" s="21"/>
      <c r="E85" s="32"/>
      <c r="F85" s="32"/>
      <c r="G85" s="42"/>
      <c r="H85" s="76"/>
      <c r="I85" s="76"/>
      <c r="J85" s="76"/>
      <c r="K85" s="77"/>
      <c r="L85" s="78"/>
    </row>
    <row r="86" spans="4:12" ht="39.75" customHeight="1" x14ac:dyDescent="0.3">
      <c r="D86" s="21"/>
      <c r="E86" s="32"/>
      <c r="F86" s="32"/>
      <c r="G86" s="42"/>
      <c r="H86" s="76"/>
      <c r="I86" s="76"/>
      <c r="J86" s="76"/>
      <c r="K86" s="77"/>
      <c r="L86" s="78"/>
    </row>
    <row r="87" spans="4:12" ht="39.75" customHeight="1" x14ac:dyDescent="0.3">
      <c r="D87" s="21"/>
      <c r="E87" s="32"/>
      <c r="F87" s="32"/>
      <c r="G87" s="42"/>
      <c r="H87" s="76"/>
      <c r="I87" s="76"/>
      <c r="J87" s="76"/>
      <c r="K87" s="77"/>
      <c r="L87" s="78"/>
    </row>
    <row r="88" spans="4:12" ht="39.75" customHeight="1" x14ac:dyDescent="0.3">
      <c r="D88" s="21"/>
      <c r="E88" s="32"/>
      <c r="F88" s="32"/>
      <c r="G88" s="42"/>
      <c r="H88" s="76"/>
      <c r="I88" s="76"/>
      <c r="J88" s="76"/>
      <c r="K88" s="77"/>
      <c r="L88" s="78"/>
    </row>
    <row r="89" spans="4:12" ht="39.75" customHeight="1" x14ac:dyDescent="0.3">
      <c r="D89" s="21"/>
      <c r="E89" s="32"/>
      <c r="F89" s="32"/>
      <c r="G89" s="42"/>
      <c r="H89" s="76"/>
      <c r="I89" s="76"/>
      <c r="J89" s="76"/>
      <c r="K89" s="77"/>
      <c r="L89" s="78"/>
    </row>
    <row r="90" spans="4:12" ht="39.75" customHeight="1" x14ac:dyDescent="0.3">
      <c r="D90" s="21"/>
      <c r="E90" s="32"/>
      <c r="F90" s="32"/>
      <c r="G90" s="42"/>
      <c r="H90" s="76"/>
      <c r="I90" s="76"/>
      <c r="J90" s="76"/>
      <c r="K90" s="77"/>
      <c r="L90" s="78"/>
    </row>
    <row r="91" spans="4:12" ht="39.75" customHeight="1" x14ac:dyDescent="0.3">
      <c r="D91" s="21"/>
      <c r="E91" s="32"/>
      <c r="F91" s="32"/>
      <c r="G91" s="42"/>
      <c r="H91" s="76"/>
      <c r="I91" s="76"/>
      <c r="J91" s="76"/>
      <c r="K91" s="77"/>
      <c r="L91" s="78"/>
    </row>
    <row r="92" spans="4:12" ht="39.75" customHeight="1" x14ac:dyDescent="0.3">
      <c r="D92" s="21"/>
      <c r="E92" s="32"/>
      <c r="F92" s="32"/>
      <c r="G92" s="42"/>
      <c r="H92" s="76"/>
      <c r="I92" s="76"/>
      <c r="J92" s="76"/>
      <c r="K92" s="77"/>
      <c r="L92" s="78"/>
    </row>
    <row r="93" spans="4:12" ht="39.75" customHeight="1" x14ac:dyDescent="0.3">
      <c r="D93" s="21"/>
      <c r="E93" s="32"/>
      <c r="F93" s="32"/>
      <c r="G93" s="42"/>
      <c r="H93" s="76"/>
      <c r="I93" s="76"/>
      <c r="J93" s="76"/>
      <c r="K93" s="77"/>
      <c r="L93" s="78"/>
    </row>
    <row r="94" spans="4:12" ht="39.75" customHeight="1" x14ac:dyDescent="0.3">
      <c r="D94" s="21"/>
      <c r="E94" s="32"/>
      <c r="F94" s="32"/>
      <c r="G94" s="42"/>
      <c r="H94" s="76"/>
      <c r="I94" s="76"/>
      <c r="J94" s="76"/>
      <c r="K94" s="77"/>
      <c r="L94" s="78"/>
    </row>
    <row r="95" spans="4:12" ht="39.75" customHeight="1" x14ac:dyDescent="0.3">
      <c r="D95" s="21"/>
      <c r="E95" s="32"/>
      <c r="F95" s="32"/>
      <c r="G95" s="42"/>
      <c r="H95" s="76"/>
      <c r="I95" s="76"/>
      <c r="J95" s="76"/>
      <c r="K95" s="77"/>
      <c r="L95" s="78"/>
    </row>
    <row r="96" spans="4:12" ht="39.75" customHeight="1" x14ac:dyDescent="0.3">
      <c r="D96" s="21"/>
      <c r="E96" s="32"/>
      <c r="F96" s="32"/>
      <c r="G96" s="42"/>
      <c r="H96" s="76"/>
      <c r="I96" s="76"/>
      <c r="J96" s="76"/>
      <c r="K96" s="77"/>
      <c r="L96" s="78"/>
    </row>
    <row r="97" spans="4:12" ht="39.75" customHeight="1" x14ac:dyDescent="0.3">
      <c r="D97" s="21"/>
      <c r="E97" s="32"/>
      <c r="F97" s="32"/>
      <c r="G97" s="42"/>
      <c r="H97" s="76"/>
      <c r="I97" s="76"/>
      <c r="J97" s="76"/>
      <c r="K97" s="77"/>
      <c r="L97" s="78"/>
    </row>
    <row r="98" spans="4:12" ht="39.75" customHeight="1" x14ac:dyDescent="0.3">
      <c r="D98" s="21"/>
      <c r="E98" s="32"/>
      <c r="F98" s="32"/>
      <c r="G98" s="42"/>
      <c r="H98" s="76"/>
      <c r="I98" s="76"/>
      <c r="J98" s="76"/>
      <c r="K98" s="77"/>
      <c r="L98" s="78"/>
    </row>
    <row r="99" spans="4:12" ht="39.75" customHeight="1" x14ac:dyDescent="0.3">
      <c r="D99" s="21"/>
      <c r="E99" s="32"/>
      <c r="F99" s="32"/>
      <c r="G99" s="42"/>
      <c r="H99" s="76"/>
      <c r="I99" s="76"/>
      <c r="J99" s="76"/>
      <c r="K99" s="77"/>
      <c r="L99" s="78"/>
    </row>
    <row r="100" spans="4:12" ht="39.75" customHeight="1" x14ac:dyDescent="0.3">
      <c r="D100" s="21"/>
      <c r="E100" s="32"/>
      <c r="F100" s="32"/>
      <c r="G100" s="42"/>
      <c r="H100" s="76"/>
      <c r="I100" s="76"/>
      <c r="J100" s="76"/>
      <c r="K100" s="77"/>
      <c r="L100" s="78"/>
    </row>
    <row r="101" spans="4:12" ht="39.75" customHeight="1" x14ac:dyDescent="0.3">
      <c r="D101" s="21"/>
      <c r="E101" s="32"/>
      <c r="F101" s="32"/>
      <c r="G101" s="42"/>
      <c r="H101" s="76"/>
      <c r="I101" s="76"/>
      <c r="J101" s="76"/>
      <c r="K101" s="77"/>
      <c r="L101" s="78"/>
    </row>
    <row r="102" spans="4:12" ht="39.75" customHeight="1" x14ac:dyDescent="0.3">
      <c r="D102" s="21"/>
      <c r="E102" s="32"/>
      <c r="F102" s="32"/>
      <c r="G102" s="42"/>
      <c r="H102" s="76"/>
      <c r="I102" s="76"/>
      <c r="J102" s="76"/>
      <c r="K102" s="77"/>
      <c r="L102" s="78"/>
    </row>
    <row r="103" spans="4:12" ht="39.75" customHeight="1" x14ac:dyDescent="0.3">
      <c r="D103" s="21"/>
      <c r="E103" s="32"/>
      <c r="F103" s="32"/>
      <c r="G103" s="42"/>
      <c r="H103" s="76"/>
      <c r="I103" s="76"/>
      <c r="J103" s="76"/>
      <c r="K103" s="77"/>
      <c r="L103" s="78"/>
    </row>
    <row r="104" spans="4:12" ht="39.75" customHeight="1" x14ac:dyDescent="0.3">
      <c r="D104" s="21"/>
      <c r="E104" s="32"/>
      <c r="F104" s="32"/>
      <c r="G104" s="42"/>
      <c r="H104" s="76"/>
      <c r="I104" s="76"/>
      <c r="J104" s="76"/>
      <c r="K104" s="77"/>
      <c r="L104" s="78"/>
    </row>
    <row r="105" spans="4:12" ht="39.75" customHeight="1" x14ac:dyDescent="0.3">
      <c r="D105" s="21"/>
      <c r="E105" s="32"/>
      <c r="F105" s="32"/>
      <c r="G105" s="42"/>
      <c r="H105" s="76"/>
      <c r="I105" s="76"/>
      <c r="J105" s="76"/>
      <c r="K105" s="77"/>
      <c r="L105" s="78"/>
    </row>
    <row r="106" spans="4:12" ht="39.75" customHeight="1" x14ac:dyDescent="0.3">
      <c r="D106" s="21"/>
      <c r="E106" s="32"/>
      <c r="F106" s="32"/>
      <c r="G106" s="42"/>
      <c r="H106" s="76"/>
      <c r="I106" s="76"/>
      <c r="J106" s="76"/>
      <c r="K106" s="77"/>
      <c r="L106" s="78"/>
    </row>
    <row r="107" spans="4:12" ht="39.75" customHeight="1" x14ac:dyDescent="0.3">
      <c r="D107" s="21"/>
      <c r="E107" s="32"/>
      <c r="F107" s="32"/>
      <c r="G107" s="42"/>
      <c r="H107" s="76"/>
      <c r="I107" s="76"/>
      <c r="J107" s="76"/>
      <c r="K107" s="77"/>
      <c r="L107" s="78"/>
    </row>
    <row r="108" spans="4:12" x14ac:dyDescent="0.3">
      <c r="D108" s="2" t="s">
        <v>94</v>
      </c>
    </row>
  </sheetData>
  <sheetProtection sheet="1" objects="1" scenarios="1" formatCells="0" formatColumns="0" formatRows="0" insertColumns="0" insertRows="0" insertHyperlinks="0" deleteColumns="0" deleteRows="0" sort="0" autoFilter="0" pivotTables="0"/>
  <dataConsolidate/>
  <mergeCells count="2">
    <mergeCell ref="H4:J4"/>
    <mergeCell ref="I2:J3"/>
  </mergeCells>
  <conditionalFormatting sqref="I2 G2:H3">
    <cfRule type="expression" dxfId="0" priority="5" stopIfTrue="1">
      <formula>$G$3=0</formula>
    </cfRule>
  </conditionalFormatting>
  <dataValidations count="4">
    <dataValidation type="decimal" operator="greaterThanOrEqual" allowBlank="1" showInputMessage="1" showErrorMessage="1" promptTitle="Tons" prompt=" sold" sqref="G79:G107" xr:uid="{00000000-0002-0000-0400-000000000000}">
      <formula1>0</formula1>
    </dataValidation>
    <dataValidation type="list" allowBlank="1" showInputMessage="1" showErrorMessage="1" errorTitle="Not in list" error="Select a material from the list." sqref="E79:E107" xr:uid="{00000000-0002-0000-0400-000001000000}">
      <formula1>Materials</formula1>
    </dataValidation>
    <dataValidation type="list" showInputMessage="1" showErrorMessage="1" errorTitle="Not in List" error="Select a Final Use from the list.  Additional detail may go in the next column" sqref="K7:K107" xr:uid="{00000000-0002-0000-0400-000002000000}">
      <formula1>FinalUseLU</formula1>
    </dataValidation>
    <dataValidation type="list" allowBlank="1" showInputMessage="1" showErrorMessage="1" errorTitle="Not in List" error="If the buying company is not in this list, enter the company in the next column." sqref="H7:H107" xr:uid="{00000000-0002-0000-0400-000003000000}">
      <formula1>ReportingCompanies</formula1>
    </dataValidation>
  </dataValidations>
  <hyperlinks>
    <hyperlink ref="B2" location="'1. Introduction'!A1" tooltip="Introduction" display="1. Introduction" xr:uid="{00000000-0004-0000-0400-000000000000}"/>
    <hyperlink ref="B3" location="'2. Instructions'!A1" tooltip="Instructions Page" display="2. Instructions" xr:uid="{00000000-0004-0000-0400-000001000000}"/>
    <hyperlink ref="B4" location="'3. Company Identification'!A1" tooltip="Collector/Processor Identification" display="3. Company Identification" xr:uid="{00000000-0004-0000-0400-000002000000}"/>
    <hyperlink ref="B7" location="'6. Material Definitions'!A1" tooltip="Material Definitions" display="6. Material Definitions" xr:uid="{00000000-0004-0000-0400-000003000000}"/>
    <hyperlink ref="B8" location="'7. Conversion'!A1" display="7. Conversion" xr:uid="{00000000-0004-0000-0400-000006000000}"/>
    <hyperlink ref="B6" location="'5. Material Destination'!A1" tooltip="Material Destination" display="5. Material Destination" xr:uid="{00000000-0004-0000-0400-000007000000}"/>
    <hyperlink ref="B5" location="'4. Material Received'!A1" tooltip="Material Received" display="4. Material Received" xr:uid="{00000000-0004-0000-0400-000008000000}"/>
    <hyperlink ref="F4" r:id="rId1" xr:uid="{00000000-0004-0000-0400-000005000000}"/>
    <hyperlink ref="E4" r:id="rId2" display="mailto:SPU_recyclerlicense@seattle.gov" xr:uid="{00000000-0004-0000-0400-000004000000}"/>
  </hyperlinks>
  <pageMargins left="0.28999999999999998" right="0.21" top="0.52" bottom="0.46" header="0.3" footer="0.3"/>
  <pageSetup scale="76" fitToHeight="2"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errorTitle="Not in list" error="Select a material from the list." xr:uid="{2291CDD6-8B99-4053-B81E-DD49DD3F29B2}">
          <x14:formula1>
            <xm:f>'6. Material Definitions'!$D$3:$D$50</xm:f>
          </x14:formula1>
          <xm:sqref>D79:D107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6" tint="0.39997558519241921"/>
  </sheetPr>
  <dimension ref="B1:E50"/>
  <sheetViews>
    <sheetView showGridLines="0" showRowColHeaders="0" zoomScaleNormal="100" workbookViewId="0">
      <pane ySplit="2" topLeftCell="A21" activePane="bottomLeft" state="frozen"/>
      <selection activeCell="D5" sqref="D5"/>
      <selection pane="bottomLeft" activeCell="D5" sqref="D5"/>
    </sheetView>
  </sheetViews>
  <sheetFormatPr defaultColWidth="9.109375" defaultRowHeight="14.4" x14ac:dyDescent="0.3"/>
  <cols>
    <col min="1" max="1" width="3.6640625" style="4" customWidth="1"/>
    <col min="2" max="2" width="14.5546875" style="4" customWidth="1"/>
    <col min="3" max="3" width="4.44140625" style="4" customWidth="1"/>
    <col min="4" max="4" width="29.44140625" style="20" bestFit="1" customWidth="1"/>
    <col min="5" max="5" width="67.44140625" style="20" customWidth="1"/>
    <col min="6" max="6" width="20.33203125" style="4" customWidth="1"/>
    <col min="7" max="16384" width="9.109375" style="4"/>
  </cols>
  <sheetData>
    <row r="1" spans="2:5" ht="48.75" customHeight="1" thickBot="1" x14ac:dyDescent="0.5">
      <c r="B1" s="44" t="s">
        <v>0</v>
      </c>
      <c r="D1" s="204" t="s">
        <v>109</v>
      </c>
      <c r="E1" s="205"/>
    </row>
    <row r="2" spans="2:5" x14ac:dyDescent="0.3">
      <c r="D2" s="22" t="s">
        <v>110</v>
      </c>
      <c r="E2" s="23" t="s">
        <v>111</v>
      </c>
    </row>
    <row r="3" spans="2:5" x14ac:dyDescent="0.3">
      <c r="B3" s="47" t="s">
        <v>4</v>
      </c>
      <c r="D3" s="165" t="s">
        <v>112</v>
      </c>
      <c r="E3" s="165" t="s">
        <v>113</v>
      </c>
    </row>
    <row r="4" spans="2:5" x14ac:dyDescent="0.3">
      <c r="B4" s="47" t="s">
        <v>6</v>
      </c>
      <c r="D4" s="165" t="s">
        <v>114</v>
      </c>
      <c r="E4" s="165" t="s">
        <v>115</v>
      </c>
    </row>
    <row r="5" spans="2:5" ht="28.8" x14ac:dyDescent="0.3">
      <c r="B5" s="48" t="s">
        <v>7</v>
      </c>
      <c r="D5" s="165" t="s">
        <v>116</v>
      </c>
      <c r="E5" s="165" t="s">
        <v>117</v>
      </c>
    </row>
    <row r="6" spans="2:5" ht="28.8" x14ac:dyDescent="0.3">
      <c r="B6" s="48" t="s">
        <v>9</v>
      </c>
      <c r="D6" s="165" t="s">
        <v>118</v>
      </c>
      <c r="E6" s="165" t="s">
        <v>119</v>
      </c>
    </row>
    <row r="7" spans="2:5" ht="28.8" x14ac:dyDescent="0.3">
      <c r="B7" s="48" t="s">
        <v>10</v>
      </c>
      <c r="D7" s="165" t="s">
        <v>120</v>
      </c>
      <c r="E7" s="165" t="s">
        <v>121</v>
      </c>
    </row>
    <row r="8" spans="2:5" ht="28.8" x14ac:dyDescent="0.3">
      <c r="B8" s="48" t="s">
        <v>12</v>
      </c>
      <c r="D8" s="165" t="s">
        <v>122</v>
      </c>
      <c r="E8" s="165" t="s">
        <v>123</v>
      </c>
    </row>
    <row r="9" spans="2:5" x14ac:dyDescent="0.3">
      <c r="B9" s="48" t="s">
        <v>14</v>
      </c>
      <c r="D9" s="165" t="s">
        <v>124</v>
      </c>
      <c r="E9" s="165" t="s">
        <v>125</v>
      </c>
    </row>
    <row r="10" spans="2:5" ht="40.200000000000003" thickBot="1" x14ac:dyDescent="0.35">
      <c r="D10" s="165" t="s">
        <v>126</v>
      </c>
      <c r="E10" s="165" t="s">
        <v>127</v>
      </c>
    </row>
    <row r="11" spans="2:5" ht="185.4" thickBot="1" x14ac:dyDescent="0.35">
      <c r="D11" s="165" t="s">
        <v>128</v>
      </c>
      <c r="E11" s="181" t="s">
        <v>129</v>
      </c>
    </row>
    <row r="12" spans="2:5" ht="39.6" x14ac:dyDescent="0.3">
      <c r="D12" s="165" t="s">
        <v>130</v>
      </c>
      <c r="E12" s="165" t="s">
        <v>131</v>
      </c>
    </row>
    <row r="13" spans="2:5" x14ac:dyDescent="0.3">
      <c r="D13" s="165" t="s">
        <v>132</v>
      </c>
      <c r="E13" s="165" t="s">
        <v>133</v>
      </c>
    </row>
    <row r="14" spans="2:5" x14ac:dyDescent="0.3">
      <c r="D14" s="165" t="s">
        <v>134</v>
      </c>
      <c r="E14" s="165" t="s">
        <v>135</v>
      </c>
    </row>
    <row r="15" spans="2:5" ht="26.4" x14ac:dyDescent="0.3">
      <c r="D15" s="165" t="s">
        <v>136</v>
      </c>
      <c r="E15" s="165" t="s">
        <v>137</v>
      </c>
    </row>
    <row r="16" spans="2:5" ht="39.6" x14ac:dyDescent="0.3">
      <c r="D16" s="165" t="s">
        <v>138</v>
      </c>
      <c r="E16" s="165" t="s">
        <v>139</v>
      </c>
    </row>
    <row r="17" spans="4:5" ht="26.4" x14ac:dyDescent="0.3">
      <c r="D17" s="165" t="s">
        <v>140</v>
      </c>
      <c r="E17" s="165" t="s">
        <v>141</v>
      </c>
    </row>
    <row r="18" spans="4:5" ht="39.6" x14ac:dyDescent="0.3">
      <c r="D18" s="165" t="s">
        <v>142</v>
      </c>
      <c r="E18" s="165" t="s">
        <v>143</v>
      </c>
    </row>
    <row r="19" spans="4:5" x14ac:dyDescent="0.3">
      <c r="D19" s="165" t="s">
        <v>144</v>
      </c>
      <c r="E19" s="165" t="s">
        <v>145</v>
      </c>
    </row>
    <row r="20" spans="4:5" ht="52.8" x14ac:dyDescent="0.3">
      <c r="D20" s="165" t="s">
        <v>146</v>
      </c>
      <c r="E20" s="165" t="s">
        <v>147</v>
      </c>
    </row>
    <row r="21" spans="4:5" ht="26.4" x14ac:dyDescent="0.3">
      <c r="D21" s="165" t="s">
        <v>148</v>
      </c>
      <c r="E21" s="165" t="s">
        <v>149</v>
      </c>
    </row>
    <row r="22" spans="4:5" ht="26.4" x14ac:dyDescent="0.3">
      <c r="D22" s="165" t="s">
        <v>150</v>
      </c>
      <c r="E22" s="165" t="s">
        <v>151</v>
      </c>
    </row>
    <row r="23" spans="4:5" ht="26.4" x14ac:dyDescent="0.3">
      <c r="D23" s="165" t="s">
        <v>152</v>
      </c>
      <c r="E23" s="165" t="s">
        <v>153</v>
      </c>
    </row>
    <row r="24" spans="4:5" x14ac:dyDescent="0.3">
      <c r="D24" s="165" t="s">
        <v>154</v>
      </c>
      <c r="E24" s="165" t="s">
        <v>155</v>
      </c>
    </row>
    <row r="25" spans="4:5" ht="26.4" x14ac:dyDescent="0.3">
      <c r="D25" s="177" t="s">
        <v>156</v>
      </c>
      <c r="E25" s="177" t="s">
        <v>157</v>
      </c>
    </row>
    <row r="26" spans="4:5" ht="119.4" x14ac:dyDescent="0.3">
      <c r="D26" s="178" t="s">
        <v>158</v>
      </c>
      <c r="E26" s="172" t="s">
        <v>159</v>
      </c>
    </row>
    <row r="27" spans="4:5" ht="26.4" x14ac:dyDescent="0.3">
      <c r="D27" s="178" t="s">
        <v>160</v>
      </c>
      <c r="E27" s="178" t="s">
        <v>161</v>
      </c>
    </row>
    <row r="28" spans="4:5" x14ac:dyDescent="0.3">
      <c r="D28" s="178" t="s">
        <v>162</v>
      </c>
      <c r="E28" s="178" t="s">
        <v>163</v>
      </c>
    </row>
    <row r="29" spans="4:5" ht="51" x14ac:dyDescent="0.3">
      <c r="D29" s="178" t="s">
        <v>164</v>
      </c>
      <c r="E29" s="178" t="s">
        <v>165</v>
      </c>
    </row>
    <row r="30" spans="4:5" ht="52.8" x14ac:dyDescent="0.3">
      <c r="D30" s="178" t="s">
        <v>166</v>
      </c>
      <c r="E30" s="180" t="s">
        <v>167</v>
      </c>
    </row>
    <row r="31" spans="4:5" ht="39.6" x14ac:dyDescent="0.3">
      <c r="D31" s="178" t="s">
        <v>168</v>
      </c>
      <c r="E31" s="178" t="s">
        <v>169</v>
      </c>
    </row>
    <row r="32" spans="4:5" ht="39.6" x14ac:dyDescent="0.3">
      <c r="D32" s="178" t="s">
        <v>170</v>
      </c>
      <c r="E32" s="178" t="s">
        <v>171</v>
      </c>
    </row>
    <row r="33" spans="4:5" ht="26.4" x14ac:dyDescent="0.3">
      <c r="D33" s="178" t="s">
        <v>172</v>
      </c>
      <c r="E33" s="178" t="s">
        <v>173</v>
      </c>
    </row>
    <row r="34" spans="4:5" ht="26.4" x14ac:dyDescent="0.3">
      <c r="D34" s="178" t="s">
        <v>174</v>
      </c>
      <c r="E34" s="178" t="s">
        <v>175</v>
      </c>
    </row>
    <row r="35" spans="4:5" ht="52.8" x14ac:dyDescent="0.3">
      <c r="D35" s="178" t="s">
        <v>176</v>
      </c>
      <c r="E35" s="178" t="s">
        <v>177</v>
      </c>
    </row>
    <row r="36" spans="4:5" ht="52.8" x14ac:dyDescent="0.3">
      <c r="D36" s="178" t="s">
        <v>178</v>
      </c>
      <c r="E36" s="180" t="s">
        <v>179</v>
      </c>
    </row>
    <row r="37" spans="4:5" ht="54" x14ac:dyDescent="0.3">
      <c r="D37" s="178" t="s">
        <v>180</v>
      </c>
      <c r="E37" s="179" t="s">
        <v>181</v>
      </c>
    </row>
    <row r="38" spans="4:5" x14ac:dyDescent="0.3">
      <c r="D38" s="178" t="s">
        <v>182</v>
      </c>
      <c r="E38" s="178" t="s">
        <v>183</v>
      </c>
    </row>
    <row r="39" spans="4:5" ht="26.4" x14ac:dyDescent="0.3">
      <c r="D39" s="178" t="s">
        <v>184</v>
      </c>
      <c r="E39" s="178" t="s">
        <v>185</v>
      </c>
    </row>
    <row r="40" spans="4:5" x14ac:dyDescent="0.3">
      <c r="D40" s="178" t="s">
        <v>186</v>
      </c>
      <c r="E40" s="178" t="s">
        <v>187</v>
      </c>
    </row>
    <row r="41" spans="4:5" x14ac:dyDescent="0.3">
      <c r="D41" s="178" t="s">
        <v>188</v>
      </c>
      <c r="E41" s="178" t="s">
        <v>189</v>
      </c>
    </row>
    <row r="42" spans="4:5" ht="26.4" x14ac:dyDescent="0.3">
      <c r="D42" s="178" t="s">
        <v>190</v>
      </c>
      <c r="E42" s="178" t="s">
        <v>191</v>
      </c>
    </row>
    <row r="43" spans="4:5" x14ac:dyDescent="0.3">
      <c r="D43" s="178" t="s">
        <v>192</v>
      </c>
      <c r="E43" s="178" t="s">
        <v>193</v>
      </c>
    </row>
    <row r="44" spans="4:5" ht="39.6" x14ac:dyDescent="0.3">
      <c r="D44" s="178" t="s">
        <v>194</v>
      </c>
      <c r="E44" s="178" t="s">
        <v>195</v>
      </c>
    </row>
    <row r="45" spans="4:5" x14ac:dyDescent="0.3">
      <c r="D45" s="178" t="s">
        <v>196</v>
      </c>
      <c r="E45" s="178" t="s">
        <v>197</v>
      </c>
    </row>
    <row r="46" spans="4:5" x14ac:dyDescent="0.3">
      <c r="D46" s="178" t="s">
        <v>198</v>
      </c>
      <c r="E46" s="178" t="s">
        <v>199</v>
      </c>
    </row>
    <row r="47" spans="4:5" x14ac:dyDescent="0.3">
      <c r="D47" s="178" t="s">
        <v>200</v>
      </c>
      <c r="E47" s="178" t="s">
        <v>201</v>
      </c>
    </row>
    <row r="48" spans="4:5" x14ac:dyDescent="0.3">
      <c r="D48" s="178" t="s">
        <v>202</v>
      </c>
      <c r="E48" s="178" t="s">
        <v>203</v>
      </c>
    </row>
    <row r="49" spans="4:5" ht="27" x14ac:dyDescent="0.3">
      <c r="D49" s="178" t="s">
        <v>204</v>
      </c>
      <c r="E49" s="172" t="s">
        <v>205</v>
      </c>
    </row>
    <row r="50" spans="4:5" ht="26.4" x14ac:dyDescent="0.3">
      <c r="D50" s="178" t="s">
        <v>206</v>
      </c>
      <c r="E50" s="178" t="s">
        <v>207</v>
      </c>
    </row>
  </sheetData>
  <sheetProtection sheet="1" formatCells="0" formatColumns="0" formatRows="0" insertColumns="0" insertRows="0" insertHyperlinks="0" deleteColumns="0" deleteRows="0" sort="0" autoFilter="0" pivotTables="0"/>
  <sortState xmlns:xlrd2="http://schemas.microsoft.com/office/spreadsheetml/2017/richdata2" ref="D3:E46">
    <sortCondition ref="D3:D46"/>
  </sortState>
  <mergeCells count="1">
    <mergeCell ref="D1:E1"/>
  </mergeCells>
  <hyperlinks>
    <hyperlink ref="B3" location="'1. Introduction'!A1" tooltip="Introduction" display="1. Introduction" xr:uid="{00000000-0004-0000-0500-000000000000}"/>
    <hyperlink ref="B4" location="'2. Instructions'!A1" tooltip="Instructions Page" display="2. Instructions" xr:uid="{00000000-0004-0000-0500-000001000000}"/>
    <hyperlink ref="B5" location="'3. Company Identification'!A1" tooltip="Collector/Processor Identification" display="3. Company Identification" xr:uid="{00000000-0004-0000-0500-000002000000}"/>
    <hyperlink ref="B8" location="'6. Material Definitions'!A1" tooltip="Material Definitions" display="6. Material Definitions" xr:uid="{00000000-0004-0000-0500-000003000000}"/>
    <hyperlink ref="B6" location="'4. Material Received'!A1" tooltip="Material Received" display="4. Material Received" xr:uid="{00000000-0004-0000-0500-000004000000}"/>
    <hyperlink ref="B7" location="'5. Material Destination'!A1" tooltip="Material Destination" display="5. Material Destination" xr:uid="{00000000-0004-0000-0500-000005000000}"/>
    <hyperlink ref="B9" location="'7. Conversion'!A1" display="7. Conversion" xr:uid="{00000000-0004-0000-0500-000006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6" tint="0.39997558519241921"/>
    <pageSetUpPr fitToPage="1"/>
  </sheetPr>
  <dimension ref="B1:G82"/>
  <sheetViews>
    <sheetView showRowColHeaders="0" zoomScaleNormal="100" workbookViewId="0">
      <pane ySplit="5" topLeftCell="A24" activePane="bottomLeft" state="frozen"/>
      <selection activeCell="D5" sqref="D5"/>
      <selection pane="bottomLeft" activeCell="N24" sqref="N24"/>
    </sheetView>
  </sheetViews>
  <sheetFormatPr defaultColWidth="9.109375" defaultRowHeight="14.4" x14ac:dyDescent="0.3"/>
  <cols>
    <col min="1" max="1" width="4.33203125" style="4" customWidth="1"/>
    <col min="2" max="2" width="14.5546875" style="4" customWidth="1"/>
    <col min="3" max="3" width="6.33203125" style="4" customWidth="1"/>
    <col min="4" max="4" width="29.6640625" style="4" customWidth="1"/>
    <col min="5" max="5" width="20.5546875" style="84" customWidth="1"/>
    <col min="6" max="6" width="19" style="84" bestFit="1" customWidth="1"/>
    <col min="7" max="7" width="16.33203125" style="86" customWidth="1"/>
    <col min="8" max="16384" width="9.109375" style="4"/>
  </cols>
  <sheetData>
    <row r="1" spans="2:7" ht="46.5" customHeight="1" x14ac:dyDescent="0.3">
      <c r="B1" s="56" t="s">
        <v>0</v>
      </c>
    </row>
    <row r="2" spans="2:7" ht="16.5" customHeight="1" x14ac:dyDescent="0.3">
      <c r="B2" s="47" t="s">
        <v>4</v>
      </c>
      <c r="D2" s="206" t="s">
        <v>208</v>
      </c>
      <c r="E2" s="206"/>
      <c r="F2" s="206"/>
    </row>
    <row r="3" spans="2:7" ht="16.8" x14ac:dyDescent="0.3">
      <c r="B3" s="47" t="s">
        <v>6</v>
      </c>
      <c r="D3" s="185" t="s">
        <v>209</v>
      </c>
    </row>
    <row r="4" spans="2:7" ht="29.4" thickBot="1" x14ac:dyDescent="0.35">
      <c r="B4" s="48" t="s">
        <v>7</v>
      </c>
    </row>
    <row r="5" spans="2:7" ht="29.4" thickBot="1" x14ac:dyDescent="0.35">
      <c r="B5" s="48" t="s">
        <v>9</v>
      </c>
      <c r="D5" s="82" t="s">
        <v>210</v>
      </c>
      <c r="E5" s="85" t="s">
        <v>211</v>
      </c>
      <c r="F5" s="85" t="s">
        <v>212</v>
      </c>
      <c r="G5" s="87" t="s">
        <v>213</v>
      </c>
    </row>
    <row r="6" spans="2:7" ht="28.8" x14ac:dyDescent="0.3">
      <c r="B6" s="48" t="s">
        <v>10</v>
      </c>
      <c r="D6" s="88" t="s">
        <v>214</v>
      </c>
      <c r="E6" s="89" t="s">
        <v>215</v>
      </c>
      <c r="F6" s="89">
        <v>1.5</v>
      </c>
      <c r="G6" s="90" t="s">
        <v>216</v>
      </c>
    </row>
    <row r="7" spans="2:7" ht="28.8" x14ac:dyDescent="0.3">
      <c r="B7" s="48" t="s">
        <v>12</v>
      </c>
      <c r="D7" s="91" t="s">
        <v>217</v>
      </c>
      <c r="E7" s="92" t="s">
        <v>218</v>
      </c>
      <c r="F7" s="92">
        <v>250</v>
      </c>
      <c r="G7" s="93" t="s">
        <v>216</v>
      </c>
    </row>
    <row r="8" spans="2:7" x14ac:dyDescent="0.3">
      <c r="B8" s="48" t="s">
        <v>14</v>
      </c>
      <c r="D8" s="91" t="s">
        <v>219</v>
      </c>
      <c r="E8" s="92" t="s">
        <v>218</v>
      </c>
      <c r="F8" s="92">
        <v>75</v>
      </c>
      <c r="G8" s="93" t="s">
        <v>220</v>
      </c>
    </row>
    <row r="9" spans="2:7" x14ac:dyDescent="0.3">
      <c r="D9" s="91" t="s">
        <v>114</v>
      </c>
      <c r="E9" s="92" t="s">
        <v>221</v>
      </c>
      <c r="F9" s="92">
        <v>8.42</v>
      </c>
      <c r="G9" s="93" t="s">
        <v>216</v>
      </c>
    </row>
    <row r="10" spans="2:7" x14ac:dyDescent="0.3">
      <c r="B10" s="80"/>
      <c r="D10" s="91" t="s">
        <v>222</v>
      </c>
      <c r="E10" s="92" t="s">
        <v>218</v>
      </c>
      <c r="F10" s="92">
        <v>2850</v>
      </c>
      <c r="G10" s="93" t="s">
        <v>223</v>
      </c>
    </row>
    <row r="11" spans="2:7" x14ac:dyDescent="0.3">
      <c r="B11" s="79"/>
      <c r="D11" s="91" t="s">
        <v>224</v>
      </c>
      <c r="E11" s="92" t="s">
        <v>225</v>
      </c>
      <c r="F11" s="92">
        <v>35.9</v>
      </c>
      <c r="G11" s="93" t="s">
        <v>216</v>
      </c>
    </row>
    <row r="12" spans="2:7" x14ac:dyDescent="0.3">
      <c r="B12" s="80"/>
      <c r="D12" s="91" t="s">
        <v>226</v>
      </c>
      <c r="E12" s="92" t="s">
        <v>218</v>
      </c>
      <c r="F12" s="92">
        <v>500</v>
      </c>
      <c r="G12" s="93" t="s">
        <v>220</v>
      </c>
    </row>
    <row r="13" spans="2:7" x14ac:dyDescent="0.3">
      <c r="B13" s="79"/>
      <c r="D13" s="91" t="s">
        <v>126</v>
      </c>
      <c r="E13" s="92" t="s">
        <v>218</v>
      </c>
      <c r="F13" s="92">
        <v>100</v>
      </c>
      <c r="G13" s="93" t="s">
        <v>227</v>
      </c>
    </row>
    <row r="14" spans="2:7" x14ac:dyDescent="0.3">
      <c r="B14" s="80"/>
      <c r="D14" s="91" t="s">
        <v>228</v>
      </c>
      <c r="E14" s="92" t="s">
        <v>225</v>
      </c>
      <c r="F14" s="92">
        <v>14</v>
      </c>
      <c r="G14" s="93" t="s">
        <v>216</v>
      </c>
    </row>
    <row r="15" spans="2:7" x14ac:dyDescent="0.3">
      <c r="B15" s="79"/>
      <c r="D15" s="91" t="s">
        <v>229</v>
      </c>
      <c r="E15" s="92" t="s">
        <v>218</v>
      </c>
      <c r="F15" s="92">
        <v>1200</v>
      </c>
      <c r="G15" s="93" t="s">
        <v>230</v>
      </c>
    </row>
    <row r="16" spans="2:7" x14ac:dyDescent="0.3">
      <c r="B16" s="80"/>
      <c r="D16" s="91" t="s">
        <v>231</v>
      </c>
      <c r="E16" s="92" t="s">
        <v>218</v>
      </c>
      <c r="F16" s="92">
        <v>500</v>
      </c>
      <c r="G16" s="93" t="s">
        <v>227</v>
      </c>
    </row>
    <row r="17" spans="2:7" x14ac:dyDescent="0.3">
      <c r="B17" s="79"/>
      <c r="D17" s="91" t="s">
        <v>232</v>
      </c>
      <c r="E17" s="92" t="s">
        <v>225</v>
      </c>
      <c r="F17" s="92">
        <v>30</v>
      </c>
      <c r="G17" s="93" t="s">
        <v>223</v>
      </c>
    </row>
    <row r="18" spans="2:7" x14ac:dyDescent="0.3">
      <c r="B18" s="81"/>
      <c r="D18" s="91" t="s">
        <v>233</v>
      </c>
      <c r="E18" s="92" t="s">
        <v>225</v>
      </c>
      <c r="F18" s="92">
        <v>45</v>
      </c>
      <c r="G18" s="93" t="s">
        <v>223</v>
      </c>
    </row>
    <row r="19" spans="2:7" x14ac:dyDescent="0.3">
      <c r="D19" s="91" t="s">
        <v>234</v>
      </c>
      <c r="E19" s="92" t="s">
        <v>225</v>
      </c>
      <c r="F19" s="92">
        <v>60</v>
      </c>
      <c r="G19" s="93" t="s">
        <v>223</v>
      </c>
    </row>
    <row r="20" spans="2:7" x14ac:dyDescent="0.3">
      <c r="D20" s="91" t="s">
        <v>235</v>
      </c>
      <c r="E20" s="92" t="s">
        <v>225</v>
      </c>
      <c r="F20" s="92">
        <v>30</v>
      </c>
      <c r="G20" s="93" t="s">
        <v>223</v>
      </c>
    </row>
    <row r="21" spans="2:7" x14ac:dyDescent="0.3">
      <c r="D21" s="91" t="s">
        <v>132</v>
      </c>
      <c r="E21" s="92" t="s">
        <v>218</v>
      </c>
      <c r="F21" s="92">
        <v>2850</v>
      </c>
      <c r="G21" s="93" t="s">
        <v>223</v>
      </c>
    </row>
    <row r="22" spans="2:7" x14ac:dyDescent="0.3">
      <c r="D22" s="91" t="s">
        <v>236</v>
      </c>
      <c r="E22" s="92" t="s">
        <v>218</v>
      </c>
      <c r="F22" s="92">
        <v>400</v>
      </c>
      <c r="G22" s="93" t="s">
        <v>220</v>
      </c>
    </row>
    <row r="23" spans="2:7" x14ac:dyDescent="0.3">
      <c r="D23" s="91" t="s">
        <v>237</v>
      </c>
      <c r="E23" s="92" t="s">
        <v>218</v>
      </c>
      <c r="F23" s="92" t="s">
        <v>238</v>
      </c>
      <c r="G23" s="93" t="s">
        <v>216</v>
      </c>
    </row>
    <row r="24" spans="2:7" x14ac:dyDescent="0.3">
      <c r="D24" s="91" t="s">
        <v>239</v>
      </c>
      <c r="E24" s="92" t="s">
        <v>218</v>
      </c>
      <c r="F24" s="92">
        <v>850</v>
      </c>
      <c r="G24" s="93" t="s">
        <v>216</v>
      </c>
    </row>
    <row r="25" spans="2:7" x14ac:dyDescent="0.3">
      <c r="D25" s="91" t="s">
        <v>240</v>
      </c>
      <c r="E25" s="92" t="s">
        <v>218</v>
      </c>
      <c r="F25" s="92">
        <v>150</v>
      </c>
      <c r="G25" s="93" t="s">
        <v>216</v>
      </c>
    </row>
    <row r="26" spans="2:7" x14ac:dyDescent="0.3">
      <c r="D26" s="91" t="s">
        <v>241</v>
      </c>
      <c r="E26" s="92" t="s">
        <v>218</v>
      </c>
      <c r="F26" s="92">
        <v>15</v>
      </c>
      <c r="G26" s="93" t="s">
        <v>230</v>
      </c>
    </row>
    <row r="27" spans="2:7" x14ac:dyDescent="0.3">
      <c r="D27" s="91" t="s">
        <v>242</v>
      </c>
      <c r="E27" s="92" t="s">
        <v>243</v>
      </c>
      <c r="F27" s="94">
        <v>1100</v>
      </c>
      <c r="G27" s="93" t="s">
        <v>216</v>
      </c>
    </row>
    <row r="28" spans="2:7" x14ac:dyDescent="0.3">
      <c r="D28" s="91" t="s">
        <v>242</v>
      </c>
      <c r="E28" s="92" t="s">
        <v>244</v>
      </c>
      <c r="F28" s="94">
        <v>44000</v>
      </c>
      <c r="G28" s="93" t="s">
        <v>216</v>
      </c>
    </row>
    <row r="29" spans="2:7" x14ac:dyDescent="0.3">
      <c r="D29" s="91" t="s">
        <v>245</v>
      </c>
      <c r="E29" s="92" t="s">
        <v>218</v>
      </c>
      <c r="F29" s="92">
        <v>2700</v>
      </c>
      <c r="G29" s="93" t="s">
        <v>230</v>
      </c>
    </row>
    <row r="30" spans="2:7" x14ac:dyDescent="0.3">
      <c r="D30" s="91" t="s">
        <v>246</v>
      </c>
      <c r="E30" s="92" t="s">
        <v>218</v>
      </c>
      <c r="F30" s="92">
        <v>800</v>
      </c>
      <c r="G30" s="93" t="s">
        <v>220</v>
      </c>
    </row>
    <row r="31" spans="2:7" ht="28.8" x14ac:dyDescent="0.3">
      <c r="D31" s="91" t="s">
        <v>247</v>
      </c>
      <c r="E31" s="92" t="s">
        <v>248</v>
      </c>
      <c r="F31" s="92">
        <v>412</v>
      </c>
      <c r="G31" s="93" t="s">
        <v>216</v>
      </c>
    </row>
    <row r="32" spans="2:7" x14ac:dyDescent="0.3">
      <c r="D32" s="91" t="s">
        <v>249</v>
      </c>
      <c r="E32" s="92" t="s">
        <v>218</v>
      </c>
      <c r="F32" s="92" t="s">
        <v>250</v>
      </c>
      <c r="G32" s="93" t="s">
        <v>216</v>
      </c>
    </row>
    <row r="33" spans="4:7" x14ac:dyDescent="0.3">
      <c r="D33" s="91" t="s">
        <v>251</v>
      </c>
      <c r="E33" s="92" t="s">
        <v>218</v>
      </c>
      <c r="F33" s="92" t="s">
        <v>252</v>
      </c>
      <c r="G33" s="93" t="s">
        <v>216</v>
      </c>
    </row>
    <row r="34" spans="4:7" ht="28.8" x14ac:dyDescent="0.3">
      <c r="D34" s="91" t="s">
        <v>253</v>
      </c>
      <c r="E34" s="92" t="s">
        <v>248</v>
      </c>
      <c r="F34" s="92" t="s">
        <v>254</v>
      </c>
      <c r="G34" s="93" t="s">
        <v>216</v>
      </c>
    </row>
    <row r="35" spans="4:7" x14ac:dyDescent="0.3">
      <c r="D35" s="91" t="s">
        <v>255</v>
      </c>
      <c r="E35" s="92" t="s">
        <v>218</v>
      </c>
      <c r="F35" s="92" t="s">
        <v>256</v>
      </c>
      <c r="G35" s="93" t="s">
        <v>216</v>
      </c>
    </row>
    <row r="36" spans="4:7" x14ac:dyDescent="0.3">
      <c r="D36" s="91" t="s">
        <v>255</v>
      </c>
      <c r="E36" s="92" t="s">
        <v>215</v>
      </c>
      <c r="F36" s="92">
        <v>16</v>
      </c>
      <c r="G36" s="93" t="s">
        <v>216</v>
      </c>
    </row>
    <row r="37" spans="4:7" x14ac:dyDescent="0.3">
      <c r="D37" s="91" t="s">
        <v>257</v>
      </c>
      <c r="E37" s="92" t="s">
        <v>218</v>
      </c>
      <c r="F37" s="92" t="s">
        <v>258</v>
      </c>
      <c r="G37" s="93" t="s">
        <v>216</v>
      </c>
    </row>
    <row r="38" spans="4:7" x14ac:dyDescent="0.3">
      <c r="D38" s="91" t="s">
        <v>259</v>
      </c>
      <c r="E38" s="92" t="s">
        <v>218</v>
      </c>
      <c r="F38" s="92">
        <v>2565</v>
      </c>
      <c r="G38" s="93" t="s">
        <v>230</v>
      </c>
    </row>
    <row r="39" spans="4:7" x14ac:dyDescent="0.3">
      <c r="D39" s="91" t="s">
        <v>260</v>
      </c>
      <c r="E39" s="92" t="s">
        <v>218</v>
      </c>
      <c r="F39" s="92" t="s">
        <v>261</v>
      </c>
      <c r="G39" s="93" t="s">
        <v>216</v>
      </c>
    </row>
    <row r="40" spans="4:7" x14ac:dyDescent="0.3">
      <c r="D40" s="91" t="s">
        <v>262</v>
      </c>
      <c r="E40" s="92" t="s">
        <v>263</v>
      </c>
      <c r="F40" s="92" t="s">
        <v>264</v>
      </c>
      <c r="G40" s="93" t="s">
        <v>216</v>
      </c>
    </row>
    <row r="41" spans="4:7" ht="28.8" x14ac:dyDescent="0.3">
      <c r="D41" s="91" t="s">
        <v>265</v>
      </c>
      <c r="E41" s="92" t="s">
        <v>218</v>
      </c>
      <c r="F41" s="92">
        <v>24</v>
      </c>
      <c r="G41" s="93" t="s">
        <v>216</v>
      </c>
    </row>
    <row r="42" spans="4:7" ht="15" customHeight="1" x14ac:dyDescent="0.3">
      <c r="D42" s="91" t="s">
        <v>266</v>
      </c>
      <c r="E42" s="92" t="s">
        <v>267</v>
      </c>
      <c r="F42" s="92">
        <v>900</v>
      </c>
      <c r="G42" s="93" t="s">
        <v>216</v>
      </c>
    </row>
    <row r="43" spans="4:7" x14ac:dyDescent="0.3">
      <c r="D43" s="91" t="s">
        <v>268</v>
      </c>
      <c r="E43" s="92" t="s">
        <v>269</v>
      </c>
      <c r="F43" s="92" t="s">
        <v>270</v>
      </c>
      <c r="G43" s="93" t="s">
        <v>216</v>
      </c>
    </row>
    <row r="44" spans="4:7" x14ac:dyDescent="0.3">
      <c r="D44" s="91" t="s">
        <v>268</v>
      </c>
      <c r="E44" s="92" t="s">
        <v>244</v>
      </c>
      <c r="F44" s="94">
        <v>42000</v>
      </c>
      <c r="G44" s="93" t="s">
        <v>216</v>
      </c>
    </row>
    <row r="45" spans="4:7" x14ac:dyDescent="0.3">
      <c r="D45" s="91" t="s">
        <v>271</v>
      </c>
      <c r="E45" s="92" t="s">
        <v>218</v>
      </c>
      <c r="F45" s="92">
        <v>500</v>
      </c>
      <c r="G45" s="93" t="s">
        <v>220</v>
      </c>
    </row>
    <row r="46" spans="4:7" x14ac:dyDescent="0.3">
      <c r="D46" s="91" t="s">
        <v>272</v>
      </c>
      <c r="E46" s="92" t="s">
        <v>218</v>
      </c>
      <c r="F46" s="92">
        <v>1628</v>
      </c>
      <c r="G46" s="93" t="s">
        <v>273</v>
      </c>
    </row>
    <row r="47" spans="4:7" x14ac:dyDescent="0.3">
      <c r="D47" s="91" t="s">
        <v>274</v>
      </c>
      <c r="E47" s="92" t="s">
        <v>275</v>
      </c>
      <c r="F47" s="92">
        <v>60</v>
      </c>
      <c r="G47" s="93" t="s">
        <v>276</v>
      </c>
    </row>
    <row r="48" spans="4:7" x14ac:dyDescent="0.3">
      <c r="D48" s="91" t="s">
        <v>277</v>
      </c>
      <c r="E48" s="92" t="s">
        <v>218</v>
      </c>
      <c r="F48" s="92">
        <v>500</v>
      </c>
      <c r="G48" s="93" t="s">
        <v>220</v>
      </c>
    </row>
    <row r="49" spans="4:7" ht="28.8" x14ac:dyDescent="0.3">
      <c r="D49" s="91" t="s">
        <v>278</v>
      </c>
      <c r="E49" s="92" t="s">
        <v>218</v>
      </c>
      <c r="F49" s="92" t="s">
        <v>279</v>
      </c>
      <c r="G49" s="93" t="s">
        <v>216</v>
      </c>
    </row>
    <row r="50" spans="4:7" ht="28.8" x14ac:dyDescent="0.3">
      <c r="D50" s="91" t="s">
        <v>280</v>
      </c>
      <c r="E50" s="92" t="s">
        <v>218</v>
      </c>
      <c r="F50" s="92" t="s">
        <v>281</v>
      </c>
      <c r="G50" s="93" t="s">
        <v>216</v>
      </c>
    </row>
    <row r="51" spans="4:7" x14ac:dyDescent="0.3">
      <c r="D51" s="91" t="s">
        <v>282</v>
      </c>
      <c r="E51" s="92" t="s">
        <v>283</v>
      </c>
      <c r="F51" s="92">
        <v>50</v>
      </c>
      <c r="G51" s="93" t="s">
        <v>220</v>
      </c>
    </row>
    <row r="52" spans="4:7" ht="28.8" x14ac:dyDescent="0.3">
      <c r="D52" s="91" t="s">
        <v>284</v>
      </c>
      <c r="E52" s="92" t="s">
        <v>285</v>
      </c>
      <c r="F52" s="92" t="s">
        <v>286</v>
      </c>
      <c r="G52" s="93" t="s">
        <v>216</v>
      </c>
    </row>
    <row r="53" spans="4:7" ht="28.8" x14ac:dyDescent="0.3">
      <c r="D53" s="91" t="s">
        <v>287</v>
      </c>
      <c r="E53" s="92" t="s">
        <v>218</v>
      </c>
      <c r="F53" s="92" t="s">
        <v>288</v>
      </c>
      <c r="G53" s="93" t="s">
        <v>216</v>
      </c>
    </row>
    <row r="54" spans="4:7" ht="28.8" x14ac:dyDescent="0.3">
      <c r="D54" s="91" t="s">
        <v>289</v>
      </c>
      <c r="E54" s="92" t="s">
        <v>269</v>
      </c>
      <c r="F54" s="92" t="s">
        <v>290</v>
      </c>
      <c r="G54" s="93" t="s">
        <v>216</v>
      </c>
    </row>
    <row r="55" spans="4:7" x14ac:dyDescent="0.3">
      <c r="D55" s="91" t="s">
        <v>291</v>
      </c>
      <c r="E55" s="92" t="s">
        <v>292</v>
      </c>
      <c r="F55" s="92">
        <v>35</v>
      </c>
      <c r="G55" s="93" t="s">
        <v>216</v>
      </c>
    </row>
    <row r="56" spans="4:7" x14ac:dyDescent="0.3">
      <c r="D56" s="91" t="s">
        <v>293</v>
      </c>
      <c r="E56" s="92" t="s">
        <v>218</v>
      </c>
      <c r="F56" s="92" t="s">
        <v>294</v>
      </c>
      <c r="G56" s="93" t="s">
        <v>216</v>
      </c>
    </row>
    <row r="57" spans="4:7" x14ac:dyDescent="0.3">
      <c r="D57" s="91" t="s">
        <v>295</v>
      </c>
      <c r="E57" s="92" t="s">
        <v>218</v>
      </c>
      <c r="F57" s="92">
        <v>500</v>
      </c>
      <c r="G57" s="93" t="s">
        <v>220</v>
      </c>
    </row>
    <row r="58" spans="4:7" x14ac:dyDescent="0.3">
      <c r="D58" s="91" t="s">
        <v>296</v>
      </c>
      <c r="E58" s="92" t="s">
        <v>218</v>
      </c>
      <c r="F58" s="92">
        <v>500</v>
      </c>
      <c r="G58" s="93" t="s">
        <v>220</v>
      </c>
    </row>
    <row r="59" spans="4:7" x14ac:dyDescent="0.3">
      <c r="D59" s="91" t="s">
        <v>297</v>
      </c>
      <c r="E59" s="92" t="s">
        <v>225</v>
      </c>
      <c r="F59" s="92">
        <v>450</v>
      </c>
      <c r="G59" s="93" t="s">
        <v>223</v>
      </c>
    </row>
    <row r="60" spans="4:7" x14ac:dyDescent="0.3">
      <c r="D60" s="91" t="s">
        <v>298</v>
      </c>
      <c r="E60" s="92" t="s">
        <v>218</v>
      </c>
      <c r="F60" s="92">
        <v>185</v>
      </c>
      <c r="G60" s="93" t="s">
        <v>220</v>
      </c>
    </row>
    <row r="61" spans="4:7" x14ac:dyDescent="0.3">
      <c r="D61" s="91" t="s">
        <v>299</v>
      </c>
      <c r="E61" s="92" t="s">
        <v>218</v>
      </c>
      <c r="F61" s="92">
        <v>425</v>
      </c>
      <c r="G61" s="93" t="s">
        <v>230</v>
      </c>
    </row>
    <row r="62" spans="4:7" x14ac:dyDescent="0.3">
      <c r="D62" s="91" t="s">
        <v>300</v>
      </c>
      <c r="E62" s="92" t="s">
        <v>301</v>
      </c>
      <c r="F62" s="92">
        <v>500</v>
      </c>
      <c r="G62" s="93" t="s">
        <v>216</v>
      </c>
    </row>
    <row r="63" spans="4:7" x14ac:dyDescent="0.3">
      <c r="D63" s="91" t="s">
        <v>302</v>
      </c>
      <c r="E63" s="92" t="s">
        <v>269</v>
      </c>
      <c r="F63" s="92" t="s">
        <v>303</v>
      </c>
      <c r="G63" s="93" t="s">
        <v>216</v>
      </c>
    </row>
    <row r="64" spans="4:7" x14ac:dyDescent="0.3">
      <c r="D64" s="91" t="s">
        <v>302</v>
      </c>
      <c r="E64" s="92" t="s">
        <v>244</v>
      </c>
      <c r="F64" s="94">
        <v>30000</v>
      </c>
      <c r="G64" s="93" t="s">
        <v>216</v>
      </c>
    </row>
    <row r="65" spans="4:7" ht="28.8" x14ac:dyDescent="0.3">
      <c r="D65" s="91" t="s">
        <v>304</v>
      </c>
      <c r="E65" s="92" t="s">
        <v>218</v>
      </c>
      <c r="F65" s="92">
        <v>40</v>
      </c>
      <c r="G65" s="93" t="s">
        <v>220</v>
      </c>
    </row>
    <row r="66" spans="4:7" ht="28.8" x14ac:dyDescent="0.3">
      <c r="D66" s="91" t="s">
        <v>304</v>
      </c>
      <c r="E66" s="92" t="s">
        <v>269</v>
      </c>
      <c r="F66" s="92" t="s">
        <v>305</v>
      </c>
      <c r="G66" s="93" t="s">
        <v>216</v>
      </c>
    </row>
    <row r="67" spans="4:7" x14ac:dyDescent="0.3">
      <c r="D67" s="91" t="s">
        <v>306</v>
      </c>
      <c r="E67" s="92" t="s">
        <v>218</v>
      </c>
      <c r="F67" s="92">
        <v>500</v>
      </c>
      <c r="G67" s="93" t="s">
        <v>220</v>
      </c>
    </row>
    <row r="68" spans="4:7" x14ac:dyDescent="0.3">
      <c r="D68" s="91" t="s">
        <v>307</v>
      </c>
      <c r="E68" s="92" t="s">
        <v>218</v>
      </c>
      <c r="F68" s="92">
        <v>775</v>
      </c>
      <c r="G68" s="93" t="s">
        <v>230</v>
      </c>
    </row>
    <row r="69" spans="4:7" x14ac:dyDescent="0.3">
      <c r="D69" s="91" t="s">
        <v>308</v>
      </c>
      <c r="E69" s="92" t="s">
        <v>309</v>
      </c>
      <c r="F69" s="92">
        <v>11.4</v>
      </c>
      <c r="G69" s="93" t="s">
        <v>216</v>
      </c>
    </row>
    <row r="70" spans="4:7" ht="28.8" x14ac:dyDescent="0.3">
      <c r="D70" s="91" t="s">
        <v>310</v>
      </c>
      <c r="E70" s="92" t="s">
        <v>218</v>
      </c>
      <c r="F70" s="92">
        <v>435</v>
      </c>
      <c r="G70" s="93" t="s">
        <v>230</v>
      </c>
    </row>
    <row r="71" spans="4:7" x14ac:dyDescent="0.3">
      <c r="D71" s="91" t="s">
        <v>311</v>
      </c>
      <c r="E71" s="92" t="s">
        <v>218</v>
      </c>
      <c r="F71" s="92">
        <v>375</v>
      </c>
      <c r="G71" s="93" t="s">
        <v>312</v>
      </c>
    </row>
    <row r="72" spans="4:7" x14ac:dyDescent="0.3">
      <c r="D72" s="91" t="s">
        <v>313</v>
      </c>
      <c r="E72" s="92" t="s">
        <v>218</v>
      </c>
      <c r="F72" s="92">
        <v>2025</v>
      </c>
      <c r="G72" s="93" t="s">
        <v>230</v>
      </c>
    </row>
    <row r="73" spans="4:7" x14ac:dyDescent="0.3">
      <c r="D73" s="91" t="s">
        <v>314</v>
      </c>
      <c r="E73" s="92" t="s">
        <v>218</v>
      </c>
      <c r="F73" s="92">
        <v>1080</v>
      </c>
      <c r="G73" s="93" t="s">
        <v>227</v>
      </c>
    </row>
    <row r="74" spans="4:7" x14ac:dyDescent="0.3">
      <c r="D74" s="91" t="s">
        <v>315</v>
      </c>
      <c r="E74" s="92" t="s">
        <v>225</v>
      </c>
      <c r="F74" s="92">
        <v>20</v>
      </c>
      <c r="G74" s="93" t="s">
        <v>216</v>
      </c>
    </row>
    <row r="75" spans="4:7" x14ac:dyDescent="0.3">
      <c r="D75" s="91" t="s">
        <v>316</v>
      </c>
      <c r="E75" s="92" t="s">
        <v>225</v>
      </c>
      <c r="F75" s="92">
        <v>105</v>
      </c>
      <c r="G75" s="93" t="s">
        <v>216</v>
      </c>
    </row>
    <row r="76" spans="4:7" x14ac:dyDescent="0.3">
      <c r="D76" s="91" t="s">
        <v>317</v>
      </c>
      <c r="E76" s="92" t="s">
        <v>225</v>
      </c>
      <c r="F76" s="92">
        <v>35</v>
      </c>
      <c r="G76" s="93" t="s">
        <v>216</v>
      </c>
    </row>
    <row r="77" spans="4:7" x14ac:dyDescent="0.3">
      <c r="D77" s="91" t="s">
        <v>318</v>
      </c>
      <c r="E77" s="92" t="s">
        <v>319</v>
      </c>
      <c r="F77" s="92">
        <v>7.4</v>
      </c>
      <c r="G77" s="93" t="s">
        <v>216</v>
      </c>
    </row>
    <row r="78" spans="4:7" x14ac:dyDescent="0.3">
      <c r="D78" s="91" t="s">
        <v>320</v>
      </c>
      <c r="E78" s="92" t="s">
        <v>225</v>
      </c>
      <c r="F78" s="92">
        <v>150</v>
      </c>
      <c r="G78" s="93" t="s">
        <v>223</v>
      </c>
    </row>
    <row r="79" spans="4:7" x14ac:dyDescent="0.3">
      <c r="D79" s="91" t="s">
        <v>321</v>
      </c>
      <c r="E79" s="92" t="s">
        <v>218</v>
      </c>
      <c r="F79" s="92">
        <v>500</v>
      </c>
      <c r="G79" s="93" t="s">
        <v>216</v>
      </c>
    </row>
    <row r="80" spans="4:7" x14ac:dyDescent="0.3">
      <c r="D80" s="91" t="s">
        <v>322</v>
      </c>
      <c r="E80" s="92" t="s">
        <v>218</v>
      </c>
      <c r="F80" s="92">
        <v>350</v>
      </c>
      <c r="G80" s="93" t="s">
        <v>220</v>
      </c>
    </row>
    <row r="81" spans="4:7" x14ac:dyDescent="0.3">
      <c r="D81" s="91" t="s">
        <v>323</v>
      </c>
      <c r="E81" s="92" t="s">
        <v>218</v>
      </c>
      <c r="F81" s="92">
        <v>350</v>
      </c>
      <c r="G81" s="93" t="s">
        <v>220</v>
      </c>
    </row>
    <row r="82" spans="4:7" ht="15" thickBot="1" x14ac:dyDescent="0.35">
      <c r="D82" s="95" t="s">
        <v>324</v>
      </c>
      <c r="E82" s="96" t="s">
        <v>218</v>
      </c>
      <c r="F82" s="96">
        <v>350</v>
      </c>
      <c r="G82" s="97" t="s">
        <v>220</v>
      </c>
    </row>
  </sheetData>
  <sheetProtection sheet="1" formatCells="0" formatColumns="0" formatRows="0" insertColumns="0" insertRows="0" insertHyperlinks="0" deleteColumns="0" deleteRows="0" sort="0" autoFilter="0" pivotTables="0"/>
  <sortState xmlns:xlrd2="http://schemas.microsoft.com/office/spreadsheetml/2017/richdata2" ref="D5:G82">
    <sortCondition ref="D6:D82"/>
  </sortState>
  <mergeCells count="1">
    <mergeCell ref="D2:F2"/>
  </mergeCells>
  <hyperlinks>
    <hyperlink ref="B2" location="'1. Introduction'!A1" tooltip="Introduction" display="1. Introduction" xr:uid="{00000000-0004-0000-0700-000000000000}"/>
    <hyperlink ref="B3" location="'2. Instructions'!A1" tooltip="Instructions Page" display="2. Instructions" xr:uid="{00000000-0004-0000-0700-000001000000}"/>
    <hyperlink ref="B4" location="'3. Company Identification'!A1" tooltip="Collector/Processor Identification" display="3. Company Identification" xr:uid="{00000000-0004-0000-0700-000002000000}"/>
    <hyperlink ref="B7" location="'6. Material Definitions'!A1" tooltip="Material Definitions" display="6. Material Definitions" xr:uid="{00000000-0004-0000-0700-000003000000}"/>
    <hyperlink ref="B5" location="'4. Material Received'!A1" tooltip="Material Received" display="4. Material Received" xr:uid="{00000000-0004-0000-0700-000004000000}"/>
    <hyperlink ref="B6" location="'5. Material Destination'!A1" tooltip="Material Destination" display="5. Material Destination" xr:uid="{00000000-0004-0000-0700-000005000000}"/>
    <hyperlink ref="B8" location="'7. Conversion'!A1" display="7. Conversion" xr:uid="{00000000-0004-0000-0700-000006000000}"/>
    <hyperlink ref="G46" location="_ftn1" display="_ftn1" xr:uid="{00000000-0004-0000-0700-000007000000}"/>
    <hyperlink ref="G13" location="_ftn2" display="_ftn2" xr:uid="{00000000-0004-0000-0700-000008000000}"/>
    <hyperlink ref="G71" location="_ftn3" display="_ftn3" xr:uid="{00000000-0004-0000-0700-000009000000}"/>
    <hyperlink ref="G21" location="_ftn4" display="_ftn4" xr:uid="{00000000-0004-0000-0700-00000A000000}"/>
  </hyperlinks>
  <printOptions horizontalCentered="1"/>
  <pageMargins left="0.7" right="0.7" top="0.6" bottom="0.6" header="0.3" footer="0.3"/>
  <pageSetup scale="97" fitToHeight="2"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6" tint="0.39997558519241921"/>
  </sheetPr>
  <dimension ref="A1:I169"/>
  <sheetViews>
    <sheetView topLeftCell="A127" workbookViewId="0">
      <selection activeCell="E149" sqref="E149"/>
    </sheetView>
  </sheetViews>
  <sheetFormatPr defaultColWidth="9.109375" defaultRowHeight="14.4" x14ac:dyDescent="0.3"/>
  <cols>
    <col min="1" max="1" width="60.33203125" bestFit="1" customWidth="1"/>
    <col min="2" max="2" width="4" bestFit="1" customWidth="1"/>
    <col min="3" max="3" width="11.109375" bestFit="1" customWidth="1"/>
    <col min="5" max="5" width="19.44140625" bestFit="1" customWidth="1"/>
    <col min="8" max="8" width="19.5546875" customWidth="1"/>
  </cols>
  <sheetData>
    <row r="1" spans="1:9" x14ac:dyDescent="0.3">
      <c r="A1" s="159" t="s">
        <v>325</v>
      </c>
      <c r="B1" s="159" t="s">
        <v>326</v>
      </c>
      <c r="C1" s="159" t="s">
        <v>327</v>
      </c>
      <c r="E1" s="160" t="s">
        <v>328</v>
      </c>
      <c r="F1" s="160" t="s">
        <v>329</v>
      </c>
    </row>
    <row r="2" spans="1:9" x14ac:dyDescent="0.3">
      <c r="A2" s="161"/>
      <c r="B2" s="161"/>
      <c r="C2" s="162" t="s">
        <v>330</v>
      </c>
      <c r="H2" s="102"/>
      <c r="I2" s="103"/>
    </row>
    <row r="3" spans="1:9" x14ac:dyDescent="0.3">
      <c r="A3" s="190" t="s">
        <v>331</v>
      </c>
      <c r="B3" s="188">
        <v>1</v>
      </c>
      <c r="C3" s="190" t="s">
        <v>332</v>
      </c>
      <c r="E3" s="163" t="s">
        <v>333</v>
      </c>
      <c r="F3" s="164">
        <v>4</v>
      </c>
      <c r="H3" s="101"/>
    </row>
    <row r="4" spans="1:9" x14ac:dyDescent="0.3">
      <c r="A4" s="190" t="s">
        <v>334</v>
      </c>
      <c r="B4" s="188">
        <v>263</v>
      </c>
      <c r="C4" s="190" t="s">
        <v>335</v>
      </c>
      <c r="E4" s="163" t="s">
        <v>336</v>
      </c>
      <c r="F4" s="164">
        <v>7</v>
      </c>
      <c r="H4" s="101"/>
    </row>
    <row r="5" spans="1:9" ht="16.5" customHeight="1" x14ac:dyDescent="0.3">
      <c r="A5" s="190" t="s">
        <v>337</v>
      </c>
      <c r="B5" s="188">
        <v>5</v>
      </c>
      <c r="C5" s="190" t="s">
        <v>338</v>
      </c>
      <c r="E5" s="163" t="s">
        <v>339</v>
      </c>
      <c r="F5" s="164">
        <v>3</v>
      </c>
      <c r="H5" s="101"/>
    </row>
    <row r="6" spans="1:9" ht="16.5" customHeight="1" x14ac:dyDescent="0.3">
      <c r="A6" s="190" t="s">
        <v>340</v>
      </c>
      <c r="B6" s="188">
        <v>286</v>
      </c>
      <c r="C6" s="190" t="s">
        <v>341</v>
      </c>
      <c r="E6" s="163" t="s">
        <v>342</v>
      </c>
      <c r="F6" s="164">
        <v>5</v>
      </c>
      <c r="H6" s="101"/>
    </row>
    <row r="7" spans="1:9" ht="18.75" customHeight="1" x14ac:dyDescent="0.3">
      <c r="A7" s="191" t="s">
        <v>343</v>
      </c>
      <c r="B7" s="189">
        <v>7</v>
      </c>
      <c r="C7" s="191" t="s">
        <v>344</v>
      </c>
      <c r="E7" s="163" t="s">
        <v>345</v>
      </c>
      <c r="F7" s="164">
        <v>1</v>
      </c>
      <c r="H7" s="101"/>
    </row>
    <row r="8" spans="1:9" x14ac:dyDescent="0.3">
      <c r="A8" s="187" t="s">
        <v>346</v>
      </c>
      <c r="B8" s="186">
        <v>8</v>
      </c>
      <c r="C8" s="187" t="s">
        <v>347</v>
      </c>
      <c r="E8" s="163" t="s">
        <v>348</v>
      </c>
      <c r="F8" s="164">
        <v>2</v>
      </c>
      <c r="H8" s="101"/>
    </row>
    <row r="9" spans="1:9" x14ac:dyDescent="0.3">
      <c r="A9" s="187" t="s">
        <v>349</v>
      </c>
      <c r="B9" s="186">
        <v>10</v>
      </c>
      <c r="C9" s="187" t="s">
        <v>350</v>
      </c>
      <c r="E9" s="163" t="s">
        <v>351</v>
      </c>
      <c r="F9" s="164">
        <v>6</v>
      </c>
      <c r="H9" s="101"/>
    </row>
    <row r="10" spans="1:9" x14ac:dyDescent="0.3">
      <c r="A10" s="187" t="s">
        <v>352</v>
      </c>
      <c r="B10" s="186">
        <v>11</v>
      </c>
      <c r="C10" s="187" t="s">
        <v>353</v>
      </c>
      <c r="H10" s="101"/>
    </row>
    <row r="11" spans="1:9" x14ac:dyDescent="0.3">
      <c r="A11" s="187" t="s">
        <v>354</v>
      </c>
      <c r="B11" s="186">
        <v>259</v>
      </c>
      <c r="C11" s="187" t="s">
        <v>355</v>
      </c>
      <c r="H11" s="101"/>
    </row>
    <row r="12" spans="1:9" x14ac:dyDescent="0.3">
      <c r="A12" s="187" t="s">
        <v>356</v>
      </c>
      <c r="B12" s="186">
        <v>13</v>
      </c>
      <c r="C12" s="187" t="s">
        <v>357</v>
      </c>
      <c r="H12" s="101"/>
    </row>
    <row r="13" spans="1:9" x14ac:dyDescent="0.3">
      <c r="A13" s="187" t="s">
        <v>358</v>
      </c>
      <c r="B13" s="186">
        <v>14</v>
      </c>
      <c r="C13" s="187" t="s">
        <v>359</v>
      </c>
      <c r="H13" s="101"/>
    </row>
    <row r="14" spans="1:9" ht="18.75" customHeight="1" x14ac:dyDescent="0.3">
      <c r="A14" s="187" t="s">
        <v>360</v>
      </c>
      <c r="B14" s="186">
        <v>15</v>
      </c>
      <c r="C14" s="187" t="s">
        <v>361</v>
      </c>
      <c r="H14" s="101"/>
    </row>
    <row r="15" spans="1:9" x14ac:dyDescent="0.3">
      <c r="A15" s="187" t="s">
        <v>362</v>
      </c>
      <c r="B15" s="186">
        <v>17</v>
      </c>
      <c r="C15" s="187" t="s">
        <v>363</v>
      </c>
      <c r="H15" s="101"/>
    </row>
    <row r="16" spans="1:9" ht="15" customHeight="1" x14ac:dyDescent="0.3">
      <c r="A16" s="187" t="s">
        <v>364</v>
      </c>
      <c r="B16" s="186">
        <v>18</v>
      </c>
      <c r="C16" s="187" t="s">
        <v>365</v>
      </c>
      <c r="H16" s="101"/>
    </row>
    <row r="17" spans="1:8" x14ac:dyDescent="0.3">
      <c r="A17" s="187" t="s">
        <v>366</v>
      </c>
      <c r="B17" s="186">
        <v>265</v>
      </c>
      <c r="C17" s="187" t="s">
        <v>367</v>
      </c>
      <c r="H17" s="101"/>
    </row>
    <row r="18" spans="1:8" x14ac:dyDescent="0.3">
      <c r="A18" s="187" t="s">
        <v>368</v>
      </c>
      <c r="B18" s="186">
        <v>266</v>
      </c>
      <c r="C18" s="187" t="s">
        <v>369</v>
      </c>
      <c r="H18" s="101"/>
    </row>
    <row r="19" spans="1:8" x14ac:dyDescent="0.3">
      <c r="A19" s="187" t="s">
        <v>370</v>
      </c>
      <c r="B19" s="186">
        <v>20</v>
      </c>
      <c r="C19" s="187" t="s">
        <v>371</v>
      </c>
      <c r="H19" s="101"/>
    </row>
    <row r="20" spans="1:8" x14ac:dyDescent="0.3">
      <c r="A20" s="187" t="s">
        <v>372</v>
      </c>
      <c r="B20" s="186">
        <v>21</v>
      </c>
      <c r="C20" s="187" t="s">
        <v>373</v>
      </c>
      <c r="H20" s="101"/>
    </row>
    <row r="21" spans="1:8" x14ac:dyDescent="0.3">
      <c r="A21" s="187" t="s">
        <v>374</v>
      </c>
      <c r="B21" s="186">
        <v>311</v>
      </c>
      <c r="C21" s="187" t="s">
        <v>375</v>
      </c>
      <c r="H21" s="101"/>
    </row>
    <row r="22" spans="1:8" x14ac:dyDescent="0.3">
      <c r="A22" s="187" t="s">
        <v>376</v>
      </c>
      <c r="B22" s="186">
        <v>23</v>
      </c>
      <c r="C22" s="187" t="s">
        <v>377</v>
      </c>
      <c r="H22" s="101"/>
    </row>
    <row r="23" spans="1:8" x14ac:dyDescent="0.3">
      <c r="A23" s="187" t="s">
        <v>378</v>
      </c>
      <c r="B23" s="186">
        <v>254</v>
      </c>
      <c r="C23" s="187" t="s">
        <v>379</v>
      </c>
      <c r="H23" s="101"/>
    </row>
    <row r="24" spans="1:8" ht="20.25" customHeight="1" x14ac:dyDescent="0.3">
      <c r="A24" s="187" t="s">
        <v>380</v>
      </c>
      <c r="B24" s="186">
        <v>24</v>
      </c>
      <c r="C24" s="187" t="s">
        <v>381</v>
      </c>
      <c r="H24" s="101"/>
    </row>
    <row r="25" spans="1:8" x14ac:dyDescent="0.3">
      <c r="A25" s="187" t="s">
        <v>382</v>
      </c>
      <c r="B25" s="186">
        <v>25</v>
      </c>
      <c r="C25" s="187" t="s">
        <v>383</v>
      </c>
      <c r="H25" s="101"/>
    </row>
    <row r="26" spans="1:8" x14ac:dyDescent="0.3">
      <c r="A26" s="187" t="s">
        <v>384</v>
      </c>
      <c r="B26" s="186">
        <v>26</v>
      </c>
      <c r="C26" s="187" t="s">
        <v>385</v>
      </c>
      <c r="H26" s="101"/>
    </row>
    <row r="27" spans="1:8" x14ac:dyDescent="0.3">
      <c r="A27" s="187" t="s">
        <v>386</v>
      </c>
      <c r="B27" s="186">
        <v>229</v>
      </c>
      <c r="C27" s="187" t="s">
        <v>387</v>
      </c>
      <c r="H27" s="101"/>
    </row>
    <row r="28" spans="1:8" x14ac:dyDescent="0.3">
      <c r="A28" s="187" t="s">
        <v>388</v>
      </c>
      <c r="B28" s="186">
        <v>27</v>
      </c>
      <c r="C28" s="187" t="s">
        <v>389</v>
      </c>
      <c r="H28" s="101"/>
    </row>
    <row r="29" spans="1:8" x14ac:dyDescent="0.3">
      <c r="A29" s="187" t="s">
        <v>390</v>
      </c>
      <c r="B29" s="186">
        <v>321</v>
      </c>
      <c r="C29" s="187" t="s">
        <v>391</v>
      </c>
      <c r="H29" s="101"/>
    </row>
    <row r="30" spans="1:8" x14ac:dyDescent="0.3">
      <c r="A30" s="187" t="s">
        <v>392</v>
      </c>
      <c r="B30" s="186">
        <v>29</v>
      </c>
      <c r="C30" s="187" t="s">
        <v>393</v>
      </c>
      <c r="H30" s="101"/>
    </row>
    <row r="31" spans="1:8" x14ac:dyDescent="0.3">
      <c r="A31" s="187" t="s">
        <v>394</v>
      </c>
      <c r="B31" s="186">
        <v>170</v>
      </c>
      <c r="C31" s="187" t="s">
        <v>395</v>
      </c>
      <c r="H31" s="101"/>
    </row>
    <row r="32" spans="1:8" x14ac:dyDescent="0.3">
      <c r="A32" s="187" t="s">
        <v>396</v>
      </c>
      <c r="B32" s="186">
        <v>31</v>
      </c>
      <c r="C32" s="187" t="s">
        <v>397</v>
      </c>
      <c r="H32" s="101"/>
    </row>
    <row r="33" spans="1:8" x14ac:dyDescent="0.3">
      <c r="A33" s="187" t="s">
        <v>398</v>
      </c>
      <c r="B33" s="186">
        <v>32</v>
      </c>
      <c r="C33" s="187" t="s">
        <v>399</v>
      </c>
      <c r="H33" s="101"/>
    </row>
    <row r="34" spans="1:8" x14ac:dyDescent="0.3">
      <c r="A34" s="187" t="s">
        <v>400</v>
      </c>
      <c r="B34" s="186">
        <v>33</v>
      </c>
      <c r="C34" s="187" t="s">
        <v>401</v>
      </c>
      <c r="H34" s="101"/>
    </row>
    <row r="35" spans="1:8" x14ac:dyDescent="0.3">
      <c r="A35" s="187" t="s">
        <v>402</v>
      </c>
      <c r="B35" s="186">
        <v>34</v>
      </c>
      <c r="C35" s="187" t="s">
        <v>403</v>
      </c>
      <c r="H35" s="101"/>
    </row>
    <row r="36" spans="1:8" x14ac:dyDescent="0.3">
      <c r="A36" s="187" t="s">
        <v>404</v>
      </c>
      <c r="B36" s="186">
        <v>35</v>
      </c>
      <c r="C36" s="187" t="s">
        <v>405</v>
      </c>
      <c r="H36" s="101"/>
    </row>
    <row r="37" spans="1:8" x14ac:dyDescent="0.3">
      <c r="A37" s="187" t="s">
        <v>406</v>
      </c>
      <c r="B37" s="186">
        <v>36</v>
      </c>
      <c r="C37" s="187" t="s">
        <v>407</v>
      </c>
      <c r="H37" s="101"/>
    </row>
    <row r="38" spans="1:8" x14ac:dyDescent="0.3">
      <c r="A38" s="187" t="s">
        <v>408</v>
      </c>
      <c r="B38" s="186">
        <v>37</v>
      </c>
      <c r="C38" s="187" t="s">
        <v>409</v>
      </c>
      <c r="H38" s="101"/>
    </row>
    <row r="39" spans="1:8" x14ac:dyDescent="0.3">
      <c r="A39" s="187" t="s">
        <v>410</v>
      </c>
      <c r="B39" s="186">
        <v>38</v>
      </c>
      <c r="C39" s="187" t="s">
        <v>411</v>
      </c>
      <c r="H39" s="101"/>
    </row>
    <row r="40" spans="1:8" x14ac:dyDescent="0.3">
      <c r="A40" s="187" t="s">
        <v>412</v>
      </c>
      <c r="B40" s="186">
        <v>39</v>
      </c>
      <c r="C40" s="187" t="s">
        <v>413</v>
      </c>
      <c r="H40" s="101"/>
    </row>
    <row r="41" spans="1:8" x14ac:dyDescent="0.3">
      <c r="A41" s="187" t="s">
        <v>414</v>
      </c>
      <c r="B41" s="186">
        <v>348</v>
      </c>
      <c r="C41" s="187" t="s">
        <v>415</v>
      </c>
      <c r="H41" s="101"/>
    </row>
    <row r="42" spans="1:8" x14ac:dyDescent="0.3">
      <c r="A42" s="187" t="s">
        <v>416</v>
      </c>
      <c r="B42" s="186">
        <v>40</v>
      </c>
      <c r="C42" s="187" t="s">
        <v>417</v>
      </c>
      <c r="H42" s="101"/>
    </row>
    <row r="43" spans="1:8" x14ac:dyDescent="0.3">
      <c r="A43" s="187" t="s">
        <v>418</v>
      </c>
      <c r="B43" s="186">
        <v>42</v>
      </c>
      <c r="C43" s="187" t="s">
        <v>419</v>
      </c>
      <c r="H43" s="101"/>
    </row>
    <row r="44" spans="1:8" x14ac:dyDescent="0.3">
      <c r="A44" s="187" t="s">
        <v>420</v>
      </c>
      <c r="B44" s="186">
        <v>43</v>
      </c>
      <c r="C44" s="187" t="s">
        <v>421</v>
      </c>
      <c r="H44" s="101"/>
    </row>
    <row r="45" spans="1:8" x14ac:dyDescent="0.3">
      <c r="A45" s="187" t="s">
        <v>422</v>
      </c>
      <c r="B45" s="186">
        <v>44</v>
      </c>
      <c r="C45" s="187" t="s">
        <v>423</v>
      </c>
      <c r="H45" s="101"/>
    </row>
    <row r="46" spans="1:8" x14ac:dyDescent="0.3">
      <c r="A46" s="187" t="s">
        <v>424</v>
      </c>
      <c r="B46" s="186">
        <v>242</v>
      </c>
      <c r="C46" s="187" t="s">
        <v>425</v>
      </c>
      <c r="H46" s="101"/>
    </row>
    <row r="47" spans="1:8" x14ac:dyDescent="0.3">
      <c r="A47" s="187" t="s">
        <v>426</v>
      </c>
      <c r="B47" s="186">
        <v>319</v>
      </c>
      <c r="C47" s="187" t="s">
        <v>427</v>
      </c>
      <c r="H47" s="101"/>
    </row>
    <row r="48" spans="1:8" x14ac:dyDescent="0.3">
      <c r="A48" s="187" t="s">
        <v>428</v>
      </c>
      <c r="B48" s="186">
        <v>337</v>
      </c>
      <c r="C48" s="187" t="s">
        <v>429</v>
      </c>
      <c r="H48" s="101"/>
    </row>
    <row r="49" spans="1:8" x14ac:dyDescent="0.3">
      <c r="A49" s="187" t="s">
        <v>430</v>
      </c>
      <c r="B49" s="186">
        <v>45</v>
      </c>
      <c r="C49" s="187" t="s">
        <v>431</v>
      </c>
      <c r="H49" s="101"/>
    </row>
    <row r="50" spans="1:8" x14ac:dyDescent="0.3">
      <c r="A50" s="187" t="s">
        <v>432</v>
      </c>
      <c r="B50" s="186">
        <v>46</v>
      </c>
      <c r="C50" s="187" t="s">
        <v>433</v>
      </c>
      <c r="H50" s="101"/>
    </row>
    <row r="51" spans="1:8" x14ac:dyDescent="0.3">
      <c r="A51" s="187" t="s">
        <v>434</v>
      </c>
      <c r="B51" s="186">
        <v>47</v>
      </c>
      <c r="C51" s="187" t="s">
        <v>435</v>
      </c>
      <c r="H51" s="101"/>
    </row>
    <row r="52" spans="1:8" x14ac:dyDescent="0.3">
      <c r="A52" s="187" t="s">
        <v>436</v>
      </c>
      <c r="B52" s="186">
        <v>201</v>
      </c>
      <c r="C52" s="187" t="s">
        <v>437</v>
      </c>
      <c r="H52" s="101"/>
    </row>
    <row r="53" spans="1:8" x14ac:dyDescent="0.3">
      <c r="A53" s="187" t="s">
        <v>438</v>
      </c>
      <c r="B53" s="186">
        <v>48</v>
      </c>
      <c r="C53" s="187" t="s">
        <v>439</v>
      </c>
      <c r="H53" s="101"/>
    </row>
    <row r="54" spans="1:8" x14ac:dyDescent="0.3">
      <c r="A54" s="187" t="s">
        <v>440</v>
      </c>
      <c r="B54" s="186">
        <v>49</v>
      </c>
      <c r="C54" s="187" t="s">
        <v>441</v>
      </c>
      <c r="H54" s="101"/>
    </row>
    <row r="55" spans="1:8" x14ac:dyDescent="0.3">
      <c r="A55" s="187" t="s">
        <v>442</v>
      </c>
      <c r="B55" s="186">
        <v>50</v>
      </c>
      <c r="C55" s="187" t="s">
        <v>443</v>
      </c>
      <c r="H55" s="101"/>
    </row>
    <row r="56" spans="1:8" x14ac:dyDescent="0.3">
      <c r="A56" s="187" t="s">
        <v>444</v>
      </c>
      <c r="B56" s="186">
        <v>165</v>
      </c>
      <c r="C56" s="187" t="s">
        <v>445</v>
      </c>
      <c r="H56" s="101"/>
    </row>
    <row r="57" spans="1:8" x14ac:dyDescent="0.3">
      <c r="A57" s="187" t="s">
        <v>446</v>
      </c>
      <c r="B57" s="186">
        <v>220</v>
      </c>
      <c r="C57" s="187" t="s">
        <v>447</v>
      </c>
      <c r="H57" s="101"/>
    </row>
    <row r="58" spans="1:8" x14ac:dyDescent="0.3">
      <c r="A58" s="187" t="s">
        <v>448</v>
      </c>
      <c r="B58" s="186">
        <v>52</v>
      </c>
      <c r="C58" s="187" t="s">
        <v>449</v>
      </c>
      <c r="H58" s="101"/>
    </row>
    <row r="59" spans="1:8" x14ac:dyDescent="0.3">
      <c r="A59" s="187" t="s">
        <v>450</v>
      </c>
      <c r="B59" s="186">
        <v>167</v>
      </c>
      <c r="C59" s="187" t="s">
        <v>451</v>
      </c>
      <c r="H59" s="101"/>
    </row>
    <row r="60" spans="1:8" x14ac:dyDescent="0.3">
      <c r="A60" s="187" t="s">
        <v>452</v>
      </c>
      <c r="B60" s="186">
        <v>305</v>
      </c>
      <c r="C60" s="187" t="s">
        <v>453</v>
      </c>
      <c r="H60" s="101"/>
    </row>
    <row r="61" spans="1:8" x14ac:dyDescent="0.3">
      <c r="A61" s="187" t="s">
        <v>454</v>
      </c>
      <c r="B61" s="186">
        <v>56</v>
      </c>
      <c r="C61" s="187" t="s">
        <v>455</v>
      </c>
      <c r="H61" s="101"/>
    </row>
    <row r="62" spans="1:8" x14ac:dyDescent="0.3">
      <c r="A62" s="187" t="s">
        <v>456</v>
      </c>
      <c r="B62" s="186">
        <v>58</v>
      </c>
      <c r="C62" s="187" t="s">
        <v>457</v>
      </c>
      <c r="H62" s="101"/>
    </row>
    <row r="63" spans="1:8" x14ac:dyDescent="0.3">
      <c r="A63" s="187" t="s">
        <v>458</v>
      </c>
      <c r="B63" s="186">
        <v>325</v>
      </c>
      <c r="C63" s="187" t="s">
        <v>415</v>
      </c>
      <c r="H63" s="101"/>
    </row>
    <row r="64" spans="1:8" x14ac:dyDescent="0.3">
      <c r="A64" s="187" t="s">
        <v>459</v>
      </c>
      <c r="B64" s="186">
        <v>60</v>
      </c>
      <c r="C64" s="187" t="s">
        <v>460</v>
      </c>
      <c r="H64" s="101"/>
    </row>
    <row r="65" spans="1:8" x14ac:dyDescent="0.3">
      <c r="A65" s="187" t="s">
        <v>461</v>
      </c>
      <c r="B65" s="186">
        <v>61</v>
      </c>
      <c r="C65" s="187" t="s">
        <v>462</v>
      </c>
      <c r="H65" s="101"/>
    </row>
    <row r="66" spans="1:8" x14ac:dyDescent="0.3">
      <c r="A66" s="187" t="s">
        <v>463</v>
      </c>
      <c r="B66" s="186">
        <v>62</v>
      </c>
      <c r="C66" s="187" t="s">
        <v>447</v>
      </c>
      <c r="H66" s="101"/>
    </row>
    <row r="67" spans="1:8" x14ac:dyDescent="0.3">
      <c r="A67" s="187" t="s">
        <v>464</v>
      </c>
      <c r="B67" s="186">
        <v>63</v>
      </c>
      <c r="C67" s="187" t="s">
        <v>465</v>
      </c>
      <c r="H67" s="101"/>
    </row>
    <row r="68" spans="1:8" x14ac:dyDescent="0.3">
      <c r="A68" s="187" t="s">
        <v>466</v>
      </c>
      <c r="B68" s="186">
        <v>64</v>
      </c>
      <c r="C68" s="187" t="s">
        <v>467</v>
      </c>
      <c r="H68" s="101"/>
    </row>
    <row r="69" spans="1:8" x14ac:dyDescent="0.3">
      <c r="A69" s="187" t="s">
        <v>468</v>
      </c>
      <c r="B69" s="186">
        <v>65</v>
      </c>
      <c r="C69" s="187" t="s">
        <v>469</v>
      </c>
      <c r="H69" s="101"/>
    </row>
    <row r="70" spans="1:8" x14ac:dyDescent="0.3">
      <c r="A70" s="187" t="s">
        <v>470</v>
      </c>
      <c r="B70" s="186">
        <v>67</v>
      </c>
      <c r="C70" s="187" t="s">
        <v>471</v>
      </c>
      <c r="H70" s="101"/>
    </row>
    <row r="71" spans="1:8" x14ac:dyDescent="0.3">
      <c r="A71" s="187" t="s">
        <v>472</v>
      </c>
      <c r="B71" s="186">
        <v>69</v>
      </c>
      <c r="C71" s="187" t="s">
        <v>473</v>
      </c>
      <c r="H71" s="101"/>
    </row>
    <row r="72" spans="1:8" x14ac:dyDescent="0.3">
      <c r="A72" s="187" t="s">
        <v>474</v>
      </c>
      <c r="B72" s="186">
        <v>70</v>
      </c>
      <c r="C72" s="187" t="s">
        <v>475</v>
      </c>
      <c r="H72" s="101"/>
    </row>
    <row r="73" spans="1:8" x14ac:dyDescent="0.3">
      <c r="A73" s="187" t="s">
        <v>476</v>
      </c>
      <c r="B73" s="186">
        <v>71</v>
      </c>
      <c r="C73" s="187" t="s">
        <v>477</v>
      </c>
      <c r="H73" s="101"/>
    </row>
    <row r="74" spans="1:8" x14ac:dyDescent="0.3">
      <c r="A74" s="187" t="s">
        <v>478</v>
      </c>
      <c r="B74" s="186">
        <v>72</v>
      </c>
      <c r="C74" s="187" t="s">
        <v>479</v>
      </c>
      <c r="H74" s="101"/>
    </row>
    <row r="75" spans="1:8" x14ac:dyDescent="0.3">
      <c r="A75" s="187" t="s">
        <v>480</v>
      </c>
      <c r="B75" s="186">
        <v>73</v>
      </c>
      <c r="C75" s="187" t="s">
        <v>481</v>
      </c>
      <c r="H75" s="101"/>
    </row>
    <row r="76" spans="1:8" x14ac:dyDescent="0.3">
      <c r="A76" s="187" t="s">
        <v>482</v>
      </c>
      <c r="B76" s="186">
        <v>74</v>
      </c>
      <c r="C76" s="187" t="s">
        <v>483</v>
      </c>
      <c r="H76" s="101"/>
    </row>
    <row r="77" spans="1:8" x14ac:dyDescent="0.3">
      <c r="A77" s="187" t="s">
        <v>484</v>
      </c>
      <c r="B77" s="186">
        <v>326</v>
      </c>
      <c r="C77" s="187" t="s">
        <v>415</v>
      </c>
      <c r="H77" s="101"/>
    </row>
    <row r="78" spans="1:8" x14ac:dyDescent="0.3">
      <c r="A78" s="187" t="s">
        <v>485</v>
      </c>
      <c r="B78" s="186">
        <v>75</v>
      </c>
      <c r="C78" s="187" t="s">
        <v>486</v>
      </c>
      <c r="H78" s="101"/>
    </row>
    <row r="79" spans="1:8" x14ac:dyDescent="0.3">
      <c r="A79" s="187" t="s">
        <v>487</v>
      </c>
      <c r="B79" s="186">
        <v>76</v>
      </c>
      <c r="C79" s="187" t="s">
        <v>488</v>
      </c>
      <c r="H79" s="101"/>
    </row>
    <row r="80" spans="1:8" x14ac:dyDescent="0.3">
      <c r="A80" s="187" t="s">
        <v>489</v>
      </c>
      <c r="B80" s="186"/>
      <c r="C80" s="187"/>
      <c r="H80" s="101"/>
    </row>
    <row r="81" spans="1:8" x14ac:dyDescent="0.3">
      <c r="A81" s="187" t="s">
        <v>490</v>
      </c>
      <c r="B81" s="186">
        <v>77</v>
      </c>
      <c r="C81" s="187" t="s">
        <v>491</v>
      </c>
      <c r="H81" s="101"/>
    </row>
    <row r="82" spans="1:8" x14ac:dyDescent="0.3">
      <c r="A82" s="187" t="s">
        <v>492</v>
      </c>
      <c r="B82" s="186">
        <v>78</v>
      </c>
      <c r="C82" s="187" t="s">
        <v>493</v>
      </c>
      <c r="H82" s="101"/>
    </row>
    <row r="83" spans="1:8" x14ac:dyDescent="0.3">
      <c r="A83" s="187" t="s">
        <v>494</v>
      </c>
      <c r="B83" s="186">
        <v>223</v>
      </c>
      <c r="C83" s="187" t="s">
        <v>495</v>
      </c>
      <c r="H83" s="101"/>
    </row>
    <row r="84" spans="1:8" x14ac:dyDescent="0.3">
      <c r="A84" s="187" t="s">
        <v>496</v>
      </c>
      <c r="B84" s="186">
        <v>236</v>
      </c>
      <c r="C84" s="187" t="s">
        <v>497</v>
      </c>
      <c r="H84" s="101"/>
    </row>
    <row r="85" spans="1:8" x14ac:dyDescent="0.3">
      <c r="A85" s="187" t="s">
        <v>498</v>
      </c>
      <c r="B85" s="186">
        <v>80</v>
      </c>
      <c r="C85" s="187" t="s">
        <v>499</v>
      </c>
      <c r="H85" s="101"/>
    </row>
    <row r="86" spans="1:8" x14ac:dyDescent="0.3">
      <c r="A86" s="187" t="s">
        <v>500</v>
      </c>
      <c r="B86" s="186">
        <v>81</v>
      </c>
      <c r="C86" s="187" t="s">
        <v>501</v>
      </c>
      <c r="H86" s="101"/>
    </row>
    <row r="87" spans="1:8" x14ac:dyDescent="0.3">
      <c r="A87" s="187" t="s">
        <v>502</v>
      </c>
      <c r="B87" s="186">
        <v>82</v>
      </c>
      <c r="C87" s="187" t="s">
        <v>375</v>
      </c>
      <c r="H87" s="101"/>
    </row>
    <row r="88" spans="1:8" x14ac:dyDescent="0.3">
      <c r="A88" s="187" t="s">
        <v>503</v>
      </c>
      <c r="B88" s="186">
        <v>83</v>
      </c>
      <c r="C88" s="187" t="s">
        <v>504</v>
      </c>
      <c r="H88" s="101"/>
    </row>
    <row r="89" spans="1:8" x14ac:dyDescent="0.3">
      <c r="A89" s="187" t="s">
        <v>505</v>
      </c>
      <c r="B89" s="186">
        <v>84</v>
      </c>
      <c r="C89" s="187" t="s">
        <v>506</v>
      </c>
      <c r="H89" s="101"/>
    </row>
    <row r="90" spans="1:8" x14ac:dyDescent="0.3">
      <c r="A90" s="187" t="s">
        <v>507</v>
      </c>
      <c r="B90" s="186">
        <v>85</v>
      </c>
      <c r="C90" s="187" t="s">
        <v>508</v>
      </c>
      <c r="H90" s="101"/>
    </row>
    <row r="91" spans="1:8" x14ac:dyDescent="0.3">
      <c r="A91" s="187" t="s">
        <v>509</v>
      </c>
      <c r="B91" s="186">
        <v>88</v>
      </c>
      <c r="C91" s="187" t="s">
        <v>510</v>
      </c>
      <c r="H91" s="101"/>
    </row>
    <row r="92" spans="1:8" x14ac:dyDescent="0.3">
      <c r="A92" s="187" t="s">
        <v>511</v>
      </c>
      <c r="B92" s="186">
        <v>323</v>
      </c>
      <c r="C92" s="187" t="s">
        <v>512</v>
      </c>
      <c r="H92" s="101"/>
    </row>
    <row r="93" spans="1:8" x14ac:dyDescent="0.3">
      <c r="A93" s="187" t="s">
        <v>513</v>
      </c>
      <c r="B93" s="186">
        <v>90</v>
      </c>
      <c r="C93" s="187" t="s">
        <v>514</v>
      </c>
      <c r="H93" s="101"/>
    </row>
    <row r="94" spans="1:8" x14ac:dyDescent="0.3">
      <c r="A94" s="187" t="s">
        <v>515</v>
      </c>
      <c r="B94" s="186">
        <v>91</v>
      </c>
      <c r="C94" s="187" t="s">
        <v>516</v>
      </c>
      <c r="H94" s="101"/>
    </row>
    <row r="95" spans="1:8" x14ac:dyDescent="0.3">
      <c r="A95" s="187" t="s">
        <v>517</v>
      </c>
      <c r="B95" s="186">
        <v>298</v>
      </c>
      <c r="C95" s="187" t="s">
        <v>518</v>
      </c>
      <c r="H95" s="101"/>
    </row>
    <row r="96" spans="1:8" x14ac:dyDescent="0.3">
      <c r="A96" s="187" t="s">
        <v>519</v>
      </c>
      <c r="B96" s="186">
        <v>92</v>
      </c>
      <c r="C96" s="187" t="s">
        <v>520</v>
      </c>
      <c r="H96" s="101"/>
    </row>
    <row r="97" spans="1:8" x14ac:dyDescent="0.3">
      <c r="A97" s="187" t="s">
        <v>521</v>
      </c>
      <c r="B97" s="186">
        <v>93</v>
      </c>
      <c r="C97" s="187" t="s">
        <v>522</v>
      </c>
      <c r="H97" s="101"/>
    </row>
    <row r="98" spans="1:8" x14ac:dyDescent="0.3">
      <c r="A98" s="187" t="s">
        <v>523</v>
      </c>
      <c r="B98" s="186">
        <v>308</v>
      </c>
      <c r="C98" s="187" t="s">
        <v>524</v>
      </c>
      <c r="H98" s="101"/>
    </row>
    <row r="99" spans="1:8" x14ac:dyDescent="0.3">
      <c r="A99" s="187" t="s">
        <v>525</v>
      </c>
      <c r="B99" s="186">
        <v>324</v>
      </c>
      <c r="C99" s="187" t="s">
        <v>526</v>
      </c>
      <c r="H99" s="101"/>
    </row>
    <row r="100" spans="1:8" x14ac:dyDescent="0.3">
      <c r="A100" s="187" t="s">
        <v>527</v>
      </c>
      <c r="B100" s="186">
        <v>95</v>
      </c>
      <c r="C100" s="187" t="s">
        <v>528</v>
      </c>
      <c r="H100" s="101"/>
    </row>
    <row r="101" spans="1:8" x14ac:dyDescent="0.3">
      <c r="A101" s="187" t="s">
        <v>529</v>
      </c>
      <c r="B101" s="186">
        <v>260</v>
      </c>
      <c r="C101" s="187" t="s">
        <v>417</v>
      </c>
      <c r="H101" s="101"/>
    </row>
    <row r="102" spans="1:8" x14ac:dyDescent="0.3">
      <c r="A102" s="187" t="s">
        <v>530</v>
      </c>
      <c r="B102" s="186">
        <v>96</v>
      </c>
      <c r="C102" s="187" t="s">
        <v>531</v>
      </c>
      <c r="H102" s="101"/>
    </row>
    <row r="103" spans="1:8" x14ac:dyDescent="0.3">
      <c r="A103" s="187" t="s">
        <v>532</v>
      </c>
      <c r="B103" s="186">
        <v>97</v>
      </c>
      <c r="C103" s="187" t="s">
        <v>533</v>
      </c>
      <c r="H103" s="101"/>
    </row>
    <row r="104" spans="1:8" x14ac:dyDescent="0.3">
      <c r="A104" s="187" t="s">
        <v>534</v>
      </c>
      <c r="B104" s="186">
        <v>98</v>
      </c>
      <c r="C104" s="187" t="s">
        <v>535</v>
      </c>
      <c r="H104" s="101"/>
    </row>
    <row r="105" spans="1:8" x14ac:dyDescent="0.3">
      <c r="A105" s="187" t="s">
        <v>536</v>
      </c>
      <c r="B105" s="186">
        <v>99</v>
      </c>
      <c r="C105" s="187" t="s">
        <v>537</v>
      </c>
      <c r="H105" s="101"/>
    </row>
    <row r="106" spans="1:8" x14ac:dyDescent="0.3">
      <c r="A106" s="187" t="s">
        <v>538</v>
      </c>
      <c r="B106" s="186">
        <v>100</v>
      </c>
      <c r="C106" s="187" t="s">
        <v>539</v>
      </c>
      <c r="H106" s="101"/>
    </row>
    <row r="107" spans="1:8" x14ac:dyDescent="0.3">
      <c r="A107" s="187" t="s">
        <v>540</v>
      </c>
      <c r="B107" s="186">
        <v>101</v>
      </c>
      <c r="C107" s="187" t="s">
        <v>541</v>
      </c>
      <c r="H107" s="101"/>
    </row>
    <row r="108" spans="1:8" x14ac:dyDescent="0.3">
      <c r="A108" s="187" t="s">
        <v>542</v>
      </c>
      <c r="B108" s="186">
        <v>102</v>
      </c>
      <c r="C108" s="187" t="s">
        <v>543</v>
      </c>
      <c r="H108" s="101"/>
    </row>
    <row r="109" spans="1:8" x14ac:dyDescent="0.3">
      <c r="A109" s="187" t="s">
        <v>544</v>
      </c>
      <c r="B109" s="186">
        <v>103</v>
      </c>
      <c r="C109" s="187" t="s">
        <v>545</v>
      </c>
      <c r="H109" s="101"/>
    </row>
    <row r="110" spans="1:8" x14ac:dyDescent="0.3">
      <c r="A110" s="187" t="s">
        <v>546</v>
      </c>
      <c r="B110" s="186">
        <v>104</v>
      </c>
      <c r="C110" s="187" t="s">
        <v>387</v>
      </c>
      <c r="H110" s="101"/>
    </row>
    <row r="111" spans="1:8" x14ac:dyDescent="0.3">
      <c r="A111" s="187" t="s">
        <v>547</v>
      </c>
      <c r="B111" s="186">
        <v>105</v>
      </c>
      <c r="C111" s="187" t="s">
        <v>548</v>
      </c>
      <c r="H111" s="101"/>
    </row>
    <row r="112" spans="1:8" x14ac:dyDescent="0.3">
      <c r="A112" s="187" t="s">
        <v>549</v>
      </c>
      <c r="B112" s="186">
        <v>106</v>
      </c>
      <c r="C112" s="187" t="s">
        <v>550</v>
      </c>
      <c r="H112" s="101"/>
    </row>
    <row r="113" spans="1:8" x14ac:dyDescent="0.3">
      <c r="A113" s="187" t="s">
        <v>551</v>
      </c>
      <c r="B113" s="186">
        <v>232</v>
      </c>
      <c r="C113" s="187" t="s">
        <v>552</v>
      </c>
      <c r="H113" s="101"/>
    </row>
    <row r="114" spans="1:8" x14ac:dyDescent="0.3">
      <c r="A114" s="187" t="s">
        <v>553</v>
      </c>
      <c r="B114" s="186">
        <v>180</v>
      </c>
      <c r="C114" s="187" t="s">
        <v>554</v>
      </c>
      <c r="H114" s="101"/>
    </row>
    <row r="115" spans="1:8" x14ac:dyDescent="0.3">
      <c r="A115" s="187" t="s">
        <v>555</v>
      </c>
      <c r="B115" s="186">
        <v>108</v>
      </c>
      <c r="C115" s="187" t="s">
        <v>556</v>
      </c>
      <c r="H115" s="101"/>
    </row>
    <row r="116" spans="1:8" x14ac:dyDescent="0.3">
      <c r="A116" s="187" t="s">
        <v>557</v>
      </c>
      <c r="B116" s="186">
        <v>109</v>
      </c>
      <c r="C116" s="187" t="s">
        <v>558</v>
      </c>
      <c r="H116" s="101"/>
    </row>
    <row r="117" spans="1:8" x14ac:dyDescent="0.3">
      <c r="A117" s="187" t="s">
        <v>559</v>
      </c>
      <c r="B117" s="186">
        <v>110</v>
      </c>
      <c r="C117" s="187" t="s">
        <v>560</v>
      </c>
      <c r="H117" s="101"/>
    </row>
    <row r="118" spans="1:8" x14ac:dyDescent="0.3">
      <c r="A118" s="187" t="s">
        <v>561</v>
      </c>
      <c r="B118" s="186">
        <v>111</v>
      </c>
      <c r="C118" s="187" t="s">
        <v>562</v>
      </c>
      <c r="H118" s="101"/>
    </row>
    <row r="119" spans="1:8" x14ac:dyDescent="0.3">
      <c r="A119" s="187" t="s">
        <v>563</v>
      </c>
      <c r="B119" s="186">
        <v>112</v>
      </c>
      <c r="C119" s="187" t="s">
        <v>564</v>
      </c>
      <c r="H119" s="101"/>
    </row>
    <row r="120" spans="1:8" x14ac:dyDescent="0.3">
      <c r="A120" s="187" t="s">
        <v>565</v>
      </c>
      <c r="B120" s="186">
        <v>113</v>
      </c>
      <c r="C120" s="187" t="s">
        <v>566</v>
      </c>
      <c r="H120" s="101"/>
    </row>
    <row r="121" spans="1:8" x14ac:dyDescent="0.3">
      <c r="A121" s="187" t="s">
        <v>567</v>
      </c>
      <c r="B121" s="186">
        <v>313</v>
      </c>
      <c r="C121" s="187" t="s">
        <v>335</v>
      </c>
      <c r="H121" s="101"/>
    </row>
    <row r="122" spans="1:8" x14ac:dyDescent="0.3">
      <c r="A122" s="187" t="s">
        <v>568</v>
      </c>
      <c r="B122" s="186">
        <v>114</v>
      </c>
      <c r="C122" s="187" t="s">
        <v>569</v>
      </c>
      <c r="H122" s="101"/>
    </row>
    <row r="123" spans="1:8" x14ac:dyDescent="0.3">
      <c r="A123" s="187" t="s">
        <v>570</v>
      </c>
      <c r="B123" s="186">
        <v>252</v>
      </c>
      <c r="C123" s="187" t="s">
        <v>571</v>
      </c>
      <c r="H123" s="101"/>
    </row>
    <row r="124" spans="1:8" x14ac:dyDescent="0.3">
      <c r="A124" s="187" t="s">
        <v>572</v>
      </c>
      <c r="B124" s="186">
        <v>163</v>
      </c>
      <c r="C124" s="187" t="s">
        <v>573</v>
      </c>
      <c r="H124" s="101"/>
    </row>
    <row r="125" spans="1:8" x14ac:dyDescent="0.3">
      <c r="A125" s="187" t="s">
        <v>574</v>
      </c>
      <c r="B125" s="186">
        <v>107</v>
      </c>
      <c r="C125" s="187" t="s">
        <v>575</v>
      </c>
      <c r="H125" s="101"/>
    </row>
    <row r="126" spans="1:8" x14ac:dyDescent="0.3">
      <c r="A126" s="187" t="s">
        <v>576</v>
      </c>
      <c r="B126" s="186">
        <v>115</v>
      </c>
      <c r="C126" s="187" t="s">
        <v>577</v>
      </c>
      <c r="H126" s="101"/>
    </row>
    <row r="127" spans="1:8" x14ac:dyDescent="0.3">
      <c r="A127" s="187" t="s">
        <v>578</v>
      </c>
      <c r="B127" s="186">
        <v>116</v>
      </c>
      <c r="C127" s="187" t="s">
        <v>579</v>
      </c>
      <c r="H127" s="101"/>
    </row>
    <row r="128" spans="1:8" x14ac:dyDescent="0.3">
      <c r="A128" s="187" t="s">
        <v>580</v>
      </c>
      <c r="B128" s="186">
        <v>233</v>
      </c>
      <c r="C128" s="187" t="s">
        <v>581</v>
      </c>
      <c r="H128" s="101"/>
    </row>
    <row r="129" spans="1:8" x14ac:dyDescent="0.3">
      <c r="A129" s="187" t="s">
        <v>582</v>
      </c>
      <c r="B129" s="186">
        <v>117</v>
      </c>
      <c r="C129" s="187" t="s">
        <v>583</v>
      </c>
      <c r="H129" s="101"/>
    </row>
    <row r="130" spans="1:8" x14ac:dyDescent="0.3">
      <c r="A130" s="187" t="s">
        <v>584</v>
      </c>
      <c r="B130" s="186">
        <v>234</v>
      </c>
      <c r="C130" s="187" t="s">
        <v>585</v>
      </c>
      <c r="H130" s="101"/>
    </row>
    <row r="131" spans="1:8" x14ac:dyDescent="0.3">
      <c r="A131" s="187" t="s">
        <v>586</v>
      </c>
      <c r="B131" s="186">
        <v>119</v>
      </c>
      <c r="C131" s="187" t="s">
        <v>587</v>
      </c>
      <c r="H131" s="101"/>
    </row>
    <row r="132" spans="1:8" x14ac:dyDescent="0.3">
      <c r="A132" s="187" t="s">
        <v>588</v>
      </c>
      <c r="B132" s="186">
        <v>120</v>
      </c>
      <c r="C132" s="187" t="s">
        <v>589</v>
      </c>
      <c r="H132" s="101"/>
    </row>
    <row r="133" spans="1:8" x14ac:dyDescent="0.3">
      <c r="A133" s="187" t="s">
        <v>590</v>
      </c>
      <c r="B133" s="186">
        <v>121</v>
      </c>
      <c r="C133" s="187" t="s">
        <v>591</v>
      </c>
      <c r="H133" s="101"/>
    </row>
    <row r="134" spans="1:8" x14ac:dyDescent="0.3">
      <c r="A134" s="187" t="s">
        <v>592</v>
      </c>
      <c r="B134" s="186">
        <v>314</v>
      </c>
      <c r="C134" s="187" t="s">
        <v>593</v>
      </c>
      <c r="H134" s="101"/>
    </row>
    <row r="135" spans="1:8" x14ac:dyDescent="0.3">
      <c r="A135" s="187" t="s">
        <v>594</v>
      </c>
      <c r="B135" s="186">
        <v>124</v>
      </c>
      <c r="C135" s="187" t="s">
        <v>595</v>
      </c>
      <c r="H135" s="101"/>
    </row>
    <row r="136" spans="1:8" x14ac:dyDescent="0.3">
      <c r="A136" s="187" t="s">
        <v>596</v>
      </c>
      <c r="B136" s="186">
        <v>125</v>
      </c>
      <c r="C136" s="187" t="s">
        <v>597</v>
      </c>
      <c r="H136" s="101"/>
    </row>
    <row r="137" spans="1:8" x14ac:dyDescent="0.3">
      <c r="A137" s="187" t="s">
        <v>598</v>
      </c>
      <c r="B137" s="186">
        <v>126</v>
      </c>
      <c r="C137" s="187" t="s">
        <v>599</v>
      </c>
      <c r="H137" s="101"/>
    </row>
    <row r="138" spans="1:8" x14ac:dyDescent="0.3">
      <c r="A138" s="187" t="s">
        <v>600</v>
      </c>
      <c r="B138" s="186">
        <v>128</v>
      </c>
      <c r="C138" s="187" t="s">
        <v>601</v>
      </c>
      <c r="H138" s="101"/>
    </row>
    <row r="139" spans="1:8" x14ac:dyDescent="0.3">
      <c r="A139" s="187" t="s">
        <v>602</v>
      </c>
      <c r="B139" s="186">
        <v>129</v>
      </c>
      <c r="C139" s="187" t="s">
        <v>524</v>
      </c>
      <c r="H139" s="101"/>
    </row>
    <row r="140" spans="1:8" x14ac:dyDescent="0.3">
      <c r="A140" s="187" t="s">
        <v>603</v>
      </c>
      <c r="B140" s="186">
        <v>327</v>
      </c>
      <c r="C140" s="187" t="s">
        <v>415</v>
      </c>
      <c r="H140" s="101"/>
    </row>
    <row r="141" spans="1:8" x14ac:dyDescent="0.3">
      <c r="A141" s="187" t="s">
        <v>604</v>
      </c>
      <c r="B141" s="186">
        <v>130</v>
      </c>
      <c r="C141" s="187" t="s">
        <v>605</v>
      </c>
      <c r="H141" s="101"/>
    </row>
    <row r="142" spans="1:8" x14ac:dyDescent="0.3">
      <c r="A142" s="187" t="s">
        <v>606</v>
      </c>
      <c r="B142" s="186">
        <v>133</v>
      </c>
      <c r="C142" s="187" t="s">
        <v>607</v>
      </c>
      <c r="H142" s="101"/>
    </row>
    <row r="143" spans="1:8" x14ac:dyDescent="0.3">
      <c r="A143" s="187" t="s">
        <v>608</v>
      </c>
      <c r="B143" s="186">
        <v>134</v>
      </c>
      <c r="C143" s="187" t="s">
        <v>609</v>
      </c>
      <c r="H143" s="101"/>
    </row>
    <row r="144" spans="1:8" x14ac:dyDescent="0.3">
      <c r="A144" s="187" t="s">
        <v>610</v>
      </c>
      <c r="B144" s="186">
        <v>135</v>
      </c>
      <c r="C144" s="187" t="s">
        <v>611</v>
      </c>
      <c r="H144" s="101"/>
    </row>
    <row r="145" spans="1:8" x14ac:dyDescent="0.3">
      <c r="A145" s="187" t="s">
        <v>612</v>
      </c>
      <c r="B145" s="186">
        <v>136</v>
      </c>
      <c r="C145" s="187" t="s">
        <v>613</v>
      </c>
      <c r="H145" s="101"/>
    </row>
    <row r="146" spans="1:8" x14ac:dyDescent="0.3">
      <c r="A146" s="187" t="s">
        <v>614</v>
      </c>
      <c r="B146" s="186">
        <v>241</v>
      </c>
      <c r="C146" s="187" t="s">
        <v>615</v>
      </c>
      <c r="H146" s="101"/>
    </row>
    <row r="147" spans="1:8" x14ac:dyDescent="0.3">
      <c r="A147" s="187" t="s">
        <v>616</v>
      </c>
      <c r="B147" s="186">
        <v>328</v>
      </c>
      <c r="C147" s="187" t="s">
        <v>617</v>
      </c>
      <c r="H147" s="101"/>
    </row>
    <row r="148" spans="1:8" x14ac:dyDescent="0.3">
      <c r="A148" s="187" t="s">
        <v>618</v>
      </c>
      <c r="B148" s="186">
        <v>169</v>
      </c>
      <c r="C148" s="187" t="s">
        <v>619</v>
      </c>
      <c r="H148" s="101"/>
    </row>
    <row r="149" spans="1:8" x14ac:dyDescent="0.3">
      <c r="A149" s="187" t="s">
        <v>620</v>
      </c>
      <c r="B149" s="186">
        <v>137</v>
      </c>
      <c r="C149" s="187" t="s">
        <v>621</v>
      </c>
      <c r="H149" s="101"/>
    </row>
    <row r="150" spans="1:8" x14ac:dyDescent="0.3">
      <c r="A150" s="187" t="s">
        <v>622</v>
      </c>
      <c r="B150" s="186">
        <v>330</v>
      </c>
      <c r="C150" s="187" t="s">
        <v>623</v>
      </c>
      <c r="H150" s="101"/>
    </row>
    <row r="151" spans="1:8" x14ac:dyDescent="0.3">
      <c r="A151" s="187" t="s">
        <v>624</v>
      </c>
      <c r="B151" s="186">
        <v>139</v>
      </c>
      <c r="C151" s="187" t="s">
        <v>625</v>
      </c>
      <c r="H151" s="101"/>
    </row>
    <row r="152" spans="1:8" x14ac:dyDescent="0.3">
      <c r="A152" s="187" t="s">
        <v>626</v>
      </c>
      <c r="B152" s="186">
        <v>141</v>
      </c>
      <c r="C152" s="187" t="s">
        <v>627</v>
      </c>
      <c r="H152" s="101"/>
    </row>
    <row r="153" spans="1:8" x14ac:dyDescent="0.3">
      <c r="A153" s="187" t="s">
        <v>628</v>
      </c>
      <c r="B153" s="186">
        <v>142</v>
      </c>
      <c r="C153" s="187" t="s">
        <v>629</v>
      </c>
      <c r="H153" s="101"/>
    </row>
    <row r="154" spans="1:8" x14ac:dyDescent="0.3">
      <c r="A154" s="187" t="s">
        <v>630</v>
      </c>
      <c r="B154" s="186">
        <v>143</v>
      </c>
      <c r="C154" s="187" t="s">
        <v>631</v>
      </c>
      <c r="H154" s="101"/>
    </row>
    <row r="155" spans="1:8" x14ac:dyDescent="0.3">
      <c r="A155" s="187" t="s">
        <v>632</v>
      </c>
      <c r="B155" s="186">
        <v>144</v>
      </c>
      <c r="C155" s="187" t="s">
        <v>633</v>
      </c>
      <c r="H155" s="101"/>
    </row>
    <row r="156" spans="1:8" x14ac:dyDescent="0.3">
      <c r="A156" s="187" t="s">
        <v>634</v>
      </c>
      <c r="B156" s="186">
        <v>145</v>
      </c>
      <c r="C156" s="187" t="s">
        <v>635</v>
      </c>
      <c r="H156" s="101"/>
    </row>
    <row r="157" spans="1:8" x14ac:dyDescent="0.3">
      <c r="A157" s="187" t="s">
        <v>636</v>
      </c>
      <c r="B157" s="186">
        <v>146</v>
      </c>
      <c r="C157" s="187" t="s">
        <v>637</v>
      </c>
      <c r="H157" s="101"/>
    </row>
    <row r="158" spans="1:8" x14ac:dyDescent="0.3">
      <c r="A158" s="187" t="s">
        <v>638</v>
      </c>
      <c r="B158" s="186">
        <v>147</v>
      </c>
      <c r="C158" s="187" t="s">
        <v>639</v>
      </c>
      <c r="H158" s="101"/>
    </row>
    <row r="159" spans="1:8" x14ac:dyDescent="0.3">
      <c r="A159" s="187" t="s">
        <v>640</v>
      </c>
      <c r="B159" s="186">
        <v>148</v>
      </c>
      <c r="C159" s="187" t="s">
        <v>641</v>
      </c>
      <c r="H159" s="101"/>
    </row>
    <row r="160" spans="1:8" x14ac:dyDescent="0.3">
      <c r="A160" s="187" t="s">
        <v>642</v>
      </c>
      <c r="B160" s="186">
        <v>149</v>
      </c>
      <c r="C160" s="187" t="s">
        <v>643</v>
      </c>
      <c r="H160" s="101"/>
    </row>
    <row r="161" spans="1:8" x14ac:dyDescent="0.3">
      <c r="A161" s="187" t="s">
        <v>644</v>
      </c>
      <c r="B161" s="186">
        <v>338</v>
      </c>
      <c r="C161" s="187" t="s">
        <v>645</v>
      </c>
      <c r="H161" s="101"/>
    </row>
    <row r="162" spans="1:8" x14ac:dyDescent="0.3">
      <c r="A162" s="187" t="s">
        <v>646</v>
      </c>
      <c r="B162" s="186">
        <v>152</v>
      </c>
      <c r="C162" s="187" t="s">
        <v>647</v>
      </c>
      <c r="H162" s="101"/>
    </row>
    <row r="163" spans="1:8" x14ac:dyDescent="0.3">
      <c r="A163" s="187" t="s">
        <v>648</v>
      </c>
      <c r="B163" s="186">
        <v>153</v>
      </c>
      <c r="C163" s="187" t="s">
        <v>649</v>
      </c>
    </row>
    <row r="164" spans="1:8" x14ac:dyDescent="0.3">
      <c r="A164" s="187" t="s">
        <v>650</v>
      </c>
      <c r="B164" s="186">
        <v>154</v>
      </c>
      <c r="C164" s="187" t="s">
        <v>651</v>
      </c>
      <c r="H164" s="101"/>
    </row>
    <row r="165" spans="1:8" x14ac:dyDescent="0.3">
      <c r="A165" s="187" t="s">
        <v>652</v>
      </c>
      <c r="B165" s="186">
        <v>155</v>
      </c>
      <c r="C165" s="187" t="s">
        <v>653</v>
      </c>
      <c r="H165" s="101"/>
    </row>
    <row r="166" spans="1:8" x14ac:dyDescent="0.3">
      <c r="A166" s="187" t="s">
        <v>654</v>
      </c>
      <c r="B166" s="186">
        <v>156</v>
      </c>
      <c r="C166" s="187" t="s">
        <v>655</v>
      </c>
      <c r="H166" s="101"/>
    </row>
    <row r="167" spans="1:8" x14ac:dyDescent="0.3">
      <c r="A167" s="187" t="s">
        <v>656</v>
      </c>
      <c r="B167" s="186">
        <v>195</v>
      </c>
      <c r="C167" s="187" t="s">
        <v>657</v>
      </c>
      <c r="H167" s="101"/>
    </row>
    <row r="168" spans="1:8" x14ac:dyDescent="0.3">
      <c r="A168" s="187" t="s">
        <v>658</v>
      </c>
      <c r="B168" s="186">
        <v>159</v>
      </c>
      <c r="C168" s="187" t="s">
        <v>659</v>
      </c>
      <c r="H168" s="101"/>
    </row>
    <row r="169" spans="1:8" x14ac:dyDescent="0.3">
      <c r="A169" t="s">
        <v>660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46f9122-2130-43ec-b5f8-a79343957b58">6MSYS5ESKECA-694127269-164</_dlc_DocId>
    <_dlc_DocIdUrl xmlns="446f9122-2130-43ec-b5f8-a79343957b58">
      <Url>https://seattlegov.sharepoint.com/sites/SPU_Rec_GRP/_layouts/15/DocIdRedir.aspx?ID=6MSYS5ESKECA-694127269-164</Url>
      <Description>6MSYS5ESKECA-694127269-164</Description>
    </_dlc_DocIdUrl>
    <_dlc_DocIdPersistId xmlns="446f9122-2130-43ec-b5f8-a79343957b58" xsi:nil="true"/>
    <TaxCatchAll xmlns="446f9122-2130-43ec-b5f8-a79343957b58" xsi:nil="true"/>
    <lcf76f155ced4ddcb4097134ff3c332f xmlns="e7dd9cb2-3caa-4af3-a4e1-b9e273eef57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FF69CE6769534ABDD2E79A1A8DE4F0" ma:contentTypeVersion="13" ma:contentTypeDescription="Create a new document." ma:contentTypeScope="" ma:versionID="999f297ec90866cac9ebc123743eb792">
  <xsd:schema xmlns:xsd="http://www.w3.org/2001/XMLSchema" xmlns:xs="http://www.w3.org/2001/XMLSchema" xmlns:p="http://schemas.microsoft.com/office/2006/metadata/properties" xmlns:ns2="446f9122-2130-43ec-b5f8-a79343957b58" xmlns:ns3="e7dd9cb2-3caa-4af3-a4e1-b9e273eef578" targetNamespace="http://schemas.microsoft.com/office/2006/metadata/properties" ma:root="true" ma:fieldsID="2279f7d49aa70bbb20f71d20e86f0262" ns2:_="" ns3:_="">
    <xsd:import namespace="446f9122-2130-43ec-b5f8-a79343957b58"/>
    <xsd:import namespace="e7dd9cb2-3caa-4af3-a4e1-b9e273eef57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3:MediaServiceSearchProperties" minOccurs="0"/>
                <xsd:element ref="ns3:MediaServiceGenerationTime" minOccurs="0"/>
                <xsd:element ref="ns3:MediaServiceEventHashCode" minOccurs="0"/>
                <xsd:element ref="ns3:lcf76f155ced4ddcb4097134ff3c332f" minOccurs="0"/>
                <xsd:element ref="ns2:TaxCatchAll"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6f9122-2130-43ec-b5f8-a79343957b5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b21299c-0cbc-4005-8527-7b7f09b1156e}" ma:internalName="TaxCatchAll" ma:showField="CatchAllData" ma:web="446f9122-2130-43ec-b5f8-a79343957b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7dd9cb2-3caa-4af3-a4e1-b9e273eef57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ec48df8-e8cc-4a73-a73e-519b29584afd"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E4C100-2D34-410C-935C-9E7AAB5EAA08}">
  <ds:schemaRefs>
    <ds:schemaRef ds:uri="http://purl.org/dc/terms/"/>
    <ds:schemaRef ds:uri="446f9122-2130-43ec-b5f8-a79343957b58"/>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e7dd9cb2-3caa-4af3-a4e1-b9e273eef578"/>
    <ds:schemaRef ds:uri="http://www.w3.org/XML/1998/namespace"/>
    <ds:schemaRef ds:uri="http://purl.org/dc/dcmitype/"/>
  </ds:schemaRefs>
</ds:datastoreItem>
</file>

<file path=customXml/itemProps2.xml><?xml version="1.0" encoding="utf-8"?>
<ds:datastoreItem xmlns:ds="http://schemas.openxmlformats.org/officeDocument/2006/customXml" ds:itemID="{450429AC-DA24-4A0A-B623-BBB074CAFC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6f9122-2130-43ec-b5f8-a79343957b58"/>
    <ds:schemaRef ds:uri="e7dd9cb2-3caa-4af3-a4e1-b9e273eef5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AEAE9E-D920-4DF6-8DE5-EFF31D6923A7}">
  <ds:schemaRefs>
    <ds:schemaRef ds:uri="http://schemas.microsoft.com/sharepoint/events"/>
  </ds:schemaRefs>
</ds:datastoreItem>
</file>

<file path=customXml/itemProps4.xml><?xml version="1.0" encoding="utf-8"?>
<ds:datastoreItem xmlns:ds="http://schemas.openxmlformats.org/officeDocument/2006/customXml" ds:itemID="{9774A5D2-D69A-4E20-95E7-1FC6729567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1. Introduction</vt:lpstr>
      <vt:lpstr>2. Instructions</vt:lpstr>
      <vt:lpstr>2a. Confidentiality</vt:lpstr>
      <vt:lpstr>3. Company Identification</vt:lpstr>
      <vt:lpstr>4. Material Received</vt:lpstr>
      <vt:lpstr>5. Material Destination</vt:lpstr>
      <vt:lpstr>6. Material Definitions</vt:lpstr>
      <vt:lpstr>7. Conversion</vt:lpstr>
      <vt:lpstr>DestinationLookups(hide)</vt:lpstr>
      <vt:lpstr>IDExport(hide)</vt:lpstr>
      <vt:lpstr>FinalUseLU</vt:lpstr>
      <vt:lpstr>Materials</vt:lpstr>
      <vt:lpstr>'1. Introduction'!Print_Area</vt:lpstr>
      <vt:lpstr>'2. Instructions'!Print_Area</vt:lpstr>
      <vt:lpstr>'2a. Confidentiality'!Print_Area</vt:lpstr>
      <vt:lpstr>'3. Company Identification'!Print_Area</vt:lpstr>
      <vt:lpstr>'4. Material Received'!Print_Area</vt:lpstr>
      <vt:lpstr>'5. Material Destination'!Print_Area</vt:lpstr>
      <vt:lpstr>'6. Material Definitions'!Print_Area</vt:lpstr>
      <vt:lpstr>'7. Conversion'!Print_Area</vt:lpstr>
      <vt:lpstr>'4. Material Received'!Print_Titles</vt:lpstr>
      <vt:lpstr>'5. Material Destination'!Print_Titles</vt:lpstr>
      <vt:lpstr>'6. Material Definitions'!Print_Titles</vt:lpstr>
      <vt:lpstr>'7. Conversion'!Print_Titles</vt:lpstr>
      <vt:lpstr>ReportingCompanies</vt:lpstr>
    </vt:vector>
  </TitlesOfParts>
  <Manager/>
  <Company>Seattle Public Utilites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Tiva Brown</dc:creator>
  <cp:keywords/>
  <dc:description/>
  <cp:lastModifiedBy>Valentine, Brian</cp:lastModifiedBy>
  <cp:revision/>
  <dcterms:created xsi:type="dcterms:W3CDTF">2011-10-06T18:05:32Z</dcterms:created>
  <dcterms:modified xsi:type="dcterms:W3CDTF">2025-01-13T22:38:42Z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0x01010005FF69CE6769534ABDD2E79A1A8DE4F0</vt:lpwstr>
  </property>
  <property fmtid="{D5CDD505-2E9C-101B-9397-08002B2CF9AE}" pid="3" name="_dlc_DocIdItemGuid">
    <vt:lpwstr>ffcc30ac-b57f-4b45-8735-e6f9ff4c43b9</vt:lpwstr>
  </property>
  <property fmtid="{D5CDD505-2E9C-101B-9397-08002B2CF9AE}" pid="4" name="DocStatus">
    <vt:lpwstr/>
  </property>
  <property fmtid="{D5CDD505-2E9C-101B-9397-08002B2CF9AE}" pid="5" name="TaxKeyword">
    <vt:lpwstr/>
  </property>
  <property fmtid="{D5CDD505-2E9C-101B-9397-08002B2CF9AE}" pid="6" name="Security Classification">
    <vt:lpwstr/>
  </property>
  <property fmtid="{D5CDD505-2E9C-101B-9397-08002B2CF9AE}" pid="7" name="_ExtendedDescription">
    <vt:lpwstr/>
  </property>
  <property fmtid="{D5CDD505-2E9C-101B-9397-08002B2CF9AE}" pid="8" name="MediaServiceImageTags">
    <vt:lpwstr/>
  </property>
</Properties>
</file>