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3260" windowHeight="7050"/>
  </bookViews>
  <sheets>
    <sheet name="2012 Totals" sheetId="2" r:id="rId1"/>
    <sheet name="Percent Chg" sheetId="5" r:id="rId2"/>
    <sheet name=" Aboslute Chg" sheetId="8" r:id="rId3"/>
    <sheet name="Comparison" sheetId="7" r:id="rId4"/>
  </sheets>
  <calcPr calcId="125725"/>
</workbook>
</file>

<file path=xl/calcChain.xml><?xml version="1.0" encoding="utf-8"?>
<calcChain xmlns="http://schemas.openxmlformats.org/spreadsheetml/2006/main">
  <c r="J52" i="2"/>
  <c r="H52"/>
  <c r="G4" l="1"/>
  <c r="J4" s="1"/>
  <c r="G5"/>
  <c r="J5" s="1"/>
  <c r="G6"/>
  <c r="J6" s="1"/>
  <c r="G7"/>
  <c r="J7" s="1"/>
  <c r="G8"/>
  <c r="J8" s="1"/>
  <c r="G9"/>
  <c r="J9" s="1"/>
  <c r="G10"/>
  <c r="J10" s="1"/>
  <c r="G11"/>
  <c r="J11" s="1"/>
  <c r="G12"/>
  <c r="J12" s="1"/>
  <c r="G13"/>
  <c r="J13" s="1"/>
  <c r="G14"/>
  <c r="J14" s="1"/>
  <c r="G15"/>
  <c r="J15" s="1"/>
  <c r="G16"/>
  <c r="J16" s="1"/>
  <c r="G17"/>
  <c r="J17" s="1"/>
  <c r="G18"/>
  <c r="J18" s="1"/>
  <c r="G19"/>
  <c r="J19" s="1"/>
  <c r="G20"/>
  <c r="J20" s="1"/>
  <c r="G21"/>
  <c r="J21" s="1"/>
  <c r="G22"/>
  <c r="J22" s="1"/>
  <c r="G23"/>
  <c r="J23" s="1"/>
  <c r="G24"/>
  <c r="J24" s="1"/>
  <c r="G25"/>
  <c r="J25" s="1"/>
  <c r="G26"/>
  <c r="J26" s="1"/>
  <c r="G27"/>
  <c r="J27" s="1"/>
  <c r="G28"/>
  <c r="J28" s="1"/>
  <c r="G29"/>
  <c r="J29" s="1"/>
  <c r="G30"/>
  <c r="J30" s="1"/>
  <c r="G31"/>
  <c r="J31" s="1"/>
  <c r="G32"/>
  <c r="J32" s="1"/>
  <c r="G33"/>
  <c r="J33" s="1"/>
  <c r="G34"/>
  <c r="J34" s="1"/>
  <c r="G35"/>
  <c r="J35" s="1"/>
  <c r="G36"/>
  <c r="J36" s="1"/>
  <c r="G37"/>
  <c r="J37" s="1"/>
  <c r="G38"/>
  <c r="J38" s="1"/>
  <c r="G39"/>
  <c r="J39" s="1"/>
  <c r="G40"/>
  <c r="J40" s="1"/>
  <c r="G41"/>
  <c r="J41" s="1"/>
  <c r="G42"/>
  <c r="J42" s="1"/>
  <c r="G43"/>
  <c r="J43" s="1"/>
  <c r="G44"/>
  <c r="J44" s="1"/>
  <c r="G45"/>
  <c r="J45" s="1"/>
  <c r="G46"/>
  <c r="J46" s="1"/>
  <c r="G47"/>
  <c r="J47" s="1"/>
  <c r="G48"/>
  <c r="J48" s="1"/>
  <c r="G49"/>
  <c r="J49" s="1"/>
  <c r="G50"/>
  <c r="J50" s="1"/>
  <c r="G51"/>
  <c r="J51" s="1"/>
  <c r="G3"/>
  <c r="J3" l="1"/>
  <c r="G52"/>
  <c r="I52" s="1"/>
  <c r="I51"/>
  <c r="I49"/>
  <c r="I47"/>
  <c r="I45"/>
  <c r="I43"/>
  <c r="I41"/>
  <c r="I39"/>
  <c r="I37"/>
  <c r="I35"/>
  <c r="I33"/>
  <c r="I31"/>
  <c r="I29"/>
  <c r="I27"/>
  <c r="I25"/>
  <c r="I23"/>
  <c r="I21"/>
  <c r="I19"/>
  <c r="I17"/>
  <c r="I15"/>
  <c r="I13"/>
  <c r="I11"/>
  <c r="I8"/>
  <c r="I6"/>
  <c r="I4"/>
  <c r="I3"/>
  <c r="I50"/>
  <c r="I48"/>
  <c r="I46"/>
  <c r="I44"/>
  <c r="I42"/>
  <c r="I40"/>
  <c r="I38"/>
  <c r="I36"/>
  <c r="I34"/>
  <c r="I32"/>
  <c r="I30"/>
  <c r="I28"/>
  <c r="I26"/>
  <c r="I24"/>
  <c r="I22"/>
  <c r="I20"/>
  <c r="I18"/>
  <c r="I16"/>
  <c r="I14"/>
  <c r="I12"/>
  <c r="I10"/>
  <c r="I9"/>
  <c r="I7"/>
  <c r="I5"/>
</calcChain>
</file>

<file path=xl/sharedStrings.xml><?xml version="1.0" encoding="utf-8"?>
<sst xmlns="http://schemas.openxmlformats.org/spreadsheetml/2006/main" count="61" uniqueCount="61">
  <si>
    <t>Linden Ave N and N 130th St</t>
  </si>
  <si>
    <t>Greenwood Ave N and N 85th St</t>
  </si>
  <si>
    <t>NE Ravenna Blvd, E Green Lake Way N/NE 71st St</t>
  </si>
  <si>
    <t>32nd Ave NW and NW 54th St</t>
  </si>
  <si>
    <t>NW Market St and 24th Ave NW/Shilshole Ave NW</t>
  </si>
  <si>
    <t>15th Ave NW and NW Market St</t>
  </si>
  <si>
    <t>N 45th St and Stone Way N</t>
  </si>
  <si>
    <t>Lake City Way and NE 125th St</t>
  </si>
  <si>
    <t>NE Northgate Way and 5th Ave NE</t>
  </si>
  <si>
    <t>12th Ave NE and NE 65th St</t>
  </si>
  <si>
    <t>Sand Point Way NE at NE 65th St</t>
  </si>
  <si>
    <t>NE 45th St and Brooklyn Ave NE</t>
  </si>
  <si>
    <t xml:space="preserve">Montlake Blvd NE and NE Pacific St </t>
  </si>
  <si>
    <t>32nd Ave W and W McGraw St</t>
  </si>
  <si>
    <t>Queen Anne Ave N and Boston St</t>
  </si>
  <si>
    <t>Westlake Ave N and Valley St</t>
  </si>
  <si>
    <t>Fairview Ave N and Valley St</t>
  </si>
  <si>
    <t>Mercer St and 9th Ave N</t>
  </si>
  <si>
    <t>Mercer St and Fairview Ave N</t>
  </si>
  <si>
    <t>Dexter Ave N and Denny Way</t>
  </si>
  <si>
    <t>Alaskan Way and Broad St</t>
  </si>
  <si>
    <t>5th Ave and Stewart St (McGraw Square)</t>
  </si>
  <si>
    <t>Boren Ave and Pine St</t>
  </si>
  <si>
    <t>Madison St and 6th Ave</t>
  </si>
  <si>
    <t>Colman Dock (Alaskan Way and Columbia)</t>
  </si>
  <si>
    <t>Broadway E and E John St</t>
  </si>
  <si>
    <t>E Pine St and Broadway E</t>
  </si>
  <si>
    <t>12th Ave and Madison St/Union St</t>
  </si>
  <si>
    <t>23rd Ave E and E Union St</t>
  </si>
  <si>
    <t>1st Ave S and S Jackson St</t>
  </si>
  <si>
    <t>7th Ave S and S Jackson St</t>
  </si>
  <si>
    <t>8th Ave S and S Dearborn St</t>
  </si>
  <si>
    <t>1st Ave S and S Lander St</t>
  </si>
  <si>
    <t>E Marginal Way S and S Hanford St</t>
  </si>
  <si>
    <t>35th Ave SW and SW Avalon Way</t>
  </si>
  <si>
    <t>California Ave SW and SW Alaska St</t>
  </si>
  <si>
    <t>California Ave SW and Fauntleroy Way SW</t>
  </si>
  <si>
    <t>Fauntleroy Way SW and SW Cloverdale St</t>
  </si>
  <si>
    <t>26th Ave SW and SW Barton St</t>
  </si>
  <si>
    <t>8th Ave S and S Cloverdale St</t>
  </si>
  <si>
    <t>Airport Way S and S Vale St</t>
  </si>
  <si>
    <t>12th Ave S and S Jackson St</t>
  </si>
  <si>
    <t>Beacon Ave S and S Lander St/16th Ave S</t>
  </si>
  <si>
    <t>Rainer Ave S and M L King Jr Way S</t>
  </si>
  <si>
    <t>M L King Jr Way S and S Alaska St</t>
  </si>
  <si>
    <t>M L King Jr Way S and S Othello St</t>
  </si>
  <si>
    <t>Rainier Ave S and S Henderson St</t>
  </si>
  <si>
    <t>ID</t>
  </si>
  <si>
    <t>Location</t>
  </si>
  <si>
    <t>Sept</t>
  </si>
  <si>
    <t>July</t>
  </si>
  <si>
    <t>May</t>
  </si>
  <si>
    <t>Jan</t>
  </si>
  <si>
    <t>2011 Total</t>
  </si>
  <si>
    <t>2012 Total</t>
  </si>
  <si>
    <t>15th Ave W and W Nickerson St (Ballard Bridge)</t>
  </si>
  <si>
    <t>% Change</t>
  </si>
  <si>
    <t>Eastlake Ave E and Furhman Ave E (University Bridge)</t>
  </si>
  <si>
    <t>Absolute Change</t>
  </si>
  <si>
    <t>2012    Counts</t>
  </si>
  <si>
    <t xml:space="preserve">Grand Totals </t>
  </si>
</sst>
</file>

<file path=xl/styles.xml><?xml version="1.0" encoding="utf-8"?>
<styleSheet xmlns="http://schemas.openxmlformats.org/spreadsheetml/2006/main">
  <numFmts count="1">
    <numFmt numFmtId="164" formatCode="0.0%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charset val="186"/>
    </font>
    <font>
      <sz val="10"/>
      <color indexed="8"/>
      <name val="Arial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9" fontId="6" fillId="0" borderId="0" applyFont="0" applyFill="0" applyBorder="0" applyAlignment="0" applyProtection="0"/>
  </cellStyleXfs>
  <cellXfs count="33">
    <xf numFmtId="0" fontId="0" fillId="0" borderId="0" xfId="0"/>
    <xf numFmtId="0" fontId="2" fillId="0" borderId="1" xfId="1" applyFont="1" applyFill="1" applyBorder="1" applyAlignment="1">
      <alignment wrapText="1"/>
    </xf>
    <xf numFmtId="0" fontId="2" fillId="0" borderId="2" xfId="1" applyFont="1" applyFill="1" applyBorder="1" applyAlignment="1">
      <alignment wrapText="1"/>
    </xf>
    <xf numFmtId="0" fontId="4" fillId="0" borderId="0" xfId="0" applyFont="1"/>
    <xf numFmtId="0" fontId="0" fillId="0" borderId="0" xfId="0" applyAlignment="1">
      <alignment horizontal="left"/>
    </xf>
    <xf numFmtId="1" fontId="0" fillId="0" borderId="0" xfId="0" applyNumberFormat="1"/>
    <xf numFmtId="0" fontId="7" fillId="2" borderId="3" xfId="1" applyFont="1" applyFill="1" applyBorder="1" applyAlignment="1">
      <alignment horizontal="center"/>
    </xf>
    <xf numFmtId="0" fontId="7" fillId="2" borderId="3" xfId="1" applyFont="1" applyFill="1" applyBorder="1" applyAlignment="1">
      <alignment horizontal="left"/>
    </xf>
    <xf numFmtId="0" fontId="1" fillId="3" borderId="3" xfId="0" applyFont="1" applyFill="1" applyBorder="1" applyAlignment="1">
      <alignment horizontal="right"/>
    </xf>
    <xf numFmtId="0" fontId="1" fillId="3" borderId="0" xfId="0" applyFont="1" applyFill="1"/>
    <xf numFmtId="0" fontId="7" fillId="2" borderId="3" xfId="1" applyFont="1" applyFill="1" applyBorder="1" applyAlignment="1">
      <alignment horizontal="right"/>
    </xf>
    <xf numFmtId="9" fontId="1" fillId="3" borderId="3" xfId="2" applyFont="1" applyFill="1" applyBorder="1" applyAlignment="1">
      <alignment horizontal="right"/>
    </xf>
    <xf numFmtId="0" fontId="1" fillId="3" borderId="3" xfId="0" applyFont="1" applyFill="1" applyBorder="1" applyAlignment="1">
      <alignment horizontal="right" wrapText="1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right" wrapText="1"/>
    </xf>
    <xf numFmtId="9" fontId="1" fillId="0" borderId="0" xfId="2" applyFont="1"/>
    <xf numFmtId="0" fontId="10" fillId="3" borderId="3" xfId="0" applyFont="1" applyFill="1" applyBorder="1" applyAlignment="1">
      <alignment horizontal="right" wrapText="1"/>
    </xf>
    <xf numFmtId="0" fontId="10" fillId="0" borderId="0" xfId="0" applyFont="1"/>
    <xf numFmtId="0" fontId="8" fillId="0" borderId="0" xfId="0" applyFont="1"/>
    <xf numFmtId="0" fontId="2" fillId="0" borderId="8" xfId="1" applyFont="1" applyFill="1" applyBorder="1" applyAlignment="1">
      <alignment wrapText="1"/>
    </xf>
    <xf numFmtId="0" fontId="0" fillId="0" borderId="7" xfId="0" applyBorder="1"/>
    <xf numFmtId="0" fontId="5" fillId="0" borderId="9" xfId="1" applyFont="1" applyFill="1" applyBorder="1" applyAlignment="1">
      <alignment wrapText="1"/>
    </xf>
    <xf numFmtId="0" fontId="10" fillId="0" borderId="7" xfId="0" applyFont="1" applyBorder="1"/>
    <xf numFmtId="0" fontId="1" fillId="0" borderId="7" xfId="0" applyFont="1" applyBorder="1"/>
    <xf numFmtId="1" fontId="0" fillId="0" borderId="7" xfId="0" applyNumberFormat="1" applyBorder="1"/>
    <xf numFmtId="164" fontId="1" fillId="0" borderId="7" xfId="2" applyNumberFormat="1" applyFont="1" applyBorder="1"/>
    <xf numFmtId="0" fontId="2" fillId="0" borderId="2" xfId="1" applyFont="1" applyFill="1" applyBorder="1" applyAlignment="1">
      <alignment horizontal="center" wrapText="1"/>
    </xf>
    <xf numFmtId="0" fontId="2" fillId="0" borderId="1" xfId="1" applyFont="1" applyFill="1" applyBorder="1" applyAlignment="1">
      <alignment horizontal="center" wrapText="1"/>
    </xf>
    <xf numFmtId="0" fontId="2" fillId="0" borderId="8" xfId="1" applyFont="1" applyFill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</cellXfs>
  <cellStyles count="3">
    <cellStyle name="Normal" xfId="0" builtinId="0"/>
    <cellStyle name="Normal_Sheet2" xfId="1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hartsheet" Target="chart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Bike Count Percent Change from 2011</a:t>
            </a:r>
            <a:r>
              <a:rPr lang="en-US" baseline="0"/>
              <a:t> to</a:t>
            </a:r>
            <a:r>
              <a:rPr lang="en-US"/>
              <a:t> 2012 by Location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7.1128831825958069E-2"/>
          <c:y val="9.1954350416095731E-2"/>
          <c:w val="0.92298811374692813"/>
          <c:h val="0.48944864678800398"/>
        </c:manualLayout>
      </c:layout>
      <c:barChart>
        <c:barDir val="col"/>
        <c:grouping val="clustered"/>
        <c:ser>
          <c:idx val="0"/>
          <c:order val="0"/>
          <c:dLbls>
            <c:delete val="1"/>
          </c:dLbls>
          <c:cat>
            <c:strRef>
              <c:f>'2012 Totals'!$B$3:$B$51</c:f>
              <c:strCache>
                <c:ptCount val="49"/>
                <c:pt idx="0">
                  <c:v>Linden Ave N and N 130th St</c:v>
                </c:pt>
                <c:pt idx="1">
                  <c:v>Greenwood Ave N and N 85th St</c:v>
                </c:pt>
                <c:pt idx="2">
                  <c:v>NE Ravenna Blvd, E Green Lake Way N/NE 71st St</c:v>
                </c:pt>
                <c:pt idx="3">
                  <c:v>32nd Ave NW and NW 54th St</c:v>
                </c:pt>
                <c:pt idx="4">
                  <c:v>NW Market St and 24th Ave NW/Shilshole Ave NW</c:v>
                </c:pt>
                <c:pt idx="5">
                  <c:v>15th Ave NW and NW Market St</c:v>
                </c:pt>
                <c:pt idx="6">
                  <c:v>N 45th St and Stone Way N</c:v>
                </c:pt>
                <c:pt idx="7">
                  <c:v>Lake City Way and NE 125th St</c:v>
                </c:pt>
                <c:pt idx="8">
                  <c:v>NE Northgate Way and 5th Ave NE</c:v>
                </c:pt>
                <c:pt idx="9">
                  <c:v>12th Ave NE and NE 65th St</c:v>
                </c:pt>
                <c:pt idx="10">
                  <c:v>Sand Point Way NE at NE 65th St</c:v>
                </c:pt>
                <c:pt idx="11">
                  <c:v>NE 45th St and Brooklyn Ave NE</c:v>
                </c:pt>
                <c:pt idx="12">
                  <c:v>Montlake Blvd NE and NE Pacific St </c:v>
                </c:pt>
                <c:pt idx="13">
                  <c:v>15th Ave W and W Nickerson St (Ballard Bridge)</c:v>
                </c:pt>
                <c:pt idx="14">
                  <c:v>32nd Ave W and W McGraw St</c:v>
                </c:pt>
                <c:pt idx="15">
                  <c:v>Queen Anne Ave N and Boston St</c:v>
                </c:pt>
                <c:pt idx="16">
                  <c:v>Westlake Ave N and Valley St</c:v>
                </c:pt>
                <c:pt idx="17">
                  <c:v>Fairview Ave N and Valley St</c:v>
                </c:pt>
                <c:pt idx="18">
                  <c:v>Mercer St and 9th Ave N</c:v>
                </c:pt>
                <c:pt idx="19">
                  <c:v>Mercer St and Fairview Ave N</c:v>
                </c:pt>
                <c:pt idx="20">
                  <c:v>Dexter Ave N and Denny Way</c:v>
                </c:pt>
                <c:pt idx="21">
                  <c:v>Alaskan Way and Broad St</c:v>
                </c:pt>
                <c:pt idx="22">
                  <c:v>5th Ave and Stewart St (McGraw Square)</c:v>
                </c:pt>
                <c:pt idx="23">
                  <c:v>Boren Ave and Pine St</c:v>
                </c:pt>
                <c:pt idx="24">
                  <c:v>Madison St and 6th Ave</c:v>
                </c:pt>
                <c:pt idx="25">
                  <c:v>Colman Dock (Alaskan Way and Columbia)</c:v>
                </c:pt>
                <c:pt idx="26">
                  <c:v>Eastlake Ave E and Furhman Ave E (University Bridge)</c:v>
                </c:pt>
                <c:pt idx="27">
                  <c:v>Broadway E and E John St</c:v>
                </c:pt>
                <c:pt idx="28">
                  <c:v>E Pine St and Broadway E</c:v>
                </c:pt>
                <c:pt idx="29">
                  <c:v>12th Ave and Madison St/Union St</c:v>
                </c:pt>
                <c:pt idx="30">
                  <c:v>23rd Ave E and E Union St</c:v>
                </c:pt>
                <c:pt idx="31">
                  <c:v>1st Ave S and S Jackson St</c:v>
                </c:pt>
                <c:pt idx="32">
                  <c:v>7th Ave S and S Jackson St</c:v>
                </c:pt>
                <c:pt idx="33">
                  <c:v>8th Ave S and S Dearborn St</c:v>
                </c:pt>
                <c:pt idx="34">
                  <c:v>1st Ave S and S Lander St</c:v>
                </c:pt>
                <c:pt idx="35">
                  <c:v>E Marginal Way S and S Hanford St</c:v>
                </c:pt>
                <c:pt idx="36">
                  <c:v>35th Ave SW and SW Avalon Way</c:v>
                </c:pt>
                <c:pt idx="37">
                  <c:v>California Ave SW and SW Alaska St</c:v>
                </c:pt>
                <c:pt idx="38">
                  <c:v>California Ave SW and Fauntleroy Way SW</c:v>
                </c:pt>
                <c:pt idx="39">
                  <c:v>Fauntleroy Way SW and SW Cloverdale St</c:v>
                </c:pt>
                <c:pt idx="40">
                  <c:v>26th Ave SW and SW Barton St</c:v>
                </c:pt>
                <c:pt idx="41">
                  <c:v>8th Ave S and S Cloverdale St</c:v>
                </c:pt>
                <c:pt idx="42">
                  <c:v>Airport Way S and S Vale St</c:v>
                </c:pt>
                <c:pt idx="43">
                  <c:v>12th Ave S and S Jackson St</c:v>
                </c:pt>
                <c:pt idx="44">
                  <c:v>Beacon Ave S and S Lander St/16th Ave S</c:v>
                </c:pt>
                <c:pt idx="45">
                  <c:v>Rainer Ave S and M L King Jr Way S</c:v>
                </c:pt>
                <c:pt idx="46">
                  <c:v>M L King Jr Way S and S Alaska St</c:v>
                </c:pt>
                <c:pt idx="47">
                  <c:v>M L King Jr Way S and S Othello St</c:v>
                </c:pt>
                <c:pt idx="48">
                  <c:v>Rainier Ave S and S Henderson St</c:v>
                </c:pt>
              </c:strCache>
            </c:strRef>
          </c:cat>
          <c:val>
            <c:numRef>
              <c:f>'2012 Totals'!$I$3:$I$51</c:f>
              <c:numCache>
                <c:formatCode>0%</c:formatCode>
                <c:ptCount val="49"/>
                <c:pt idx="0">
                  <c:v>-0.17876344086021501</c:v>
                </c:pt>
                <c:pt idx="1">
                  <c:v>-0.17760617760617758</c:v>
                </c:pt>
                <c:pt idx="2">
                  <c:v>-7.0542635658914721E-2</c:v>
                </c:pt>
                <c:pt idx="3">
                  <c:v>-0.19709897610921501</c:v>
                </c:pt>
                <c:pt idx="4">
                  <c:v>7.7962577962577884E-2</c:v>
                </c:pt>
                <c:pt idx="5">
                  <c:v>-0.15934065934065933</c:v>
                </c:pt>
                <c:pt idx="6">
                  <c:v>-4.6575342465753455E-2</c:v>
                </c:pt>
                <c:pt idx="7">
                  <c:v>-0.3910891089108911</c:v>
                </c:pt>
                <c:pt idx="8">
                  <c:v>-0.11382113821138207</c:v>
                </c:pt>
                <c:pt idx="9">
                  <c:v>0.1160000000000001</c:v>
                </c:pt>
                <c:pt idx="10">
                  <c:v>-0.32899628252788105</c:v>
                </c:pt>
                <c:pt idx="11">
                  <c:v>0.32124352331606221</c:v>
                </c:pt>
                <c:pt idx="12">
                  <c:v>0.20418271876719873</c:v>
                </c:pt>
                <c:pt idx="13">
                  <c:v>-0.27430093209054596</c:v>
                </c:pt>
                <c:pt idx="14">
                  <c:v>-0.53260869565217384</c:v>
                </c:pt>
                <c:pt idx="15">
                  <c:v>3.9772727272727293E-2</c:v>
                </c:pt>
                <c:pt idx="16">
                  <c:v>-0.20993914807302227</c:v>
                </c:pt>
                <c:pt idx="17">
                  <c:v>-5.6367432150313146E-2</c:v>
                </c:pt>
                <c:pt idx="18">
                  <c:v>0.93145161290322576</c:v>
                </c:pt>
                <c:pt idx="19">
                  <c:v>-9.0225563909774431E-2</c:v>
                </c:pt>
                <c:pt idx="20">
                  <c:v>0.31640058055152398</c:v>
                </c:pt>
                <c:pt idx="21">
                  <c:v>6.0156249999999911E-2</c:v>
                </c:pt>
                <c:pt idx="22">
                  <c:v>-1.7615176151761558E-2</c:v>
                </c:pt>
                <c:pt idx="23">
                  <c:v>0.28831562974203329</c:v>
                </c:pt>
                <c:pt idx="24">
                  <c:v>-0.32217573221757323</c:v>
                </c:pt>
                <c:pt idx="25">
                  <c:v>-0.30265339966832505</c:v>
                </c:pt>
                <c:pt idx="26">
                  <c:v>0.52506887052341589</c:v>
                </c:pt>
                <c:pt idx="27">
                  <c:v>0.54863813229571989</c:v>
                </c:pt>
                <c:pt idx="28">
                  <c:v>3.790087463556846E-2</c:v>
                </c:pt>
                <c:pt idx="29">
                  <c:v>3.377686796315249E-2</c:v>
                </c:pt>
                <c:pt idx="30">
                  <c:v>-0.25174825174825177</c:v>
                </c:pt>
                <c:pt idx="31">
                  <c:v>8.2894736842105354E-2</c:v>
                </c:pt>
                <c:pt idx="32">
                  <c:v>-1.2422360248447228E-2</c:v>
                </c:pt>
                <c:pt idx="33">
                  <c:v>-0.1281198003327787</c:v>
                </c:pt>
                <c:pt idx="34">
                  <c:v>-5.0473186119873836E-2</c:v>
                </c:pt>
                <c:pt idx="35">
                  <c:v>0.3539731682146543</c:v>
                </c:pt>
                <c:pt idx="36">
                  <c:v>0.28151260504201692</c:v>
                </c:pt>
                <c:pt idx="37">
                  <c:v>0.23809523809523814</c:v>
                </c:pt>
                <c:pt idx="38">
                  <c:v>9.3617021276595658E-2</c:v>
                </c:pt>
                <c:pt idx="39">
                  <c:v>-8.4388185654008407E-2</c:v>
                </c:pt>
                <c:pt idx="40">
                  <c:v>-3.8834951456310662E-2</c:v>
                </c:pt>
                <c:pt idx="41">
                  <c:v>-0.13358778625954193</c:v>
                </c:pt>
                <c:pt idx="42">
                  <c:v>-0.41871921182266014</c:v>
                </c:pt>
                <c:pt idx="43">
                  <c:v>0.27405247813411071</c:v>
                </c:pt>
                <c:pt idx="44">
                  <c:v>0.25589225589225584</c:v>
                </c:pt>
                <c:pt idx="45">
                  <c:v>-6.4748201438848962E-2</c:v>
                </c:pt>
                <c:pt idx="46">
                  <c:v>-0.38167938931297707</c:v>
                </c:pt>
                <c:pt idx="47">
                  <c:v>-0.4910714285714286</c:v>
                </c:pt>
                <c:pt idx="48">
                  <c:v>-0.38793103448275867</c:v>
                </c:pt>
              </c:numCache>
            </c:numRef>
          </c:val>
        </c:ser>
        <c:dLbls>
          <c:showVal val="1"/>
        </c:dLbls>
        <c:gapWidth val="141"/>
        <c:overlap val="24"/>
        <c:axId val="120149504"/>
        <c:axId val="120151040"/>
      </c:barChart>
      <c:catAx>
        <c:axId val="120149504"/>
        <c:scaling>
          <c:orientation val="minMax"/>
        </c:scaling>
        <c:axPos val="b"/>
        <c:majorTickMark val="none"/>
        <c:tickLblPos val="low"/>
        <c:txPr>
          <a:bodyPr rot="5400000" vert="horz"/>
          <a:lstStyle/>
          <a:p>
            <a:pPr>
              <a:defRPr sz="800" baseline="0"/>
            </a:pPr>
            <a:endParaRPr lang="en-US"/>
          </a:p>
        </c:txPr>
        <c:crossAx val="120151040"/>
        <c:crosses val="autoZero"/>
        <c:auto val="1"/>
        <c:lblAlgn val="ctr"/>
        <c:lblOffset val="100"/>
      </c:catAx>
      <c:valAx>
        <c:axId val="120151040"/>
        <c:scaling>
          <c:orientation val="minMax"/>
          <c:max val="1"/>
          <c:min val="-0.8"/>
        </c:scaling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Percent Change</a:t>
                </a:r>
              </a:p>
            </c:rich>
          </c:tx>
          <c:layout>
            <c:manualLayout>
              <c:xMode val="edge"/>
              <c:yMode val="edge"/>
              <c:x val="0"/>
              <c:y val="0.28214741190138121"/>
            </c:manualLayout>
          </c:layout>
          <c:spPr>
            <a:ln w="3175"/>
          </c:spPr>
        </c:title>
        <c:numFmt formatCode="0%" sourceLinked="0"/>
        <c:tickLblPos val="nextTo"/>
        <c:crossAx val="120149504"/>
        <c:crosses val="autoZero"/>
        <c:crossBetween val="between"/>
        <c:majorUnit val="0.2"/>
        <c:minorUnit val="4.0000000000000022E-2"/>
      </c:valAx>
    </c:plotArea>
    <c:plotVisOnly val="1"/>
  </c:chart>
  <c:spPr>
    <a:ln>
      <a:noFill/>
    </a:ln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Bike</a:t>
            </a:r>
            <a:r>
              <a:rPr lang="en-US" baseline="0"/>
              <a:t> Count </a:t>
            </a:r>
            <a:r>
              <a:rPr lang="en-US"/>
              <a:t>Absolute</a:t>
            </a:r>
            <a:r>
              <a:rPr lang="en-US" baseline="0"/>
              <a:t> Change from 2011 to 2012 By Location </a:t>
            </a:r>
            <a:endParaRPr lang="en-US"/>
          </a:p>
        </c:rich>
      </c:tx>
      <c:layout>
        <c:manualLayout>
          <c:xMode val="edge"/>
          <c:yMode val="edge"/>
          <c:x val="0.19230937051516772"/>
          <c:y val="1.6182365403424707E-2"/>
        </c:manualLayout>
      </c:layout>
    </c:title>
    <c:plotArea>
      <c:layout/>
      <c:barChart>
        <c:barDir val="col"/>
        <c:grouping val="clustered"/>
        <c:ser>
          <c:idx val="0"/>
          <c:order val="0"/>
          <c:dLbls>
            <c:delete val="1"/>
          </c:dLbls>
          <c:cat>
            <c:strRef>
              <c:f>'2012 Totals'!$B$3:$B$51</c:f>
              <c:strCache>
                <c:ptCount val="49"/>
                <c:pt idx="0">
                  <c:v>Linden Ave N and N 130th St</c:v>
                </c:pt>
                <c:pt idx="1">
                  <c:v>Greenwood Ave N and N 85th St</c:v>
                </c:pt>
                <c:pt idx="2">
                  <c:v>NE Ravenna Blvd, E Green Lake Way N/NE 71st St</c:v>
                </c:pt>
                <c:pt idx="3">
                  <c:v>32nd Ave NW and NW 54th St</c:v>
                </c:pt>
                <c:pt idx="4">
                  <c:v>NW Market St and 24th Ave NW/Shilshole Ave NW</c:v>
                </c:pt>
                <c:pt idx="5">
                  <c:v>15th Ave NW and NW Market St</c:v>
                </c:pt>
                <c:pt idx="6">
                  <c:v>N 45th St and Stone Way N</c:v>
                </c:pt>
                <c:pt idx="7">
                  <c:v>Lake City Way and NE 125th St</c:v>
                </c:pt>
                <c:pt idx="8">
                  <c:v>NE Northgate Way and 5th Ave NE</c:v>
                </c:pt>
                <c:pt idx="9">
                  <c:v>12th Ave NE and NE 65th St</c:v>
                </c:pt>
                <c:pt idx="10">
                  <c:v>Sand Point Way NE at NE 65th St</c:v>
                </c:pt>
                <c:pt idx="11">
                  <c:v>NE 45th St and Brooklyn Ave NE</c:v>
                </c:pt>
                <c:pt idx="12">
                  <c:v>Montlake Blvd NE and NE Pacific St </c:v>
                </c:pt>
                <c:pt idx="13">
                  <c:v>15th Ave W and W Nickerson St (Ballard Bridge)</c:v>
                </c:pt>
                <c:pt idx="14">
                  <c:v>32nd Ave W and W McGraw St</c:v>
                </c:pt>
                <c:pt idx="15">
                  <c:v>Queen Anne Ave N and Boston St</c:v>
                </c:pt>
                <c:pt idx="16">
                  <c:v>Westlake Ave N and Valley St</c:v>
                </c:pt>
                <c:pt idx="17">
                  <c:v>Fairview Ave N and Valley St</c:v>
                </c:pt>
                <c:pt idx="18">
                  <c:v>Mercer St and 9th Ave N</c:v>
                </c:pt>
                <c:pt idx="19">
                  <c:v>Mercer St and Fairview Ave N</c:v>
                </c:pt>
                <c:pt idx="20">
                  <c:v>Dexter Ave N and Denny Way</c:v>
                </c:pt>
                <c:pt idx="21">
                  <c:v>Alaskan Way and Broad St</c:v>
                </c:pt>
                <c:pt idx="22">
                  <c:v>5th Ave and Stewart St (McGraw Square)</c:v>
                </c:pt>
                <c:pt idx="23">
                  <c:v>Boren Ave and Pine St</c:v>
                </c:pt>
                <c:pt idx="24">
                  <c:v>Madison St and 6th Ave</c:v>
                </c:pt>
                <c:pt idx="25">
                  <c:v>Colman Dock (Alaskan Way and Columbia)</c:v>
                </c:pt>
                <c:pt idx="26">
                  <c:v>Eastlake Ave E and Furhman Ave E (University Bridge)</c:v>
                </c:pt>
                <c:pt idx="27">
                  <c:v>Broadway E and E John St</c:v>
                </c:pt>
                <c:pt idx="28">
                  <c:v>E Pine St and Broadway E</c:v>
                </c:pt>
                <c:pt idx="29">
                  <c:v>12th Ave and Madison St/Union St</c:v>
                </c:pt>
                <c:pt idx="30">
                  <c:v>23rd Ave E and E Union St</c:v>
                </c:pt>
                <c:pt idx="31">
                  <c:v>1st Ave S and S Jackson St</c:v>
                </c:pt>
                <c:pt idx="32">
                  <c:v>7th Ave S and S Jackson St</c:v>
                </c:pt>
                <c:pt idx="33">
                  <c:v>8th Ave S and S Dearborn St</c:v>
                </c:pt>
                <c:pt idx="34">
                  <c:v>1st Ave S and S Lander St</c:v>
                </c:pt>
                <c:pt idx="35">
                  <c:v>E Marginal Way S and S Hanford St</c:v>
                </c:pt>
                <c:pt idx="36">
                  <c:v>35th Ave SW and SW Avalon Way</c:v>
                </c:pt>
                <c:pt idx="37">
                  <c:v>California Ave SW and SW Alaska St</c:v>
                </c:pt>
                <c:pt idx="38">
                  <c:v>California Ave SW and Fauntleroy Way SW</c:v>
                </c:pt>
                <c:pt idx="39">
                  <c:v>Fauntleroy Way SW and SW Cloverdale St</c:v>
                </c:pt>
                <c:pt idx="40">
                  <c:v>26th Ave SW and SW Barton St</c:v>
                </c:pt>
                <c:pt idx="41">
                  <c:v>8th Ave S and S Cloverdale St</c:v>
                </c:pt>
                <c:pt idx="42">
                  <c:v>Airport Way S and S Vale St</c:v>
                </c:pt>
                <c:pt idx="43">
                  <c:v>12th Ave S and S Jackson St</c:v>
                </c:pt>
                <c:pt idx="44">
                  <c:v>Beacon Ave S and S Lander St/16th Ave S</c:v>
                </c:pt>
                <c:pt idx="45">
                  <c:v>Rainer Ave S and M L King Jr Way S</c:v>
                </c:pt>
                <c:pt idx="46">
                  <c:v>M L King Jr Way S and S Alaska St</c:v>
                </c:pt>
                <c:pt idx="47">
                  <c:v>M L King Jr Way S and S Othello St</c:v>
                </c:pt>
                <c:pt idx="48">
                  <c:v>Rainier Ave S and S Henderson St</c:v>
                </c:pt>
              </c:strCache>
            </c:strRef>
          </c:cat>
          <c:val>
            <c:numRef>
              <c:f>'2012 Totals'!$J$3:$J$51</c:f>
              <c:numCache>
                <c:formatCode>0</c:formatCode>
                <c:ptCount val="49"/>
                <c:pt idx="0">
                  <c:v>-133</c:v>
                </c:pt>
                <c:pt idx="1">
                  <c:v>-46</c:v>
                </c:pt>
                <c:pt idx="2">
                  <c:v>-91</c:v>
                </c:pt>
                <c:pt idx="3">
                  <c:v>-231</c:v>
                </c:pt>
                <c:pt idx="4">
                  <c:v>75</c:v>
                </c:pt>
                <c:pt idx="5">
                  <c:v>-29</c:v>
                </c:pt>
                <c:pt idx="6">
                  <c:v>-34</c:v>
                </c:pt>
                <c:pt idx="7">
                  <c:v>-79</c:v>
                </c:pt>
                <c:pt idx="8">
                  <c:v>-14</c:v>
                </c:pt>
                <c:pt idx="9">
                  <c:v>58</c:v>
                </c:pt>
                <c:pt idx="10">
                  <c:v>-177</c:v>
                </c:pt>
                <c:pt idx="11">
                  <c:v>186</c:v>
                </c:pt>
                <c:pt idx="12">
                  <c:v>371</c:v>
                </c:pt>
                <c:pt idx="13">
                  <c:v>-206</c:v>
                </c:pt>
                <c:pt idx="14">
                  <c:v>-147</c:v>
                </c:pt>
                <c:pt idx="15">
                  <c:v>7</c:v>
                </c:pt>
                <c:pt idx="16">
                  <c:v>-207</c:v>
                </c:pt>
                <c:pt idx="17">
                  <c:v>-27</c:v>
                </c:pt>
                <c:pt idx="18">
                  <c:v>231</c:v>
                </c:pt>
                <c:pt idx="19">
                  <c:v>-12</c:v>
                </c:pt>
                <c:pt idx="20">
                  <c:v>436</c:v>
                </c:pt>
                <c:pt idx="21">
                  <c:v>77</c:v>
                </c:pt>
                <c:pt idx="22">
                  <c:v>-13</c:v>
                </c:pt>
                <c:pt idx="23">
                  <c:v>190</c:v>
                </c:pt>
                <c:pt idx="24">
                  <c:v>-77</c:v>
                </c:pt>
                <c:pt idx="25">
                  <c:v>-365</c:v>
                </c:pt>
                <c:pt idx="26">
                  <c:v>953</c:v>
                </c:pt>
                <c:pt idx="27">
                  <c:v>282</c:v>
                </c:pt>
                <c:pt idx="28">
                  <c:v>39</c:v>
                </c:pt>
                <c:pt idx="29">
                  <c:v>33</c:v>
                </c:pt>
                <c:pt idx="30">
                  <c:v>-108</c:v>
                </c:pt>
                <c:pt idx="31">
                  <c:v>63</c:v>
                </c:pt>
                <c:pt idx="32">
                  <c:v>-6</c:v>
                </c:pt>
                <c:pt idx="33">
                  <c:v>-77</c:v>
                </c:pt>
                <c:pt idx="34">
                  <c:v>-16</c:v>
                </c:pt>
                <c:pt idx="35">
                  <c:v>343</c:v>
                </c:pt>
                <c:pt idx="36">
                  <c:v>67</c:v>
                </c:pt>
                <c:pt idx="37">
                  <c:v>40</c:v>
                </c:pt>
                <c:pt idx="38">
                  <c:v>22</c:v>
                </c:pt>
                <c:pt idx="39">
                  <c:v>-20</c:v>
                </c:pt>
                <c:pt idx="40">
                  <c:v>-4</c:v>
                </c:pt>
                <c:pt idx="41">
                  <c:v>-35</c:v>
                </c:pt>
                <c:pt idx="42">
                  <c:v>-85</c:v>
                </c:pt>
                <c:pt idx="43">
                  <c:v>188</c:v>
                </c:pt>
                <c:pt idx="44">
                  <c:v>76</c:v>
                </c:pt>
                <c:pt idx="45">
                  <c:v>-9</c:v>
                </c:pt>
                <c:pt idx="46">
                  <c:v>-50</c:v>
                </c:pt>
                <c:pt idx="47">
                  <c:v>-55</c:v>
                </c:pt>
                <c:pt idx="48">
                  <c:v>-45</c:v>
                </c:pt>
              </c:numCache>
            </c:numRef>
          </c:val>
        </c:ser>
        <c:dLbls>
          <c:showVal val="1"/>
        </c:dLbls>
        <c:axId val="120192000"/>
        <c:axId val="120210176"/>
      </c:barChart>
      <c:catAx>
        <c:axId val="120192000"/>
        <c:scaling>
          <c:orientation val="minMax"/>
        </c:scaling>
        <c:axPos val="b"/>
        <c:majorTickMark val="none"/>
        <c:tickLblPos val="low"/>
        <c:txPr>
          <a:bodyPr rot="5400000" vert="horz" anchor="t" anchorCtr="0"/>
          <a:lstStyle/>
          <a:p>
            <a:pPr>
              <a:defRPr sz="800" baseline="0"/>
            </a:pPr>
            <a:endParaRPr lang="en-US"/>
          </a:p>
        </c:txPr>
        <c:crossAx val="120210176"/>
        <c:crosses val="autoZero"/>
        <c:auto val="1"/>
        <c:lblAlgn val="ctr"/>
        <c:lblOffset val="100"/>
      </c:catAx>
      <c:valAx>
        <c:axId val="120210176"/>
        <c:scaling>
          <c:orientation val="minMax"/>
        </c:scaling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Difference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20192000"/>
        <c:crosses val="autoZero"/>
        <c:crossBetween val="between"/>
      </c:valAx>
    </c:plotArea>
    <c:plotVisOnly val="1"/>
  </c:chart>
  <c:spPr>
    <a:ln>
      <a:noFill/>
    </a:ln>
  </c:sp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2011</a:t>
            </a:r>
            <a:r>
              <a:rPr lang="en-US" baseline="0"/>
              <a:t> and 2012 Bike Counts </a:t>
            </a:r>
            <a:endParaRPr lang="en-US"/>
          </a:p>
        </c:rich>
      </c:tx>
      <c:layout/>
    </c:title>
    <c:plotArea>
      <c:layout>
        <c:manualLayout>
          <c:layoutTarget val="inner"/>
          <c:xMode val="edge"/>
          <c:yMode val="edge"/>
          <c:x val="8.4041787621924394E-2"/>
          <c:y val="9.1721552477843832E-2"/>
          <c:w val="0.87887751671589265"/>
          <c:h val="0.472050514752405"/>
        </c:manualLayout>
      </c:layout>
      <c:barChart>
        <c:barDir val="col"/>
        <c:grouping val="clustered"/>
        <c:ser>
          <c:idx val="0"/>
          <c:order val="0"/>
          <c:tx>
            <c:v>2012</c:v>
          </c:tx>
          <c:spPr>
            <a:solidFill>
              <a:schemeClr val="accent4"/>
            </a:solidFill>
          </c:spPr>
          <c:cat>
            <c:strRef>
              <c:f>'2012 Totals'!$B$3:$B$51</c:f>
              <c:strCache>
                <c:ptCount val="49"/>
                <c:pt idx="0">
                  <c:v>Linden Ave N and N 130th St</c:v>
                </c:pt>
                <c:pt idx="1">
                  <c:v>Greenwood Ave N and N 85th St</c:v>
                </c:pt>
                <c:pt idx="2">
                  <c:v>NE Ravenna Blvd, E Green Lake Way N/NE 71st St</c:v>
                </c:pt>
                <c:pt idx="3">
                  <c:v>32nd Ave NW and NW 54th St</c:v>
                </c:pt>
                <c:pt idx="4">
                  <c:v>NW Market St and 24th Ave NW/Shilshole Ave NW</c:v>
                </c:pt>
                <c:pt idx="5">
                  <c:v>15th Ave NW and NW Market St</c:v>
                </c:pt>
                <c:pt idx="6">
                  <c:v>N 45th St and Stone Way N</c:v>
                </c:pt>
                <c:pt idx="7">
                  <c:v>Lake City Way and NE 125th St</c:v>
                </c:pt>
                <c:pt idx="8">
                  <c:v>NE Northgate Way and 5th Ave NE</c:v>
                </c:pt>
                <c:pt idx="9">
                  <c:v>12th Ave NE and NE 65th St</c:v>
                </c:pt>
                <c:pt idx="10">
                  <c:v>Sand Point Way NE at NE 65th St</c:v>
                </c:pt>
                <c:pt idx="11">
                  <c:v>NE 45th St and Brooklyn Ave NE</c:v>
                </c:pt>
                <c:pt idx="12">
                  <c:v>Montlake Blvd NE and NE Pacific St </c:v>
                </c:pt>
                <c:pt idx="13">
                  <c:v>15th Ave W and W Nickerson St (Ballard Bridge)</c:v>
                </c:pt>
                <c:pt idx="14">
                  <c:v>32nd Ave W and W McGraw St</c:v>
                </c:pt>
                <c:pt idx="15">
                  <c:v>Queen Anne Ave N and Boston St</c:v>
                </c:pt>
                <c:pt idx="16">
                  <c:v>Westlake Ave N and Valley St</c:v>
                </c:pt>
                <c:pt idx="17">
                  <c:v>Fairview Ave N and Valley St</c:v>
                </c:pt>
                <c:pt idx="18">
                  <c:v>Mercer St and 9th Ave N</c:v>
                </c:pt>
                <c:pt idx="19">
                  <c:v>Mercer St and Fairview Ave N</c:v>
                </c:pt>
                <c:pt idx="20">
                  <c:v>Dexter Ave N and Denny Way</c:v>
                </c:pt>
                <c:pt idx="21">
                  <c:v>Alaskan Way and Broad St</c:v>
                </c:pt>
                <c:pt idx="22">
                  <c:v>5th Ave and Stewart St (McGraw Square)</c:v>
                </c:pt>
                <c:pt idx="23">
                  <c:v>Boren Ave and Pine St</c:v>
                </c:pt>
                <c:pt idx="24">
                  <c:v>Madison St and 6th Ave</c:v>
                </c:pt>
                <c:pt idx="25">
                  <c:v>Colman Dock (Alaskan Way and Columbia)</c:v>
                </c:pt>
                <c:pt idx="26">
                  <c:v>Eastlake Ave E and Furhman Ave E (University Bridge)</c:v>
                </c:pt>
                <c:pt idx="27">
                  <c:v>Broadway E and E John St</c:v>
                </c:pt>
                <c:pt idx="28">
                  <c:v>E Pine St and Broadway E</c:v>
                </c:pt>
                <c:pt idx="29">
                  <c:v>12th Ave and Madison St/Union St</c:v>
                </c:pt>
                <c:pt idx="30">
                  <c:v>23rd Ave E and E Union St</c:v>
                </c:pt>
                <c:pt idx="31">
                  <c:v>1st Ave S and S Jackson St</c:v>
                </c:pt>
                <c:pt idx="32">
                  <c:v>7th Ave S and S Jackson St</c:v>
                </c:pt>
                <c:pt idx="33">
                  <c:v>8th Ave S and S Dearborn St</c:v>
                </c:pt>
                <c:pt idx="34">
                  <c:v>1st Ave S and S Lander St</c:v>
                </c:pt>
                <c:pt idx="35">
                  <c:v>E Marginal Way S and S Hanford St</c:v>
                </c:pt>
                <c:pt idx="36">
                  <c:v>35th Ave SW and SW Avalon Way</c:v>
                </c:pt>
                <c:pt idx="37">
                  <c:v>California Ave SW and SW Alaska St</c:v>
                </c:pt>
                <c:pt idx="38">
                  <c:v>California Ave SW and Fauntleroy Way SW</c:v>
                </c:pt>
                <c:pt idx="39">
                  <c:v>Fauntleroy Way SW and SW Cloverdale St</c:v>
                </c:pt>
                <c:pt idx="40">
                  <c:v>26th Ave SW and SW Barton St</c:v>
                </c:pt>
                <c:pt idx="41">
                  <c:v>8th Ave S and S Cloverdale St</c:v>
                </c:pt>
                <c:pt idx="42">
                  <c:v>Airport Way S and S Vale St</c:v>
                </c:pt>
                <c:pt idx="43">
                  <c:v>12th Ave S and S Jackson St</c:v>
                </c:pt>
                <c:pt idx="44">
                  <c:v>Beacon Ave S and S Lander St/16th Ave S</c:v>
                </c:pt>
                <c:pt idx="45">
                  <c:v>Rainer Ave S and M L King Jr Way S</c:v>
                </c:pt>
                <c:pt idx="46">
                  <c:v>M L King Jr Way S and S Alaska St</c:v>
                </c:pt>
                <c:pt idx="47">
                  <c:v>M L King Jr Way S and S Othello St</c:v>
                </c:pt>
                <c:pt idx="48">
                  <c:v>Rainier Ave S and S Henderson St</c:v>
                </c:pt>
              </c:strCache>
            </c:strRef>
          </c:cat>
          <c:val>
            <c:numRef>
              <c:f>'2012 Totals'!$G$3:$G$51</c:f>
              <c:numCache>
                <c:formatCode>General</c:formatCode>
                <c:ptCount val="49"/>
                <c:pt idx="0">
                  <c:v>611</c:v>
                </c:pt>
                <c:pt idx="1">
                  <c:v>213</c:v>
                </c:pt>
                <c:pt idx="2">
                  <c:v>1199</c:v>
                </c:pt>
                <c:pt idx="3">
                  <c:v>941</c:v>
                </c:pt>
                <c:pt idx="4">
                  <c:v>1037</c:v>
                </c:pt>
                <c:pt idx="5">
                  <c:v>153</c:v>
                </c:pt>
                <c:pt idx="6">
                  <c:v>696</c:v>
                </c:pt>
                <c:pt idx="7">
                  <c:v>123</c:v>
                </c:pt>
                <c:pt idx="8">
                  <c:v>109</c:v>
                </c:pt>
                <c:pt idx="9">
                  <c:v>558</c:v>
                </c:pt>
                <c:pt idx="10">
                  <c:v>361</c:v>
                </c:pt>
                <c:pt idx="11">
                  <c:v>765</c:v>
                </c:pt>
                <c:pt idx="12">
                  <c:v>2188</c:v>
                </c:pt>
                <c:pt idx="13">
                  <c:v>545</c:v>
                </c:pt>
                <c:pt idx="14">
                  <c:v>129</c:v>
                </c:pt>
                <c:pt idx="15">
                  <c:v>183</c:v>
                </c:pt>
                <c:pt idx="16">
                  <c:v>779</c:v>
                </c:pt>
                <c:pt idx="17">
                  <c:v>452</c:v>
                </c:pt>
                <c:pt idx="18">
                  <c:v>479</c:v>
                </c:pt>
                <c:pt idx="19">
                  <c:v>121</c:v>
                </c:pt>
                <c:pt idx="20">
                  <c:v>1814</c:v>
                </c:pt>
                <c:pt idx="21">
                  <c:v>1357</c:v>
                </c:pt>
                <c:pt idx="22">
                  <c:v>725</c:v>
                </c:pt>
                <c:pt idx="23">
                  <c:v>849</c:v>
                </c:pt>
                <c:pt idx="24">
                  <c:v>162</c:v>
                </c:pt>
                <c:pt idx="25">
                  <c:v>841</c:v>
                </c:pt>
                <c:pt idx="26">
                  <c:v>2768</c:v>
                </c:pt>
                <c:pt idx="27">
                  <c:v>796</c:v>
                </c:pt>
                <c:pt idx="28">
                  <c:v>1068</c:v>
                </c:pt>
                <c:pt idx="29">
                  <c:v>1010</c:v>
                </c:pt>
                <c:pt idx="30">
                  <c:v>321</c:v>
                </c:pt>
                <c:pt idx="31">
                  <c:v>823</c:v>
                </c:pt>
                <c:pt idx="32">
                  <c:v>477</c:v>
                </c:pt>
                <c:pt idx="33">
                  <c:v>524</c:v>
                </c:pt>
                <c:pt idx="34">
                  <c:v>301</c:v>
                </c:pt>
                <c:pt idx="35">
                  <c:v>1312</c:v>
                </c:pt>
                <c:pt idx="36">
                  <c:v>305</c:v>
                </c:pt>
                <c:pt idx="37">
                  <c:v>208</c:v>
                </c:pt>
                <c:pt idx="38">
                  <c:v>257</c:v>
                </c:pt>
                <c:pt idx="39">
                  <c:v>217</c:v>
                </c:pt>
                <c:pt idx="40">
                  <c:v>99</c:v>
                </c:pt>
                <c:pt idx="41">
                  <c:v>227</c:v>
                </c:pt>
                <c:pt idx="42">
                  <c:v>118</c:v>
                </c:pt>
                <c:pt idx="43">
                  <c:v>874</c:v>
                </c:pt>
                <c:pt idx="44">
                  <c:v>373</c:v>
                </c:pt>
                <c:pt idx="45">
                  <c:v>130</c:v>
                </c:pt>
                <c:pt idx="46">
                  <c:v>81</c:v>
                </c:pt>
                <c:pt idx="47">
                  <c:v>57</c:v>
                </c:pt>
                <c:pt idx="48">
                  <c:v>71</c:v>
                </c:pt>
              </c:numCache>
            </c:numRef>
          </c:val>
        </c:ser>
        <c:ser>
          <c:idx val="1"/>
          <c:order val="1"/>
          <c:tx>
            <c:v>2011</c:v>
          </c:tx>
          <c:spPr>
            <a:solidFill>
              <a:schemeClr val="accent3">
                <a:lumMod val="60000"/>
                <a:lumOff val="40000"/>
              </a:schemeClr>
            </a:solidFill>
          </c:spPr>
          <c:cat>
            <c:strRef>
              <c:f>'2012 Totals'!$B$3:$B$51</c:f>
              <c:strCache>
                <c:ptCount val="49"/>
                <c:pt idx="0">
                  <c:v>Linden Ave N and N 130th St</c:v>
                </c:pt>
                <c:pt idx="1">
                  <c:v>Greenwood Ave N and N 85th St</c:v>
                </c:pt>
                <c:pt idx="2">
                  <c:v>NE Ravenna Blvd, E Green Lake Way N/NE 71st St</c:v>
                </c:pt>
                <c:pt idx="3">
                  <c:v>32nd Ave NW and NW 54th St</c:v>
                </c:pt>
                <c:pt idx="4">
                  <c:v>NW Market St and 24th Ave NW/Shilshole Ave NW</c:v>
                </c:pt>
                <c:pt idx="5">
                  <c:v>15th Ave NW and NW Market St</c:v>
                </c:pt>
                <c:pt idx="6">
                  <c:v>N 45th St and Stone Way N</c:v>
                </c:pt>
                <c:pt idx="7">
                  <c:v>Lake City Way and NE 125th St</c:v>
                </c:pt>
                <c:pt idx="8">
                  <c:v>NE Northgate Way and 5th Ave NE</c:v>
                </c:pt>
                <c:pt idx="9">
                  <c:v>12th Ave NE and NE 65th St</c:v>
                </c:pt>
                <c:pt idx="10">
                  <c:v>Sand Point Way NE at NE 65th St</c:v>
                </c:pt>
                <c:pt idx="11">
                  <c:v>NE 45th St and Brooklyn Ave NE</c:v>
                </c:pt>
                <c:pt idx="12">
                  <c:v>Montlake Blvd NE and NE Pacific St </c:v>
                </c:pt>
                <c:pt idx="13">
                  <c:v>15th Ave W and W Nickerson St (Ballard Bridge)</c:v>
                </c:pt>
                <c:pt idx="14">
                  <c:v>32nd Ave W and W McGraw St</c:v>
                </c:pt>
                <c:pt idx="15">
                  <c:v>Queen Anne Ave N and Boston St</c:v>
                </c:pt>
                <c:pt idx="16">
                  <c:v>Westlake Ave N and Valley St</c:v>
                </c:pt>
                <c:pt idx="17">
                  <c:v>Fairview Ave N and Valley St</c:v>
                </c:pt>
                <c:pt idx="18">
                  <c:v>Mercer St and 9th Ave N</c:v>
                </c:pt>
                <c:pt idx="19">
                  <c:v>Mercer St and Fairview Ave N</c:v>
                </c:pt>
                <c:pt idx="20">
                  <c:v>Dexter Ave N and Denny Way</c:v>
                </c:pt>
                <c:pt idx="21">
                  <c:v>Alaskan Way and Broad St</c:v>
                </c:pt>
                <c:pt idx="22">
                  <c:v>5th Ave and Stewart St (McGraw Square)</c:v>
                </c:pt>
                <c:pt idx="23">
                  <c:v>Boren Ave and Pine St</c:v>
                </c:pt>
                <c:pt idx="24">
                  <c:v>Madison St and 6th Ave</c:v>
                </c:pt>
                <c:pt idx="25">
                  <c:v>Colman Dock (Alaskan Way and Columbia)</c:v>
                </c:pt>
                <c:pt idx="26">
                  <c:v>Eastlake Ave E and Furhman Ave E (University Bridge)</c:v>
                </c:pt>
                <c:pt idx="27">
                  <c:v>Broadway E and E John St</c:v>
                </c:pt>
                <c:pt idx="28">
                  <c:v>E Pine St and Broadway E</c:v>
                </c:pt>
                <c:pt idx="29">
                  <c:v>12th Ave and Madison St/Union St</c:v>
                </c:pt>
                <c:pt idx="30">
                  <c:v>23rd Ave E and E Union St</c:v>
                </c:pt>
                <c:pt idx="31">
                  <c:v>1st Ave S and S Jackson St</c:v>
                </c:pt>
                <c:pt idx="32">
                  <c:v>7th Ave S and S Jackson St</c:v>
                </c:pt>
                <c:pt idx="33">
                  <c:v>8th Ave S and S Dearborn St</c:v>
                </c:pt>
                <c:pt idx="34">
                  <c:v>1st Ave S and S Lander St</c:v>
                </c:pt>
                <c:pt idx="35">
                  <c:v>E Marginal Way S and S Hanford St</c:v>
                </c:pt>
                <c:pt idx="36">
                  <c:v>35th Ave SW and SW Avalon Way</c:v>
                </c:pt>
                <c:pt idx="37">
                  <c:v>California Ave SW and SW Alaska St</c:v>
                </c:pt>
                <c:pt idx="38">
                  <c:v>California Ave SW and Fauntleroy Way SW</c:v>
                </c:pt>
                <c:pt idx="39">
                  <c:v>Fauntleroy Way SW and SW Cloverdale St</c:v>
                </c:pt>
                <c:pt idx="40">
                  <c:v>26th Ave SW and SW Barton St</c:v>
                </c:pt>
                <c:pt idx="41">
                  <c:v>8th Ave S and S Cloverdale St</c:v>
                </c:pt>
                <c:pt idx="42">
                  <c:v>Airport Way S and S Vale St</c:v>
                </c:pt>
                <c:pt idx="43">
                  <c:v>12th Ave S and S Jackson St</c:v>
                </c:pt>
                <c:pt idx="44">
                  <c:v>Beacon Ave S and S Lander St/16th Ave S</c:v>
                </c:pt>
                <c:pt idx="45">
                  <c:v>Rainer Ave S and M L King Jr Way S</c:v>
                </c:pt>
                <c:pt idx="46">
                  <c:v>M L King Jr Way S and S Alaska St</c:v>
                </c:pt>
                <c:pt idx="47">
                  <c:v>M L King Jr Way S and S Othello St</c:v>
                </c:pt>
                <c:pt idx="48">
                  <c:v>Rainier Ave S and S Henderson St</c:v>
                </c:pt>
              </c:strCache>
            </c:strRef>
          </c:cat>
          <c:val>
            <c:numRef>
              <c:f>'2012 Totals'!$H$3:$H$51</c:f>
              <c:numCache>
                <c:formatCode>0</c:formatCode>
                <c:ptCount val="49"/>
                <c:pt idx="0">
                  <c:v>744</c:v>
                </c:pt>
                <c:pt idx="1">
                  <c:v>259</c:v>
                </c:pt>
                <c:pt idx="2">
                  <c:v>1290</c:v>
                </c:pt>
                <c:pt idx="3">
                  <c:v>1172</c:v>
                </c:pt>
                <c:pt idx="4">
                  <c:v>962</c:v>
                </c:pt>
                <c:pt idx="5">
                  <c:v>182</c:v>
                </c:pt>
                <c:pt idx="6">
                  <c:v>730</c:v>
                </c:pt>
                <c:pt idx="7">
                  <c:v>202</c:v>
                </c:pt>
                <c:pt idx="8">
                  <c:v>123</c:v>
                </c:pt>
                <c:pt idx="9">
                  <c:v>500</c:v>
                </c:pt>
                <c:pt idx="10">
                  <c:v>538</c:v>
                </c:pt>
                <c:pt idx="11">
                  <c:v>579</c:v>
                </c:pt>
                <c:pt idx="12">
                  <c:v>1817</c:v>
                </c:pt>
                <c:pt idx="13">
                  <c:v>751</c:v>
                </c:pt>
                <c:pt idx="14">
                  <c:v>276</c:v>
                </c:pt>
                <c:pt idx="15">
                  <c:v>176</c:v>
                </c:pt>
                <c:pt idx="16">
                  <c:v>986</c:v>
                </c:pt>
                <c:pt idx="17">
                  <c:v>479</c:v>
                </c:pt>
                <c:pt idx="18">
                  <c:v>248</c:v>
                </c:pt>
                <c:pt idx="19">
                  <c:v>133</c:v>
                </c:pt>
                <c:pt idx="20">
                  <c:v>1378</c:v>
                </c:pt>
                <c:pt idx="21">
                  <c:v>1280</c:v>
                </c:pt>
                <c:pt idx="22">
                  <c:v>738</c:v>
                </c:pt>
                <c:pt idx="23">
                  <c:v>659</c:v>
                </c:pt>
                <c:pt idx="24">
                  <c:v>239</c:v>
                </c:pt>
                <c:pt idx="25">
                  <c:v>1206</c:v>
                </c:pt>
                <c:pt idx="26">
                  <c:v>1815</c:v>
                </c:pt>
                <c:pt idx="27">
                  <c:v>514</c:v>
                </c:pt>
                <c:pt idx="28">
                  <c:v>1029</c:v>
                </c:pt>
                <c:pt idx="29">
                  <c:v>977</c:v>
                </c:pt>
                <c:pt idx="30">
                  <c:v>429</c:v>
                </c:pt>
                <c:pt idx="31">
                  <c:v>760</c:v>
                </c:pt>
                <c:pt idx="32">
                  <c:v>483</c:v>
                </c:pt>
                <c:pt idx="33">
                  <c:v>601</c:v>
                </c:pt>
                <c:pt idx="34">
                  <c:v>317</c:v>
                </c:pt>
                <c:pt idx="35">
                  <c:v>969</c:v>
                </c:pt>
                <c:pt idx="36">
                  <c:v>238</c:v>
                </c:pt>
                <c:pt idx="37">
                  <c:v>168</c:v>
                </c:pt>
                <c:pt idx="38">
                  <c:v>235</c:v>
                </c:pt>
                <c:pt idx="39">
                  <c:v>237</c:v>
                </c:pt>
                <c:pt idx="40">
                  <c:v>103</c:v>
                </c:pt>
                <c:pt idx="41">
                  <c:v>262</c:v>
                </c:pt>
                <c:pt idx="42">
                  <c:v>203</c:v>
                </c:pt>
                <c:pt idx="43">
                  <c:v>686</c:v>
                </c:pt>
                <c:pt idx="44">
                  <c:v>297</c:v>
                </c:pt>
                <c:pt idx="45">
                  <c:v>139</c:v>
                </c:pt>
                <c:pt idx="46">
                  <c:v>131</c:v>
                </c:pt>
                <c:pt idx="47">
                  <c:v>112</c:v>
                </c:pt>
                <c:pt idx="48">
                  <c:v>116</c:v>
                </c:pt>
              </c:numCache>
            </c:numRef>
          </c:val>
        </c:ser>
        <c:gapWidth val="75"/>
        <c:overlap val="-25"/>
        <c:axId val="107666816"/>
        <c:axId val="134241280"/>
      </c:barChart>
      <c:catAx>
        <c:axId val="107666816"/>
        <c:scaling>
          <c:orientation val="minMax"/>
        </c:scaling>
        <c:axPos val="b"/>
        <c:majorTickMark val="none"/>
        <c:tickLblPos val="nextTo"/>
        <c:txPr>
          <a:bodyPr rot="5400000" vert="horz"/>
          <a:lstStyle/>
          <a:p>
            <a:pPr>
              <a:defRPr sz="850" baseline="0"/>
            </a:pPr>
            <a:endParaRPr lang="en-US"/>
          </a:p>
        </c:txPr>
        <c:crossAx val="134241280"/>
        <c:crosses val="autoZero"/>
        <c:auto val="1"/>
        <c:lblAlgn val="ctr"/>
        <c:lblOffset val="100"/>
      </c:catAx>
      <c:valAx>
        <c:axId val="134241280"/>
        <c:scaling>
          <c:orientation val="minMax"/>
        </c:scaling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Cyclists</a:t>
                </a:r>
              </a:p>
            </c:rich>
          </c:tx>
          <c:layout>
            <c:manualLayout>
              <c:xMode val="edge"/>
              <c:yMode val="edge"/>
              <c:x val="1.4763615769518609E-2"/>
              <c:y val="0.29191296449981186"/>
            </c:manualLayout>
          </c:layout>
        </c:title>
        <c:numFmt formatCode="General" sourceLinked="1"/>
        <c:majorTickMark val="none"/>
        <c:tickLblPos val="nextTo"/>
        <c:spPr>
          <a:ln w="9525">
            <a:noFill/>
          </a:ln>
        </c:spPr>
        <c:crossAx val="107666816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78973067469256031"/>
          <c:y val="0.1740897726627198"/>
          <c:w val="5.469309867695489E-2"/>
          <c:h val="7.4975857207872212E-2"/>
        </c:manualLayout>
      </c:layout>
    </c:legend>
    <c:plotVisOnly val="1"/>
  </c:chart>
  <c:spPr>
    <a:ln>
      <a:noFill/>
    </a:ln>
  </c:sp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25" right="0.25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25" right="0.25" top="0.75" bottom="0.75" header="0.3" footer="0.3"/>
  <pageSetup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25" right="0.25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52400" y="171450"/>
    <xdr:ext cx="9124950" cy="59436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152400" y="142875"/>
    <xdr:ext cx="9115425" cy="59721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200025" y="161925"/>
    <xdr:ext cx="9143999" cy="59626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2"/>
  <sheetViews>
    <sheetView tabSelected="1" topLeftCell="A10" workbookViewId="0">
      <selection activeCell="G29" sqref="G29"/>
    </sheetView>
  </sheetViews>
  <sheetFormatPr defaultRowHeight="15.75"/>
  <cols>
    <col min="1" max="1" width="5" style="13" customWidth="1"/>
    <col min="2" max="2" width="55.7109375" bestFit="1" customWidth="1"/>
    <col min="3" max="6" width="9.28515625" customWidth="1"/>
    <col min="7" max="7" width="9.28515625" style="18" customWidth="1"/>
    <col min="8" max="8" width="9.28515625" style="4" customWidth="1"/>
    <col min="9" max="9" width="9.5703125" style="15" bestFit="1" customWidth="1"/>
    <col min="10" max="10" width="9" bestFit="1" customWidth="1"/>
  </cols>
  <sheetData>
    <row r="1" spans="1:10" ht="21">
      <c r="C1" s="30" t="s">
        <v>59</v>
      </c>
      <c r="D1" s="31"/>
      <c r="E1" s="31"/>
      <c r="F1" s="31"/>
      <c r="G1" s="32"/>
    </row>
    <row r="2" spans="1:10" s="9" customFormat="1" ht="31.5">
      <c r="A2" s="6" t="s">
        <v>47</v>
      </c>
      <c r="B2" s="7" t="s">
        <v>48</v>
      </c>
      <c r="C2" s="10" t="s">
        <v>52</v>
      </c>
      <c r="D2" s="10" t="s">
        <v>51</v>
      </c>
      <c r="E2" s="10" t="s">
        <v>50</v>
      </c>
      <c r="F2" s="8" t="s">
        <v>49</v>
      </c>
      <c r="G2" s="16" t="s">
        <v>54</v>
      </c>
      <c r="H2" s="14" t="s">
        <v>53</v>
      </c>
      <c r="I2" s="11" t="s">
        <v>56</v>
      </c>
      <c r="J2" s="12" t="s">
        <v>58</v>
      </c>
    </row>
    <row r="3" spans="1:10">
      <c r="A3" s="26">
        <v>1</v>
      </c>
      <c r="B3" s="2" t="s">
        <v>0</v>
      </c>
      <c r="C3" s="3">
        <v>70</v>
      </c>
      <c r="D3" s="3">
        <v>306</v>
      </c>
      <c r="E3" s="3">
        <v>89</v>
      </c>
      <c r="F3">
        <v>146</v>
      </c>
      <c r="G3" s="17">
        <f>SUM(C3:F3)</f>
        <v>611</v>
      </c>
      <c r="H3" s="5">
        <v>744</v>
      </c>
      <c r="I3" s="15">
        <f t="shared" ref="I3:I34" si="0">G3/H3-1</f>
        <v>-0.17876344086021501</v>
      </c>
      <c r="J3" s="5">
        <f t="shared" ref="J3:J34" si="1">G3-H3</f>
        <v>-133</v>
      </c>
    </row>
    <row r="4" spans="1:10">
      <c r="A4" s="27">
        <v>2</v>
      </c>
      <c r="B4" s="1" t="s">
        <v>1</v>
      </c>
      <c r="C4" s="3">
        <v>38</v>
      </c>
      <c r="D4" s="3">
        <v>88</v>
      </c>
      <c r="E4" s="3">
        <v>26</v>
      </c>
      <c r="F4">
        <v>61</v>
      </c>
      <c r="G4" s="17">
        <f t="shared" ref="G4:G51" si="2">SUM(C4:F4)</f>
        <v>213</v>
      </c>
      <c r="H4" s="5">
        <v>259</v>
      </c>
      <c r="I4" s="15">
        <f t="shared" si="0"/>
        <v>-0.17760617760617758</v>
      </c>
      <c r="J4" s="5">
        <f t="shared" si="1"/>
        <v>-46</v>
      </c>
    </row>
    <row r="5" spans="1:10">
      <c r="A5" s="27">
        <v>3</v>
      </c>
      <c r="B5" s="1" t="s">
        <v>2</v>
      </c>
      <c r="C5" s="3">
        <v>181</v>
      </c>
      <c r="D5" s="3">
        <v>350</v>
      </c>
      <c r="E5" s="3">
        <v>304</v>
      </c>
      <c r="F5">
        <v>364</v>
      </c>
      <c r="G5" s="17">
        <f t="shared" si="2"/>
        <v>1199</v>
      </c>
      <c r="H5" s="5">
        <v>1290</v>
      </c>
      <c r="I5" s="15">
        <f t="shared" si="0"/>
        <v>-7.0542635658914721E-2</v>
      </c>
      <c r="J5" s="5">
        <f t="shared" si="1"/>
        <v>-91</v>
      </c>
    </row>
    <row r="6" spans="1:10">
      <c r="A6" s="27">
        <v>4</v>
      </c>
      <c r="B6" s="1" t="s">
        <v>3</v>
      </c>
      <c r="C6" s="3">
        <v>54</v>
      </c>
      <c r="D6" s="3">
        <v>530</v>
      </c>
      <c r="E6" s="3">
        <v>132</v>
      </c>
      <c r="F6">
        <v>225</v>
      </c>
      <c r="G6" s="17">
        <f t="shared" si="2"/>
        <v>941</v>
      </c>
      <c r="H6" s="5">
        <v>1172</v>
      </c>
      <c r="I6" s="15">
        <f t="shared" si="0"/>
        <v>-0.19709897610921501</v>
      </c>
      <c r="J6" s="5">
        <f t="shared" si="1"/>
        <v>-231</v>
      </c>
    </row>
    <row r="7" spans="1:10">
      <c r="A7" s="27">
        <v>5</v>
      </c>
      <c r="B7" s="1" t="s">
        <v>4</v>
      </c>
      <c r="C7" s="3">
        <v>114</v>
      </c>
      <c r="D7" s="3">
        <v>464</v>
      </c>
      <c r="E7" s="3">
        <v>209</v>
      </c>
      <c r="F7">
        <v>250</v>
      </c>
      <c r="G7" s="17">
        <f t="shared" si="2"/>
        <v>1037</v>
      </c>
      <c r="H7" s="5">
        <v>962</v>
      </c>
      <c r="I7" s="15">
        <f t="shared" si="0"/>
        <v>7.7962577962577884E-2</v>
      </c>
      <c r="J7" s="5">
        <f t="shared" si="1"/>
        <v>75</v>
      </c>
    </row>
    <row r="8" spans="1:10">
      <c r="A8" s="27">
        <v>6</v>
      </c>
      <c r="B8" s="1" t="s">
        <v>5</v>
      </c>
      <c r="C8" s="3">
        <v>39</v>
      </c>
      <c r="D8" s="3">
        <v>50</v>
      </c>
      <c r="E8" s="3">
        <v>31</v>
      </c>
      <c r="F8">
        <v>33</v>
      </c>
      <c r="G8" s="17">
        <f t="shared" si="2"/>
        <v>153</v>
      </c>
      <c r="H8" s="5">
        <v>182</v>
      </c>
      <c r="I8" s="15">
        <f t="shared" si="0"/>
        <v>-0.15934065934065933</v>
      </c>
      <c r="J8" s="5">
        <f t="shared" si="1"/>
        <v>-29</v>
      </c>
    </row>
    <row r="9" spans="1:10">
      <c r="A9" s="27">
        <v>7</v>
      </c>
      <c r="B9" s="1" t="s">
        <v>6</v>
      </c>
      <c r="C9" s="3">
        <v>78</v>
      </c>
      <c r="D9" s="3">
        <v>293</v>
      </c>
      <c r="E9" s="3">
        <v>156</v>
      </c>
      <c r="F9">
        <v>169</v>
      </c>
      <c r="G9" s="17">
        <f t="shared" si="2"/>
        <v>696</v>
      </c>
      <c r="H9" s="5">
        <v>730</v>
      </c>
      <c r="I9" s="15">
        <f t="shared" si="0"/>
        <v>-4.6575342465753455E-2</v>
      </c>
      <c r="J9" s="5">
        <f t="shared" si="1"/>
        <v>-34</v>
      </c>
    </row>
    <row r="10" spans="1:10">
      <c r="A10" s="27">
        <v>9</v>
      </c>
      <c r="B10" s="1" t="s">
        <v>7</v>
      </c>
      <c r="C10" s="3">
        <v>19</v>
      </c>
      <c r="D10" s="3">
        <v>65</v>
      </c>
      <c r="E10" s="3">
        <v>18</v>
      </c>
      <c r="F10">
        <v>21</v>
      </c>
      <c r="G10" s="17">
        <f t="shared" si="2"/>
        <v>123</v>
      </c>
      <c r="H10" s="5">
        <v>202</v>
      </c>
      <c r="I10" s="15">
        <f t="shared" si="0"/>
        <v>-0.3910891089108911</v>
      </c>
      <c r="J10" s="5">
        <f t="shared" si="1"/>
        <v>-79</v>
      </c>
    </row>
    <row r="11" spans="1:10">
      <c r="A11" s="27">
        <v>10</v>
      </c>
      <c r="B11" s="1" t="s">
        <v>8</v>
      </c>
      <c r="C11" s="3">
        <v>19</v>
      </c>
      <c r="D11" s="3">
        <v>32</v>
      </c>
      <c r="E11" s="3">
        <v>24</v>
      </c>
      <c r="F11">
        <v>34</v>
      </c>
      <c r="G11" s="17">
        <f t="shared" si="2"/>
        <v>109</v>
      </c>
      <c r="H11" s="5">
        <v>123</v>
      </c>
      <c r="I11" s="15">
        <f t="shared" si="0"/>
        <v>-0.11382113821138207</v>
      </c>
      <c r="J11" s="5">
        <f t="shared" si="1"/>
        <v>-14</v>
      </c>
    </row>
    <row r="12" spans="1:10">
      <c r="A12" s="27">
        <v>11</v>
      </c>
      <c r="B12" s="1" t="s">
        <v>9</v>
      </c>
      <c r="C12" s="3">
        <v>93</v>
      </c>
      <c r="D12" s="3">
        <v>205</v>
      </c>
      <c r="E12" s="3">
        <v>91</v>
      </c>
      <c r="F12">
        <v>169</v>
      </c>
      <c r="G12" s="17">
        <f t="shared" si="2"/>
        <v>558</v>
      </c>
      <c r="H12" s="5">
        <v>500</v>
      </c>
      <c r="I12" s="15">
        <f t="shared" si="0"/>
        <v>0.1160000000000001</v>
      </c>
      <c r="J12" s="5">
        <f t="shared" si="1"/>
        <v>58</v>
      </c>
    </row>
    <row r="13" spans="1:10">
      <c r="A13" s="27">
        <v>12</v>
      </c>
      <c r="B13" s="1" t="s">
        <v>10</v>
      </c>
      <c r="C13" s="3">
        <v>31</v>
      </c>
      <c r="D13" s="3">
        <v>131</v>
      </c>
      <c r="E13" s="3">
        <v>43</v>
      </c>
      <c r="F13">
        <v>156</v>
      </c>
      <c r="G13" s="17">
        <f t="shared" si="2"/>
        <v>361</v>
      </c>
      <c r="H13" s="5">
        <v>538</v>
      </c>
      <c r="I13" s="15">
        <f t="shared" si="0"/>
        <v>-0.32899628252788105</v>
      </c>
      <c r="J13" s="5">
        <f t="shared" si="1"/>
        <v>-177</v>
      </c>
    </row>
    <row r="14" spans="1:10">
      <c r="A14" s="27">
        <v>13</v>
      </c>
      <c r="B14" s="1" t="s">
        <v>11</v>
      </c>
      <c r="C14" s="3">
        <v>175</v>
      </c>
      <c r="D14" s="3">
        <v>232</v>
      </c>
      <c r="E14" s="3">
        <v>150</v>
      </c>
      <c r="F14">
        <v>208</v>
      </c>
      <c r="G14" s="17">
        <f t="shared" si="2"/>
        <v>765</v>
      </c>
      <c r="H14" s="5">
        <v>579</v>
      </c>
      <c r="I14" s="15">
        <f t="shared" si="0"/>
        <v>0.32124352331606221</v>
      </c>
      <c r="J14" s="5">
        <f t="shared" si="1"/>
        <v>186</v>
      </c>
    </row>
    <row r="15" spans="1:10">
      <c r="A15" s="27">
        <v>14</v>
      </c>
      <c r="B15" s="1" t="s">
        <v>12</v>
      </c>
      <c r="C15" s="3">
        <v>319</v>
      </c>
      <c r="D15" s="3">
        <v>893</v>
      </c>
      <c r="E15" s="3">
        <v>471</v>
      </c>
      <c r="F15">
        <v>505</v>
      </c>
      <c r="G15" s="17">
        <f t="shared" si="2"/>
        <v>2188</v>
      </c>
      <c r="H15" s="5">
        <v>1817</v>
      </c>
      <c r="I15" s="15">
        <f t="shared" si="0"/>
        <v>0.20418271876719873</v>
      </c>
      <c r="J15" s="5">
        <f t="shared" si="1"/>
        <v>371</v>
      </c>
    </row>
    <row r="16" spans="1:10">
      <c r="A16" s="27">
        <v>15</v>
      </c>
      <c r="B16" s="1" t="s">
        <v>55</v>
      </c>
      <c r="C16" s="3">
        <v>59</v>
      </c>
      <c r="D16" s="3">
        <v>218</v>
      </c>
      <c r="E16" s="3">
        <v>73</v>
      </c>
      <c r="F16">
        <v>195</v>
      </c>
      <c r="G16" s="17">
        <f t="shared" si="2"/>
        <v>545</v>
      </c>
      <c r="H16" s="5">
        <v>751</v>
      </c>
      <c r="I16" s="15">
        <f t="shared" si="0"/>
        <v>-0.27430093209054596</v>
      </c>
      <c r="J16" s="5">
        <f t="shared" si="1"/>
        <v>-206</v>
      </c>
    </row>
    <row r="17" spans="1:10">
      <c r="A17" s="27">
        <v>16</v>
      </c>
      <c r="B17" s="1" t="s">
        <v>13</v>
      </c>
      <c r="C17" s="3">
        <v>16</v>
      </c>
      <c r="D17" s="3">
        <v>51</v>
      </c>
      <c r="E17" s="3">
        <v>20</v>
      </c>
      <c r="F17">
        <v>42</v>
      </c>
      <c r="G17" s="17">
        <f t="shared" si="2"/>
        <v>129</v>
      </c>
      <c r="H17" s="5">
        <v>276</v>
      </c>
      <c r="I17" s="15">
        <f t="shared" si="0"/>
        <v>-0.53260869565217384</v>
      </c>
      <c r="J17" s="5">
        <f t="shared" si="1"/>
        <v>-147</v>
      </c>
    </row>
    <row r="18" spans="1:10">
      <c r="A18" s="27">
        <v>17</v>
      </c>
      <c r="B18" s="1" t="s">
        <v>14</v>
      </c>
      <c r="C18" s="3">
        <v>40</v>
      </c>
      <c r="D18" s="3">
        <v>58</v>
      </c>
      <c r="E18" s="3">
        <v>40</v>
      </c>
      <c r="F18">
        <v>45</v>
      </c>
      <c r="G18" s="17">
        <f t="shared" si="2"/>
        <v>183</v>
      </c>
      <c r="H18" s="5">
        <v>176</v>
      </c>
      <c r="I18" s="15">
        <f t="shared" si="0"/>
        <v>3.9772727272727293E-2</v>
      </c>
      <c r="J18" s="5">
        <f t="shared" si="1"/>
        <v>7</v>
      </c>
    </row>
    <row r="19" spans="1:10">
      <c r="A19" s="27">
        <v>18</v>
      </c>
      <c r="B19" s="1" t="s">
        <v>15</v>
      </c>
      <c r="C19" s="3">
        <v>80</v>
      </c>
      <c r="D19" s="3">
        <v>246</v>
      </c>
      <c r="E19" s="3">
        <v>178</v>
      </c>
      <c r="F19">
        <v>275</v>
      </c>
      <c r="G19" s="17">
        <f t="shared" si="2"/>
        <v>779</v>
      </c>
      <c r="H19" s="5">
        <v>986</v>
      </c>
      <c r="I19" s="15">
        <f t="shared" si="0"/>
        <v>-0.20993914807302227</v>
      </c>
      <c r="J19" s="5">
        <f t="shared" si="1"/>
        <v>-207</v>
      </c>
    </row>
    <row r="20" spans="1:10">
      <c r="A20" s="27">
        <v>19</v>
      </c>
      <c r="B20" s="1" t="s">
        <v>16</v>
      </c>
      <c r="C20" s="3">
        <v>142</v>
      </c>
      <c r="D20" s="3">
        <v>192</v>
      </c>
      <c r="E20" s="3">
        <v>70</v>
      </c>
      <c r="F20">
        <v>48</v>
      </c>
      <c r="G20" s="17">
        <f t="shared" si="2"/>
        <v>452</v>
      </c>
      <c r="H20" s="5">
        <v>479</v>
      </c>
      <c r="I20" s="15">
        <f t="shared" si="0"/>
        <v>-5.6367432150313146E-2</v>
      </c>
      <c r="J20" s="5">
        <f t="shared" si="1"/>
        <v>-27</v>
      </c>
    </row>
    <row r="21" spans="1:10">
      <c r="A21" s="27">
        <v>20</v>
      </c>
      <c r="B21" s="1" t="s">
        <v>17</v>
      </c>
      <c r="C21" s="3">
        <v>91</v>
      </c>
      <c r="D21" s="3">
        <v>156</v>
      </c>
      <c r="E21" s="3">
        <v>92</v>
      </c>
      <c r="F21">
        <v>140</v>
      </c>
      <c r="G21" s="17">
        <f t="shared" si="2"/>
        <v>479</v>
      </c>
      <c r="H21" s="5">
        <v>248</v>
      </c>
      <c r="I21" s="15">
        <f t="shared" si="0"/>
        <v>0.93145161290322576</v>
      </c>
      <c r="J21" s="5">
        <f t="shared" si="1"/>
        <v>231</v>
      </c>
    </row>
    <row r="22" spans="1:10">
      <c r="A22" s="27">
        <v>21</v>
      </c>
      <c r="B22" s="1" t="s">
        <v>18</v>
      </c>
      <c r="C22" s="3">
        <v>26</v>
      </c>
      <c r="D22" s="3">
        <v>25</v>
      </c>
      <c r="E22" s="3">
        <v>24</v>
      </c>
      <c r="F22">
        <v>46</v>
      </c>
      <c r="G22" s="17">
        <f t="shared" si="2"/>
        <v>121</v>
      </c>
      <c r="H22" s="5">
        <v>133</v>
      </c>
      <c r="I22" s="15">
        <f t="shared" si="0"/>
        <v>-9.0225563909774431E-2</v>
      </c>
      <c r="J22" s="5">
        <f t="shared" si="1"/>
        <v>-12</v>
      </c>
    </row>
    <row r="23" spans="1:10">
      <c r="A23" s="27">
        <v>22</v>
      </c>
      <c r="B23" s="1" t="s">
        <v>19</v>
      </c>
      <c r="C23" s="3">
        <v>193</v>
      </c>
      <c r="D23" s="3">
        <v>695</v>
      </c>
      <c r="E23" s="3">
        <v>375</v>
      </c>
      <c r="F23">
        <v>551</v>
      </c>
      <c r="G23" s="17">
        <f t="shared" si="2"/>
        <v>1814</v>
      </c>
      <c r="H23" s="5">
        <v>1378</v>
      </c>
      <c r="I23" s="15">
        <f t="shared" si="0"/>
        <v>0.31640058055152398</v>
      </c>
      <c r="J23" s="5">
        <f t="shared" si="1"/>
        <v>436</v>
      </c>
    </row>
    <row r="24" spans="1:10">
      <c r="A24" s="27">
        <v>23</v>
      </c>
      <c r="B24" s="1" t="s">
        <v>20</v>
      </c>
      <c r="C24" s="3">
        <v>100</v>
      </c>
      <c r="D24" s="3">
        <v>681</v>
      </c>
      <c r="E24" s="3">
        <v>274</v>
      </c>
      <c r="F24">
        <v>302</v>
      </c>
      <c r="G24" s="17">
        <f t="shared" si="2"/>
        <v>1357</v>
      </c>
      <c r="H24" s="5">
        <v>1280</v>
      </c>
      <c r="I24" s="15">
        <f t="shared" si="0"/>
        <v>6.0156249999999911E-2</v>
      </c>
      <c r="J24" s="5">
        <f t="shared" si="1"/>
        <v>77</v>
      </c>
    </row>
    <row r="25" spans="1:10">
      <c r="A25" s="27">
        <v>24</v>
      </c>
      <c r="B25" s="1" t="s">
        <v>21</v>
      </c>
      <c r="C25" s="3">
        <v>84</v>
      </c>
      <c r="D25" s="3">
        <v>191</v>
      </c>
      <c r="E25" s="3">
        <v>174</v>
      </c>
      <c r="F25">
        <v>276</v>
      </c>
      <c r="G25" s="17">
        <f t="shared" si="2"/>
        <v>725</v>
      </c>
      <c r="H25" s="5">
        <v>738</v>
      </c>
      <c r="I25" s="15">
        <f t="shared" si="0"/>
        <v>-1.7615176151761558E-2</v>
      </c>
      <c r="J25" s="5">
        <f t="shared" si="1"/>
        <v>-13</v>
      </c>
    </row>
    <row r="26" spans="1:10">
      <c r="A26" s="27">
        <v>25</v>
      </c>
      <c r="B26" s="1" t="s">
        <v>22</v>
      </c>
      <c r="C26" s="3">
        <v>101</v>
      </c>
      <c r="D26" s="3">
        <v>137</v>
      </c>
      <c r="E26" s="3">
        <v>274</v>
      </c>
      <c r="F26">
        <v>337</v>
      </c>
      <c r="G26" s="17">
        <f t="shared" si="2"/>
        <v>849</v>
      </c>
      <c r="H26" s="5">
        <v>659</v>
      </c>
      <c r="I26" s="15">
        <f t="shared" si="0"/>
        <v>0.28831562974203329</v>
      </c>
      <c r="J26" s="5">
        <f t="shared" si="1"/>
        <v>190</v>
      </c>
    </row>
    <row r="27" spans="1:10">
      <c r="A27" s="27">
        <v>26</v>
      </c>
      <c r="B27" s="1" t="s">
        <v>23</v>
      </c>
      <c r="C27" s="3">
        <v>13</v>
      </c>
      <c r="D27" s="3">
        <v>50</v>
      </c>
      <c r="E27" s="3">
        <v>40</v>
      </c>
      <c r="F27">
        <v>59</v>
      </c>
      <c r="G27" s="17">
        <f t="shared" si="2"/>
        <v>162</v>
      </c>
      <c r="H27" s="5">
        <v>239</v>
      </c>
      <c r="I27" s="15">
        <f t="shared" si="0"/>
        <v>-0.32217573221757323</v>
      </c>
      <c r="J27" s="5">
        <f t="shared" si="1"/>
        <v>-77</v>
      </c>
    </row>
    <row r="28" spans="1:10">
      <c r="A28" s="27">
        <v>27</v>
      </c>
      <c r="B28" s="1" t="s">
        <v>24</v>
      </c>
      <c r="C28" s="3">
        <v>105</v>
      </c>
      <c r="D28" s="3">
        <v>235</v>
      </c>
      <c r="E28" s="3">
        <v>231</v>
      </c>
      <c r="F28">
        <v>270</v>
      </c>
      <c r="G28" s="17">
        <f t="shared" si="2"/>
        <v>841</v>
      </c>
      <c r="H28" s="5">
        <v>1206</v>
      </c>
      <c r="I28" s="15">
        <f t="shared" si="0"/>
        <v>-0.30265339966832505</v>
      </c>
      <c r="J28" s="5">
        <f t="shared" si="1"/>
        <v>-365</v>
      </c>
    </row>
    <row r="29" spans="1:10">
      <c r="A29" s="27">
        <v>28</v>
      </c>
      <c r="B29" s="1" t="s">
        <v>57</v>
      </c>
      <c r="C29" s="3">
        <v>495</v>
      </c>
      <c r="D29" s="3">
        <v>931</v>
      </c>
      <c r="E29" s="3">
        <v>602</v>
      </c>
      <c r="F29">
        <v>740</v>
      </c>
      <c r="G29" s="17">
        <f t="shared" si="2"/>
        <v>2768</v>
      </c>
      <c r="H29" s="5">
        <v>1815</v>
      </c>
      <c r="I29" s="15">
        <f t="shared" si="0"/>
        <v>0.52506887052341589</v>
      </c>
      <c r="J29" s="5">
        <f t="shared" si="1"/>
        <v>953</v>
      </c>
    </row>
    <row r="30" spans="1:10">
      <c r="A30" s="27">
        <v>29</v>
      </c>
      <c r="B30" s="1" t="s">
        <v>25</v>
      </c>
      <c r="C30" s="3">
        <v>95</v>
      </c>
      <c r="D30" s="3">
        <v>288</v>
      </c>
      <c r="E30" s="3">
        <v>192</v>
      </c>
      <c r="F30">
        <v>221</v>
      </c>
      <c r="G30" s="17">
        <f t="shared" si="2"/>
        <v>796</v>
      </c>
      <c r="H30" s="5">
        <v>514</v>
      </c>
      <c r="I30" s="15">
        <f t="shared" si="0"/>
        <v>0.54863813229571989</v>
      </c>
      <c r="J30" s="5">
        <f t="shared" si="1"/>
        <v>282</v>
      </c>
    </row>
    <row r="31" spans="1:10">
      <c r="A31" s="27">
        <v>30</v>
      </c>
      <c r="B31" s="1" t="s">
        <v>26</v>
      </c>
      <c r="C31" s="3">
        <v>134</v>
      </c>
      <c r="D31" s="3">
        <v>379</v>
      </c>
      <c r="E31" s="3">
        <v>286</v>
      </c>
      <c r="F31">
        <v>269</v>
      </c>
      <c r="G31" s="17">
        <f t="shared" si="2"/>
        <v>1068</v>
      </c>
      <c r="H31" s="5">
        <v>1029</v>
      </c>
      <c r="I31" s="15">
        <f t="shared" si="0"/>
        <v>3.790087463556846E-2</v>
      </c>
      <c r="J31" s="5">
        <f t="shared" si="1"/>
        <v>39</v>
      </c>
    </row>
    <row r="32" spans="1:10">
      <c r="A32" s="27">
        <v>31</v>
      </c>
      <c r="B32" s="1" t="s">
        <v>27</v>
      </c>
      <c r="C32" s="3">
        <v>184</v>
      </c>
      <c r="D32" s="3">
        <v>349</v>
      </c>
      <c r="E32" s="3">
        <v>295</v>
      </c>
      <c r="F32">
        <v>182</v>
      </c>
      <c r="G32" s="17">
        <f t="shared" si="2"/>
        <v>1010</v>
      </c>
      <c r="H32" s="5">
        <v>977</v>
      </c>
      <c r="I32" s="15">
        <f t="shared" si="0"/>
        <v>3.377686796315249E-2</v>
      </c>
      <c r="J32" s="5">
        <f t="shared" si="1"/>
        <v>33</v>
      </c>
    </row>
    <row r="33" spans="1:10">
      <c r="A33" s="27">
        <v>32</v>
      </c>
      <c r="B33" s="1" t="s">
        <v>28</v>
      </c>
      <c r="C33" s="3">
        <v>48</v>
      </c>
      <c r="D33" s="3">
        <v>104</v>
      </c>
      <c r="E33" s="3">
        <v>71</v>
      </c>
      <c r="F33">
        <v>98</v>
      </c>
      <c r="G33" s="17">
        <f t="shared" si="2"/>
        <v>321</v>
      </c>
      <c r="H33" s="5">
        <v>429</v>
      </c>
      <c r="I33" s="15">
        <f t="shared" si="0"/>
        <v>-0.25174825174825177</v>
      </c>
      <c r="J33" s="5">
        <f t="shared" si="1"/>
        <v>-108</v>
      </c>
    </row>
    <row r="34" spans="1:10">
      <c r="A34" s="27">
        <v>33</v>
      </c>
      <c r="B34" s="1" t="s">
        <v>29</v>
      </c>
      <c r="C34" s="3">
        <v>85</v>
      </c>
      <c r="D34" s="3">
        <v>264</v>
      </c>
      <c r="E34" s="3">
        <v>200</v>
      </c>
      <c r="F34">
        <v>274</v>
      </c>
      <c r="G34" s="17">
        <f t="shared" si="2"/>
        <v>823</v>
      </c>
      <c r="H34" s="5">
        <v>760</v>
      </c>
      <c r="I34" s="15">
        <f t="shared" si="0"/>
        <v>8.2894736842105354E-2</v>
      </c>
      <c r="J34" s="5">
        <f t="shared" si="1"/>
        <v>63</v>
      </c>
    </row>
    <row r="35" spans="1:10">
      <c r="A35" s="27">
        <v>34</v>
      </c>
      <c r="B35" s="1" t="s">
        <v>30</v>
      </c>
      <c r="C35" s="3">
        <v>56</v>
      </c>
      <c r="D35" s="3">
        <v>175</v>
      </c>
      <c r="E35" s="3">
        <v>106</v>
      </c>
      <c r="F35">
        <v>140</v>
      </c>
      <c r="G35" s="17">
        <f t="shared" si="2"/>
        <v>477</v>
      </c>
      <c r="H35" s="5">
        <v>483</v>
      </c>
      <c r="I35" s="15">
        <f t="shared" ref="I35:I66" si="3">G35/H35-1</f>
        <v>-1.2422360248447228E-2</v>
      </c>
      <c r="J35" s="5">
        <f t="shared" ref="J35:J51" si="4">G35-H35</f>
        <v>-6</v>
      </c>
    </row>
    <row r="36" spans="1:10">
      <c r="A36" s="27">
        <v>35</v>
      </c>
      <c r="B36" s="1" t="s">
        <v>31</v>
      </c>
      <c r="C36" s="3">
        <v>51</v>
      </c>
      <c r="D36" s="3">
        <v>167</v>
      </c>
      <c r="E36" s="3">
        <v>137</v>
      </c>
      <c r="F36">
        <v>169</v>
      </c>
      <c r="G36" s="17">
        <f t="shared" si="2"/>
        <v>524</v>
      </c>
      <c r="H36" s="5">
        <v>601</v>
      </c>
      <c r="I36" s="15">
        <f t="shared" si="3"/>
        <v>-0.1281198003327787</v>
      </c>
      <c r="J36" s="5">
        <f t="shared" si="4"/>
        <v>-77</v>
      </c>
    </row>
    <row r="37" spans="1:10">
      <c r="A37" s="27">
        <v>36</v>
      </c>
      <c r="B37" s="1" t="s">
        <v>32</v>
      </c>
      <c r="C37" s="3">
        <v>49</v>
      </c>
      <c r="D37" s="3">
        <v>77</v>
      </c>
      <c r="E37" s="3">
        <v>66</v>
      </c>
      <c r="F37">
        <v>109</v>
      </c>
      <c r="G37" s="17">
        <f t="shared" si="2"/>
        <v>301</v>
      </c>
      <c r="H37" s="5">
        <v>317</v>
      </c>
      <c r="I37" s="15">
        <f t="shared" si="3"/>
        <v>-5.0473186119873836E-2</v>
      </c>
      <c r="J37" s="5">
        <f t="shared" si="4"/>
        <v>-16</v>
      </c>
    </row>
    <row r="38" spans="1:10">
      <c r="A38" s="27">
        <v>37</v>
      </c>
      <c r="B38" s="1" t="s">
        <v>33</v>
      </c>
      <c r="C38" s="3">
        <v>179</v>
      </c>
      <c r="D38" s="3">
        <v>456</v>
      </c>
      <c r="E38" s="3">
        <v>255</v>
      </c>
      <c r="F38">
        <v>422</v>
      </c>
      <c r="G38" s="17">
        <f t="shared" si="2"/>
        <v>1312</v>
      </c>
      <c r="H38" s="5">
        <v>969</v>
      </c>
      <c r="I38" s="15">
        <f t="shared" si="3"/>
        <v>0.3539731682146543</v>
      </c>
      <c r="J38" s="5">
        <f t="shared" si="4"/>
        <v>343</v>
      </c>
    </row>
    <row r="39" spans="1:10">
      <c r="A39" s="27">
        <v>38</v>
      </c>
      <c r="B39" s="1" t="s">
        <v>34</v>
      </c>
      <c r="C39" s="3">
        <v>46</v>
      </c>
      <c r="D39" s="3">
        <v>101</v>
      </c>
      <c r="E39" s="3">
        <v>62</v>
      </c>
      <c r="F39">
        <v>96</v>
      </c>
      <c r="G39" s="17">
        <f t="shared" si="2"/>
        <v>305</v>
      </c>
      <c r="H39" s="5">
        <v>238</v>
      </c>
      <c r="I39" s="15">
        <f t="shared" si="3"/>
        <v>0.28151260504201692</v>
      </c>
      <c r="J39" s="5">
        <f t="shared" si="4"/>
        <v>67</v>
      </c>
    </row>
    <row r="40" spans="1:10">
      <c r="A40" s="27">
        <v>39</v>
      </c>
      <c r="B40" s="1" t="s">
        <v>35</v>
      </c>
      <c r="C40" s="3">
        <v>40</v>
      </c>
      <c r="D40" s="3">
        <v>65</v>
      </c>
      <c r="E40" s="3">
        <v>40</v>
      </c>
      <c r="F40">
        <v>63</v>
      </c>
      <c r="G40" s="17">
        <f t="shared" si="2"/>
        <v>208</v>
      </c>
      <c r="H40" s="5">
        <v>168</v>
      </c>
      <c r="I40" s="15">
        <f t="shared" si="3"/>
        <v>0.23809523809523814</v>
      </c>
      <c r="J40" s="5">
        <f t="shared" si="4"/>
        <v>40</v>
      </c>
    </row>
    <row r="41" spans="1:10">
      <c r="A41" s="27">
        <v>40</v>
      </c>
      <c r="B41" s="1" t="s">
        <v>36</v>
      </c>
      <c r="C41" s="3">
        <v>40</v>
      </c>
      <c r="D41" s="3">
        <v>71</v>
      </c>
      <c r="E41" s="3">
        <v>56</v>
      </c>
      <c r="F41">
        <v>90</v>
      </c>
      <c r="G41" s="17">
        <f t="shared" si="2"/>
        <v>257</v>
      </c>
      <c r="H41" s="5">
        <v>235</v>
      </c>
      <c r="I41" s="15">
        <f t="shared" si="3"/>
        <v>9.3617021276595658E-2</v>
      </c>
      <c r="J41" s="5">
        <f t="shared" si="4"/>
        <v>22</v>
      </c>
    </row>
    <row r="42" spans="1:10">
      <c r="A42" s="27">
        <v>41</v>
      </c>
      <c r="B42" s="1" t="s">
        <v>37</v>
      </c>
      <c r="C42" s="3">
        <v>37</v>
      </c>
      <c r="D42" s="3">
        <v>58</v>
      </c>
      <c r="E42" s="3">
        <v>72</v>
      </c>
      <c r="F42">
        <v>50</v>
      </c>
      <c r="G42" s="17">
        <f t="shared" si="2"/>
        <v>217</v>
      </c>
      <c r="H42" s="5">
        <v>237</v>
      </c>
      <c r="I42" s="15">
        <f t="shared" si="3"/>
        <v>-8.4388185654008407E-2</v>
      </c>
      <c r="J42" s="5">
        <f t="shared" si="4"/>
        <v>-20</v>
      </c>
    </row>
    <row r="43" spans="1:10">
      <c r="A43" s="27">
        <v>42</v>
      </c>
      <c r="B43" s="1" t="s">
        <v>38</v>
      </c>
      <c r="C43" s="3">
        <v>13</v>
      </c>
      <c r="D43" s="3">
        <v>26</v>
      </c>
      <c r="E43" s="3">
        <v>24</v>
      </c>
      <c r="F43">
        <v>36</v>
      </c>
      <c r="G43" s="17">
        <f t="shared" si="2"/>
        <v>99</v>
      </c>
      <c r="H43" s="5">
        <v>103</v>
      </c>
      <c r="I43" s="15">
        <f t="shared" si="3"/>
        <v>-3.8834951456310662E-2</v>
      </c>
      <c r="J43" s="5">
        <f t="shared" si="4"/>
        <v>-4</v>
      </c>
    </row>
    <row r="44" spans="1:10">
      <c r="A44" s="27">
        <v>43</v>
      </c>
      <c r="B44" s="1" t="s">
        <v>39</v>
      </c>
      <c r="C44" s="3">
        <v>28</v>
      </c>
      <c r="D44" s="3">
        <v>79</v>
      </c>
      <c r="E44" s="3">
        <v>44</v>
      </c>
      <c r="F44">
        <v>76</v>
      </c>
      <c r="G44" s="17">
        <f t="shared" si="2"/>
        <v>227</v>
      </c>
      <c r="H44" s="5">
        <v>262</v>
      </c>
      <c r="I44" s="15">
        <f t="shared" si="3"/>
        <v>-0.13358778625954193</v>
      </c>
      <c r="J44" s="5">
        <f t="shared" si="4"/>
        <v>-35</v>
      </c>
    </row>
    <row r="45" spans="1:10">
      <c r="A45" s="27">
        <v>44</v>
      </c>
      <c r="B45" s="1" t="s">
        <v>40</v>
      </c>
      <c r="C45" s="3">
        <v>20</v>
      </c>
      <c r="D45" s="3">
        <v>30</v>
      </c>
      <c r="E45" s="3">
        <v>44</v>
      </c>
      <c r="F45">
        <v>24</v>
      </c>
      <c r="G45" s="17">
        <f t="shared" si="2"/>
        <v>118</v>
      </c>
      <c r="H45" s="5">
        <v>203</v>
      </c>
      <c r="I45" s="15">
        <f t="shared" si="3"/>
        <v>-0.41871921182266014</v>
      </c>
      <c r="J45" s="5">
        <f t="shared" si="4"/>
        <v>-85</v>
      </c>
    </row>
    <row r="46" spans="1:10">
      <c r="A46" s="27">
        <v>45</v>
      </c>
      <c r="B46" s="1" t="s">
        <v>41</v>
      </c>
      <c r="C46" s="3">
        <v>124</v>
      </c>
      <c r="D46" s="3">
        <v>248</v>
      </c>
      <c r="E46" s="3">
        <v>254</v>
      </c>
      <c r="F46">
        <v>248</v>
      </c>
      <c r="G46" s="17">
        <f t="shared" si="2"/>
        <v>874</v>
      </c>
      <c r="H46" s="5">
        <v>686</v>
      </c>
      <c r="I46" s="15">
        <f t="shared" si="3"/>
        <v>0.27405247813411071</v>
      </c>
      <c r="J46" s="5">
        <f t="shared" si="4"/>
        <v>188</v>
      </c>
    </row>
    <row r="47" spans="1:10">
      <c r="A47" s="27">
        <v>46</v>
      </c>
      <c r="B47" s="1" t="s">
        <v>42</v>
      </c>
      <c r="C47" s="3">
        <v>57</v>
      </c>
      <c r="D47" s="3">
        <v>104</v>
      </c>
      <c r="E47" s="3">
        <v>99</v>
      </c>
      <c r="F47">
        <v>113</v>
      </c>
      <c r="G47" s="17">
        <f t="shared" si="2"/>
        <v>373</v>
      </c>
      <c r="H47" s="5">
        <v>297</v>
      </c>
      <c r="I47" s="15">
        <f t="shared" si="3"/>
        <v>0.25589225589225584</v>
      </c>
      <c r="J47" s="5">
        <f t="shared" si="4"/>
        <v>76</v>
      </c>
    </row>
    <row r="48" spans="1:10">
      <c r="A48" s="27">
        <v>47</v>
      </c>
      <c r="B48" s="1" t="s">
        <v>43</v>
      </c>
      <c r="C48" s="3">
        <v>25</v>
      </c>
      <c r="D48" s="3">
        <v>34</v>
      </c>
      <c r="E48" s="3">
        <v>39</v>
      </c>
      <c r="F48">
        <v>32</v>
      </c>
      <c r="G48" s="17">
        <f t="shared" si="2"/>
        <v>130</v>
      </c>
      <c r="H48" s="5">
        <v>139</v>
      </c>
      <c r="I48" s="15">
        <f t="shared" si="3"/>
        <v>-6.4748201438848962E-2</v>
      </c>
      <c r="J48" s="5">
        <f t="shared" si="4"/>
        <v>-9</v>
      </c>
    </row>
    <row r="49" spans="1:10">
      <c r="A49" s="27">
        <v>48</v>
      </c>
      <c r="B49" s="1" t="s">
        <v>44</v>
      </c>
      <c r="C49" s="3">
        <v>10</v>
      </c>
      <c r="D49" s="3">
        <v>23</v>
      </c>
      <c r="E49" s="3">
        <v>26</v>
      </c>
      <c r="F49">
        <v>22</v>
      </c>
      <c r="G49" s="17">
        <f t="shared" si="2"/>
        <v>81</v>
      </c>
      <c r="H49" s="5">
        <v>131</v>
      </c>
      <c r="I49" s="15">
        <f t="shared" si="3"/>
        <v>-0.38167938931297707</v>
      </c>
      <c r="J49" s="5">
        <f t="shared" si="4"/>
        <v>-50</v>
      </c>
    </row>
    <row r="50" spans="1:10">
      <c r="A50" s="27">
        <v>49</v>
      </c>
      <c r="B50" s="1" t="s">
        <v>45</v>
      </c>
      <c r="C50" s="3">
        <v>4</v>
      </c>
      <c r="D50" s="3">
        <v>16</v>
      </c>
      <c r="E50" s="3">
        <v>20</v>
      </c>
      <c r="F50">
        <v>17</v>
      </c>
      <c r="G50" s="17">
        <f t="shared" si="2"/>
        <v>57</v>
      </c>
      <c r="H50" s="5">
        <v>112</v>
      </c>
      <c r="I50" s="15">
        <f t="shared" si="3"/>
        <v>-0.4910714285714286</v>
      </c>
      <c r="J50" s="5">
        <f t="shared" si="4"/>
        <v>-55</v>
      </c>
    </row>
    <row r="51" spans="1:10">
      <c r="A51" s="28">
        <v>50</v>
      </c>
      <c r="B51" s="19" t="s">
        <v>46</v>
      </c>
      <c r="C51" s="3">
        <v>10</v>
      </c>
      <c r="D51" s="3">
        <v>14</v>
      </c>
      <c r="E51" s="3">
        <v>23</v>
      </c>
      <c r="F51">
        <v>24</v>
      </c>
      <c r="G51" s="17">
        <f t="shared" si="2"/>
        <v>71</v>
      </c>
      <c r="H51" s="5">
        <v>116</v>
      </c>
      <c r="I51" s="15">
        <f t="shared" si="3"/>
        <v>-0.38793103448275867</v>
      </c>
      <c r="J51" s="5">
        <f t="shared" si="4"/>
        <v>-45</v>
      </c>
    </row>
    <row r="52" spans="1:10">
      <c r="A52" s="29"/>
      <c r="B52" s="21" t="s">
        <v>60</v>
      </c>
      <c r="C52" s="20"/>
      <c r="D52" s="20"/>
      <c r="E52" s="20"/>
      <c r="F52" s="20"/>
      <c r="G52" s="22">
        <f>SUM(G3:G51)</f>
        <v>29807</v>
      </c>
      <c r="H52" s="23">
        <f>SUM(H3:H51)</f>
        <v>28468</v>
      </c>
      <c r="I52" s="25">
        <f t="shared" si="3"/>
        <v>4.70352676689616E-2</v>
      </c>
      <c r="J52" s="24">
        <f>SUM(J3:J51)</f>
        <v>1339</v>
      </c>
    </row>
  </sheetData>
  <mergeCells count="1">
    <mergeCell ref="C1:G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3</vt:i4>
      </vt:variant>
    </vt:vector>
  </HeadingPairs>
  <TitlesOfParts>
    <vt:vector size="4" baseType="lpstr">
      <vt:lpstr>2012 Totals</vt:lpstr>
      <vt:lpstr>Percent Chg</vt:lpstr>
      <vt:lpstr> Aboslute Chg</vt:lpstr>
      <vt:lpstr>Comparison</vt:lpstr>
    </vt:vector>
  </TitlesOfParts>
  <Company>City of Seattle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Zuniga</dc:creator>
  <cp:lastModifiedBy>MooreC</cp:lastModifiedBy>
  <cp:lastPrinted>2013-04-23T20:11:08Z</cp:lastPrinted>
  <dcterms:created xsi:type="dcterms:W3CDTF">2013-02-19T17:03:00Z</dcterms:created>
  <dcterms:modified xsi:type="dcterms:W3CDTF">2013-04-23T21:14:06Z</dcterms:modified>
</cp:coreProperties>
</file>