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0910" windowHeight="101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K72" i="1" s="1"/>
  <c r="J71" i="1"/>
  <c r="G71" i="1"/>
  <c r="E71" i="1"/>
  <c r="K60" i="1"/>
  <c r="J60" i="1"/>
  <c r="G60" i="1"/>
  <c r="E60" i="1"/>
  <c r="K47" i="1"/>
  <c r="J47" i="1"/>
  <c r="G47" i="1"/>
  <c r="E47" i="1"/>
  <c r="K45" i="1"/>
  <c r="J45" i="1"/>
  <c r="G45" i="1"/>
  <c r="E45" i="1"/>
  <c r="K39" i="1"/>
  <c r="J39" i="1"/>
  <c r="G39" i="1"/>
  <c r="E39" i="1"/>
  <c r="K28" i="1"/>
  <c r="J28" i="1"/>
  <c r="G28" i="1"/>
  <c r="E28" i="1"/>
  <c r="K26" i="1"/>
  <c r="J26" i="1"/>
  <c r="G26" i="1"/>
  <c r="E26" i="1"/>
  <c r="K23" i="1"/>
  <c r="J23" i="1"/>
  <c r="G23" i="1"/>
  <c r="E23" i="1"/>
  <c r="E72" i="1" l="1"/>
  <c r="G72" i="1"/>
  <c r="J72" i="1"/>
</calcChain>
</file>

<file path=xl/sharedStrings.xml><?xml version="1.0" encoding="utf-8"?>
<sst xmlns="http://schemas.openxmlformats.org/spreadsheetml/2006/main" count="793" uniqueCount="392">
  <si>
    <t>CITY OF SEATTLE</t>
  </si>
  <si>
    <t>DEPARTMENT OF PLANNING AND DEVELOPMENT</t>
  </si>
  <si>
    <t>ISSUED BUILDING DEVELOPMENT PERMITS</t>
  </si>
  <si>
    <t>SEPTEMBER</t>
  </si>
  <si>
    <t>AP Type</t>
  </si>
  <si>
    <t>Work Type</t>
  </si>
  <si>
    <t>Dept of Commerce</t>
  </si>
  <si>
    <t>Action/Decision Type</t>
  </si>
  <si>
    <t>Issued Permit Count</t>
  </si>
  <si>
    <t>Permit Nbr</t>
  </si>
  <si>
    <t>DPD Best Value</t>
  </si>
  <si>
    <t>Site Address</t>
  </si>
  <si>
    <t>Project Description</t>
  </si>
  <si>
    <t>Units Removed</t>
  </si>
  <si>
    <t>Units Added</t>
  </si>
  <si>
    <t>Primary Contact First Name</t>
  </si>
  <si>
    <t>Primary Contact Last Name</t>
  </si>
  <si>
    <t>Primary Contact Address</t>
  </si>
  <si>
    <t>Primary Contact City</t>
  </si>
  <si>
    <t>Primary Contact State</t>
  </si>
  <si>
    <t>Primary Contact Zip</t>
  </si>
  <si>
    <t>3001 - CONSTRUCTN</t>
  </si>
  <si>
    <t>FIELD</t>
  </si>
  <si>
    <t>CMRCL</t>
  </si>
  <si>
    <t>ADD/ALT</t>
  </si>
  <si>
    <t>6489270</t>
  </si>
  <si>
    <t xml:space="preserve">135  32ND AVE </t>
  </si>
  <si>
    <t>Re-roof of existing Leschi Elementary School (entire roof -- 62,000 SF), subject to field inspection</t>
  </si>
  <si>
    <t>0</t>
  </si>
  <si>
    <t>ELLEN</t>
  </si>
  <si>
    <t>HAGEN</t>
  </si>
  <si>
    <t>118 N. 35TH ST. SUITE 200</t>
  </si>
  <si>
    <t>SEATTLE</t>
  </si>
  <si>
    <t>WA</t>
  </si>
  <si>
    <t>98103</t>
  </si>
  <si>
    <t>FULL +</t>
  </si>
  <si>
    <t>6438805</t>
  </si>
  <si>
    <t xml:space="preserve">1111  3RD AVE </t>
  </si>
  <si>
    <t>Office tenant improvements on floors 30, 31, 32, 33 and 34 for Foster Pepper and occupy, per plans</t>
  </si>
  <si>
    <t>DANA</t>
  </si>
  <si>
    <t>PIPER</t>
  </si>
  <si>
    <t>911 WESTERN AV SUITE 201</t>
  </si>
  <si>
    <t>98104</t>
  </si>
  <si>
    <t>6472030</t>
  </si>
  <si>
    <t xml:space="preserve">2101  7TH AVE </t>
  </si>
  <si>
    <t>Construct tenant improvement to existing commercial building to level 16, occupy per plan.</t>
  </si>
  <si>
    <t>BHAVIK</t>
  </si>
  <si>
    <t>RAO</t>
  </si>
  <si>
    <t>1001 4TH AVE STE 3600</t>
  </si>
  <si>
    <t>98154</t>
  </si>
  <si>
    <t>6474095</t>
  </si>
  <si>
    <t>140  4TH AVE N</t>
  </si>
  <si>
    <t>Change of use from retail to medical services and construct alterations for medical clinic at south portion of first floor in existing commercial building, and occupy per plan.</t>
  </si>
  <si>
    <t>NIXON</t>
  </si>
  <si>
    <t>GOLLA</t>
  </si>
  <si>
    <t>1500 WESTLAKE AVE N, SUITE ONE</t>
  </si>
  <si>
    <t>98109</t>
  </si>
  <si>
    <t>6482687</t>
  </si>
  <si>
    <t>333  ELLIOTT AVE W</t>
  </si>
  <si>
    <t>Tenant improvements to existing office on the 5th floor (for tenant Big Fish Games), per plan.</t>
  </si>
  <si>
    <t>FULL C</t>
  </si>
  <si>
    <t>6427782</t>
  </si>
  <si>
    <t xml:space="preserve">300  PINE ST </t>
  </si>
  <si>
    <t>Construct tenant improvement alterations to retail and office spaces for retail tenant (Macy’s), per plan.</t>
  </si>
  <si>
    <t>BRIAN</t>
  </si>
  <si>
    <t>GOWERS</t>
  </si>
  <si>
    <t>1420 FIFTH AVENUE, SUITE 2400</t>
  </si>
  <si>
    <t>98101</t>
  </si>
  <si>
    <t>6443773</t>
  </si>
  <si>
    <t>Construct alterations and voluntary seismic upgrades to existing commercial building, per plan</t>
  </si>
  <si>
    <t>6448729</t>
  </si>
  <si>
    <t xml:space="preserve">800  5TH AVE </t>
  </si>
  <si>
    <t>Construct alterations to the building envelope at the 4th and 5th floors of existing office building, including replacement of panels with windows, per plan.</t>
  </si>
  <si>
    <t>DAVID</t>
  </si>
  <si>
    <t>MATTHEWS</t>
  </si>
  <si>
    <t>801 SECOND AVENUE, STE 501</t>
  </si>
  <si>
    <t>6454297</t>
  </si>
  <si>
    <t xml:space="preserve">2021  7TH AVE </t>
  </si>
  <si>
    <t>Establish use as a eating/drinking establishment (cinque terra) and construct initial tenant improvement and alterations to existing tenant space, occupy per plans. Mechanical included this permit.</t>
  </si>
  <si>
    <t>SUSAN</t>
  </si>
  <si>
    <t>MCNABB</t>
  </si>
  <si>
    <t>1507 BELMONT AVENUE SUITE 200</t>
  </si>
  <si>
    <t>98122</t>
  </si>
  <si>
    <t>6457920</t>
  </si>
  <si>
    <t>1001  FAIRVIEW AVE N</t>
  </si>
  <si>
    <t>Change use from restaurant to office and alterations to interior and exterior of second floor and occupy, per plan.</t>
  </si>
  <si>
    <t>LAROY</t>
  </si>
  <si>
    <t>GANT</t>
  </si>
  <si>
    <t>7702 MOON VALLEY ROAD SE</t>
  </si>
  <si>
    <t>NORTH BEND</t>
  </si>
  <si>
    <t>98045</t>
  </si>
  <si>
    <t>6468018</t>
  </si>
  <si>
    <t xml:space="preserve">1100 N NORTHLAKE WAY </t>
  </si>
  <si>
    <t>Construct tenant improvements to existing office building, occupy per plans.</t>
  </si>
  <si>
    <t>JENNIFER</t>
  </si>
  <si>
    <t>BAILEY TAYLOR</t>
  </si>
  <si>
    <t>911 WESTERN AV SUITE 318</t>
  </si>
  <si>
    <t>6469879</t>
  </si>
  <si>
    <t xml:space="preserve">1003  ALASKAN WAY </t>
  </si>
  <si>
    <t>Construct tenant improvements to first and second levels of existing commercial building and occupy, per plan</t>
  </si>
  <si>
    <t>DOUG</t>
  </si>
  <si>
    <t>SHARP</t>
  </si>
  <si>
    <t>1201 ALASKAN WAY SUITE 200</t>
  </si>
  <si>
    <t>6475393</t>
  </si>
  <si>
    <t xml:space="preserve">1701  MINOR AVE </t>
  </si>
  <si>
    <t>Construct stair addition and alterations to first floor in existing commercial building, and occupy per plan.</t>
  </si>
  <si>
    <t>KIM</t>
  </si>
  <si>
    <t>YOUNG</t>
  </si>
  <si>
    <t>2333 THIRD AVENUE</t>
  </si>
  <si>
    <t>98121</t>
  </si>
  <si>
    <t>6480558</t>
  </si>
  <si>
    <t>4800  SAND POINT WAY NE</t>
  </si>
  <si>
    <t>Construct alterations to existing hospital building at southeast portion of sixth floor, per plan.</t>
  </si>
  <si>
    <t>TONY</t>
  </si>
  <si>
    <t>DELLES</t>
  </si>
  <si>
    <t>925 FOURTH AVE STE 2400</t>
  </si>
  <si>
    <t>IND</t>
  </si>
  <si>
    <t>6463639</t>
  </si>
  <si>
    <t xml:space="preserve">1135 S WEBSTER ST </t>
  </si>
  <si>
    <t>Construct interior and exterior alterations including new enclosed mezzanine and stairs for existing Boeing facility, per plans.</t>
  </si>
  <si>
    <t>JOHN</t>
  </si>
  <si>
    <t>MURDOCH</t>
  </si>
  <si>
    <t>PO BOX 3707, MC 46-88</t>
  </si>
  <si>
    <t>98124</t>
  </si>
  <si>
    <t>6466528</t>
  </si>
  <si>
    <t>4700  9TH AVE NW</t>
  </si>
  <si>
    <t>Change use from light manufacturing to food processing and construct alterations and occupy, per plans.</t>
  </si>
  <si>
    <t>THOMAS</t>
  </si>
  <si>
    <t>HUDSON</t>
  </si>
  <si>
    <t>1716 WEST MARINE DRIVE  2ND FLOOR</t>
  </si>
  <si>
    <t>EVERETT</t>
  </si>
  <si>
    <t>98201</t>
  </si>
  <si>
    <t>ADD/ALT COMM, IND, INST</t>
  </si>
  <si>
    <t>FULL</t>
  </si>
  <si>
    <t>MF</t>
  </si>
  <si>
    <t>6494885</t>
  </si>
  <si>
    <t xml:space="preserve">160  LEE ST </t>
  </si>
  <si>
    <t>Emergency fire repair (in-kind) to existing multi-family structure, per plan.</t>
  </si>
  <si>
    <t>MICHAEL</t>
  </si>
  <si>
    <t>BRAMHALL</t>
  </si>
  <si>
    <t>23109 55TH AVE WEST</t>
  </si>
  <si>
    <t>MOUNTLAKE TERRACE</t>
  </si>
  <si>
    <t>98043</t>
  </si>
  <si>
    <t>6467315</t>
  </si>
  <si>
    <t>13717  LINDEN AVE N</t>
  </si>
  <si>
    <t>Construct alterations to replace exterior finishes at existing multifamily building, per plan.</t>
  </si>
  <si>
    <t>CAELUM</t>
  </si>
  <si>
    <t>ROBERTS</t>
  </si>
  <si>
    <t>9750 3RD AVENUE NORTHEAST</t>
  </si>
  <si>
    <t>98115</t>
  </si>
  <si>
    <t>ADD/ALT MULTIFAMILY</t>
  </si>
  <si>
    <t>SF/D</t>
  </si>
  <si>
    <t>6471488</t>
  </si>
  <si>
    <t>1500I  42ND AVE E</t>
  </si>
  <si>
    <t>Construct additions and alterations to existing single family residence, per plan</t>
  </si>
  <si>
    <t>TORI</t>
  </si>
  <si>
    <t>MASTERSON</t>
  </si>
  <si>
    <t>6113 13TH AVE S</t>
  </si>
  <si>
    <t>98108</t>
  </si>
  <si>
    <t>ADD/ALT SINGLE FAMILY</t>
  </si>
  <si>
    <t>3003 - BLANKET</t>
  </si>
  <si>
    <t>CHILD</t>
  </si>
  <si>
    <t>6491831</t>
  </si>
  <si>
    <t xml:space="preserve">900  4TH AVE </t>
  </si>
  <si>
    <t>Blanket Permit for interior non-structural alterations. Pitchbook 7th floor tenant improvements.</t>
  </si>
  <si>
    <t>PATRICK</t>
  </si>
  <si>
    <t>BUTLER</t>
  </si>
  <si>
    <t>909 112TH AVE NE SUITE 206</t>
  </si>
  <si>
    <t>BELLEVUE</t>
  </si>
  <si>
    <t>98004</t>
  </si>
  <si>
    <t>6493465</t>
  </si>
  <si>
    <t xml:space="preserve">1109  2ND AVE </t>
  </si>
  <si>
    <t>Blanket Permit for interior non-structural alterations. Tenant improvement: partitions, ceiling and finishes on the 12th floor for "Uber", per plan.</t>
  </si>
  <si>
    <t>CHRISTINE</t>
  </si>
  <si>
    <t>MACK</t>
  </si>
  <si>
    <t>500 UNION STREET</t>
  </si>
  <si>
    <t>6494972</t>
  </si>
  <si>
    <t xml:space="preserve">1100  OLIVE WAY </t>
  </si>
  <si>
    <t>Blanket Permit for interior non-structural alterations.  TI for Facebook on floor 14</t>
  </si>
  <si>
    <t>VANDERPLOEG</t>
  </si>
  <si>
    <t>51 UNIVERSITY ST</t>
  </si>
  <si>
    <t>6494995</t>
  </si>
  <si>
    <t>505  1ST AVE S</t>
  </si>
  <si>
    <t>Blanket permit for interior non-structural alterations.  Tenant improvement on second floor.</t>
  </si>
  <si>
    <t>HEATHER</t>
  </si>
  <si>
    <t>POGUE</t>
  </si>
  <si>
    <t>6495706</t>
  </si>
  <si>
    <t xml:space="preserve">600  STEWART ST </t>
  </si>
  <si>
    <t>Blanket permit for interior, non-structural alterations on 10th floor for office tenant (Hoffman Construction), per plan.</t>
  </si>
  <si>
    <t>JEROEN</t>
  </si>
  <si>
    <t>TEEUW</t>
  </si>
  <si>
    <t>1200 6TH AVE  SUITE  500</t>
  </si>
  <si>
    <t>6495769</t>
  </si>
  <si>
    <t xml:space="preserve">1601  5TH AVE </t>
  </si>
  <si>
    <t>Blanket Permit for interior non-structural alterations to the 10th floor for tenant, WW, per plans.</t>
  </si>
  <si>
    <t>DAPHNE</t>
  </si>
  <si>
    <t>TOMCHAK</t>
  </si>
  <si>
    <t>1759 26TH AVE E</t>
  </si>
  <si>
    <t>98112</t>
  </si>
  <si>
    <t>6495770</t>
  </si>
  <si>
    <t xml:space="preserve">Blanket Permit for interior non-structural alterations for tenant, WW. Floor 11
</t>
  </si>
  <si>
    <t>6496030</t>
  </si>
  <si>
    <t xml:space="preserve">1201  3RD AVE </t>
  </si>
  <si>
    <t>Blanket Permit for interior non-structural alterations to the 28th floor. For GROUPON,per plans.</t>
  </si>
  <si>
    <t>JEFF</t>
  </si>
  <si>
    <t>MYRTER</t>
  </si>
  <si>
    <t>1201 THIRD AVENUE</t>
  </si>
  <si>
    <t>6497981</t>
  </si>
  <si>
    <t>Blanket Permit for interior non-structural alterations.Tenant improvements on 14th floor partitions, ceiling and finishes for Uber technologies</t>
  </si>
  <si>
    <t>NANCY</t>
  </si>
  <si>
    <t>HEYWOOD</t>
  </si>
  <si>
    <t>1001 4TH AVE SUITE 3600</t>
  </si>
  <si>
    <t>6498572</t>
  </si>
  <si>
    <t>Blanket Permit for interior non-structural alterations for Facebook on the 11th floor, per plan.</t>
  </si>
  <si>
    <t>HELEN</t>
  </si>
  <si>
    <t>WONG</t>
  </si>
  <si>
    <t>BLANKET TENNANT IMPROVEMENT</t>
  </si>
  <si>
    <t>NEW</t>
  </si>
  <si>
    <t>6182636</t>
  </si>
  <si>
    <t>4555  ROOSEVELT WAY NE</t>
  </si>
  <si>
    <t>Construct new 4-story office building and expansion of above grade parking over existing 2-story parking structure and occupy, per plan</t>
  </si>
  <si>
    <t>CHRIS</t>
  </si>
  <si>
    <t>APPLEFORD</t>
  </si>
  <si>
    <t>223 YALE AVE N</t>
  </si>
  <si>
    <t>6412408</t>
  </si>
  <si>
    <t xml:space="preserve">1550 W ARMORY WAY </t>
  </si>
  <si>
    <t>Establish retail use and construct a commercial building for "Total Wine" with surface parking, occupy per plans.</t>
  </si>
  <si>
    <t>ED</t>
  </si>
  <si>
    <t>LINARDIC</t>
  </si>
  <si>
    <t>6525 15TH AVE, SUITE 220</t>
  </si>
  <si>
    <t>98117</t>
  </si>
  <si>
    <t>6464481</t>
  </si>
  <si>
    <t xml:space="preserve">124  DENNY WAY </t>
  </si>
  <si>
    <t>Shoring and Excavation for construction of a mixed use building with below grade parking, per plan</t>
  </si>
  <si>
    <t>JEREMIAH</t>
  </si>
  <si>
    <t>JOLICOEUR</t>
  </si>
  <si>
    <t>1325 4TH AVE SUITE #1005</t>
  </si>
  <si>
    <t>6454048</t>
  </si>
  <si>
    <t xml:space="preserve">1251  JOHN ST </t>
  </si>
  <si>
    <t>Establish use as essential service utility and construct electrical substation per plan.</t>
  </si>
  <si>
    <t>GREG</t>
  </si>
  <si>
    <t>STAMATIOU</t>
  </si>
  <si>
    <t>700 5TH AVE SUITE 3200</t>
  </si>
  <si>
    <t>INST</t>
  </si>
  <si>
    <t>6414126</t>
  </si>
  <si>
    <t>13018  20TH AVE NE</t>
  </si>
  <si>
    <t>Construct Olympic Hills Elementary School and occupy per plan.</t>
  </si>
  <si>
    <t>BRAD</t>
  </si>
  <si>
    <t>TONG</t>
  </si>
  <si>
    <t>800 5TH AVE SUITE 4130</t>
  </si>
  <si>
    <t>NEW COMM, IND, INST</t>
  </si>
  <si>
    <t>6427663</t>
  </si>
  <si>
    <t>624  YALE AVE N</t>
  </si>
  <si>
    <t>Phased project:  Construction of a residential tower (first tower) with retail(common base structure) and below grade parking and occupy, per plan</t>
  </si>
  <si>
    <t>JON</t>
  </si>
  <si>
    <t>HALL</t>
  </si>
  <si>
    <t>1301 1ST AVE #301</t>
  </si>
  <si>
    <t>NEW MIXED USE COMM, MF</t>
  </si>
  <si>
    <t>6173794</t>
  </si>
  <si>
    <t xml:space="preserve">802 E THOMAS ST </t>
  </si>
  <si>
    <t>Construct apartment, retail and office building and occupy per plan</t>
  </si>
  <si>
    <t>JASON</t>
  </si>
  <si>
    <t>STANLEY</t>
  </si>
  <si>
    <t>1808 BELLEVUE AVE, #203</t>
  </si>
  <si>
    <t>6361971</t>
  </si>
  <si>
    <t>7155  27TH AVE SW</t>
  </si>
  <si>
    <t>Establish use and construct 3-unit townhouse with attached garages for unit lots 125-127, per plan. Per approved Standard Plan Permit #6334790 (Building Type #9).</t>
  </si>
  <si>
    <t>ANDY</t>
  </si>
  <si>
    <t>PAROLINE</t>
  </si>
  <si>
    <t>3617 SW CHARLESTOWN ST</t>
  </si>
  <si>
    <t>98126</t>
  </si>
  <si>
    <t>6361972</t>
  </si>
  <si>
    <t>7173  27TH AVE SW</t>
  </si>
  <si>
    <t>Establish use and construct 3-unit townhouse with attached garages for unit lots 118-120, per plan. Per approved Standard Plan Permit #6334790 (Building Type #9).</t>
  </si>
  <si>
    <t>6386713</t>
  </si>
  <si>
    <t xml:space="preserve">420 NE 73RD ST </t>
  </si>
  <si>
    <t>Construct six unit rowhouse per plan. (Establish use as six unit rowhouses and two unit rowhouses for 2 A/Ps under 6386713).</t>
  </si>
  <si>
    <t>6410795</t>
  </si>
  <si>
    <t>5007  RENTON AVE S</t>
  </si>
  <si>
    <t>Construct 5-unit townhouse, per plans.  (Establish use for townhouses and single family residence and construct dwellings.  Reviews and processing for 2 A/Ps under 6410795)</t>
  </si>
  <si>
    <t>AMY</t>
  </si>
  <si>
    <t>HELMICK</t>
  </si>
  <si>
    <t>1916 23RD AVE SOUTH</t>
  </si>
  <si>
    <t>98144</t>
  </si>
  <si>
    <t>6415493</t>
  </si>
  <si>
    <t>3635  PHINNEY AVE N</t>
  </si>
  <si>
    <t>Establish use as multifamily apartments, construct apartment building and occupy as a boarding house, per plan.</t>
  </si>
  <si>
    <t>WEGENER</t>
  </si>
  <si>
    <t>999 N NORTHLAKE WAY, STE #215</t>
  </si>
  <si>
    <t>6423126</t>
  </si>
  <si>
    <t>215  BOYLSTON AVE E</t>
  </si>
  <si>
    <t>Establish use as multifamily and construct new apartment building, Occupy per plan.</t>
  </si>
  <si>
    <t>WELLER</t>
  </si>
  <si>
    <t>310 1ST AVE S SUITE 4S</t>
  </si>
  <si>
    <t>6433724</t>
  </si>
  <si>
    <t>3817  GILMAN AVE W</t>
  </si>
  <si>
    <t xml:space="preserve">Construct north 4-unit townhouse, per plans.  (Construct one 3-unit and one 4-unit townhouse.  Reviews and processing for 2 A/Ps under 6433724.  Use as rownhouses established under 3018308)  
</t>
  </si>
  <si>
    <t>FOSTER</t>
  </si>
  <si>
    <t>3445 CALIFORNIA AVE SW STE A</t>
  </si>
  <si>
    <t>98116</t>
  </si>
  <si>
    <t>6453820</t>
  </si>
  <si>
    <t xml:space="preserve">218  21ST AVE </t>
  </si>
  <si>
    <t>Establish use as 6-unit rowhouse and construct 6-unit townhouse, per plan.</t>
  </si>
  <si>
    <t>DAN</t>
  </si>
  <si>
    <t>UMBACH</t>
  </si>
  <si>
    <t>7711 16TH AVE NW</t>
  </si>
  <si>
    <t>6456371</t>
  </si>
  <si>
    <t>3627  STONE WAY N</t>
  </si>
  <si>
    <t>Construct new residential and retail building with below grade parking, and occupy per plan (shoring and excavation under 6454720).</t>
  </si>
  <si>
    <t>MEREDITH</t>
  </si>
  <si>
    <t>EVERIST</t>
  </si>
  <si>
    <t>10801 MAIN STREET SUITE 110</t>
  </si>
  <si>
    <t>6467849</t>
  </si>
  <si>
    <t xml:space="preserve">812 NW 49TH ST </t>
  </si>
  <si>
    <t>Establish use as Rowhouse and construct townhouse with surface parking, per plan.</t>
  </si>
  <si>
    <t>SHAUN</t>
  </si>
  <si>
    <t>NOVION</t>
  </si>
  <si>
    <t>8634B 3RD AVE. NW</t>
  </si>
  <si>
    <t>6478728</t>
  </si>
  <si>
    <t xml:space="preserve">Construct south 3-unit townhouse, per plans.  (Construct one 3-unit and one 4-unit townhouse.  Reviews and processing for 2 A/Ps under 6433724.  Use as rownhouses established under 3018308)  
</t>
  </si>
  <si>
    <t>NEW MULTIFAMILY</t>
  </si>
  <si>
    <t>6351223</t>
  </si>
  <si>
    <t xml:space="preserve">5111 SW PRITCHARD ST </t>
  </si>
  <si>
    <t>Establish use as and Construct new single family residence with attached garage, per plan</t>
  </si>
  <si>
    <t>RICHARD</t>
  </si>
  <si>
    <t>BYNUM</t>
  </si>
  <si>
    <t>2020 MALTBY RD ST 7 PMB 116</t>
  </si>
  <si>
    <t>BOTHELL</t>
  </si>
  <si>
    <t>98021</t>
  </si>
  <si>
    <t>6454534</t>
  </si>
  <si>
    <t>5727  30TH AVE NE</t>
  </si>
  <si>
    <t>Establish use as and construct sigle family residence, per plan.</t>
  </si>
  <si>
    <t>HERMAN</t>
  </si>
  <si>
    <t>MOHAZZABFAR</t>
  </si>
  <si>
    <t>P.O. BOX 15865</t>
  </si>
  <si>
    <t>6463181</t>
  </si>
  <si>
    <t xml:space="preserve">4577 NE 89TH ST </t>
  </si>
  <si>
    <t>Establish use as and construct new single family residence with attached garage, per plans.</t>
  </si>
  <si>
    <t>ELLIOTT</t>
  </si>
  <si>
    <t>GUSTAVSON</t>
  </si>
  <si>
    <t>12345 LAKE CITY WAY SUITE 211</t>
  </si>
  <si>
    <t>98125</t>
  </si>
  <si>
    <t>6474553</t>
  </si>
  <si>
    <t xml:space="preserve">5704 NE 60TH ST </t>
  </si>
  <si>
    <t>Establish use as and Construct new single family residence with attached garage, per plan.</t>
  </si>
  <si>
    <t>JIM</t>
  </si>
  <si>
    <t>DWYER</t>
  </si>
  <si>
    <t>11100 MAIN STREET #201</t>
  </si>
  <si>
    <t>6489595</t>
  </si>
  <si>
    <t xml:space="preserve">2817 NW 74TH ST </t>
  </si>
  <si>
    <t>Establish use as and construct a single family dwelling with attached garage per standard plan #6330323.</t>
  </si>
  <si>
    <t>FLOYD</t>
  </si>
  <si>
    <t>LORENZ</t>
  </si>
  <si>
    <t>22135 SE 134TH ST</t>
  </si>
  <si>
    <t>ISSAQUAH</t>
  </si>
  <si>
    <t>98027</t>
  </si>
  <si>
    <t>6445279</t>
  </si>
  <si>
    <t>1902  35TH AVE W</t>
  </si>
  <si>
    <t>Establish use as single family residence and construct one family dwelling with detached accessory dwelling unit and garage, per plans.</t>
  </si>
  <si>
    <t>ELI</t>
  </si>
  <si>
    <t>SECOR</t>
  </si>
  <si>
    <t>3012 30TH AVE W</t>
  </si>
  <si>
    <t>98199</t>
  </si>
  <si>
    <t>6454794</t>
  </si>
  <si>
    <t>5937  ATLAS PL SW</t>
  </si>
  <si>
    <t>Establish use as single family residence and construct one family dwelling w/attached garage, per plan.</t>
  </si>
  <si>
    <t>ALICIA</t>
  </si>
  <si>
    <t>ARSENE</t>
  </si>
  <si>
    <t>911 N 76TH ST</t>
  </si>
  <si>
    <t>6457740</t>
  </si>
  <si>
    <t xml:space="preserve">3461 W BLAINE ST </t>
  </si>
  <si>
    <t xml:space="preserve">Establish use as and construct new single family residence with attached garage, per plan.
</t>
  </si>
  <si>
    <t>TOM</t>
  </si>
  <si>
    <t>LEREN</t>
  </si>
  <si>
    <t>P O BOX  12863</t>
  </si>
  <si>
    <t>MILL CREEK</t>
  </si>
  <si>
    <t>98082</t>
  </si>
  <si>
    <t>6461720</t>
  </si>
  <si>
    <t>1814  24TH AVE S</t>
  </si>
  <si>
    <t>Establish use as rowhouse and construct 6-unit rowhouse structure with 3 surface parking spaces, per plan</t>
  </si>
  <si>
    <t>KATIE</t>
  </si>
  <si>
    <t>MCVICARS</t>
  </si>
  <si>
    <t>1941 35TH AV W</t>
  </si>
  <si>
    <t>6472570</t>
  </si>
  <si>
    <t xml:space="preserve">5561 NE AMBLESIDE RD </t>
  </si>
  <si>
    <t>Establish use as and construct single family residence, per plan.</t>
  </si>
  <si>
    <t>JACOB</t>
  </si>
  <si>
    <t>STROBL</t>
  </si>
  <si>
    <t>P.O. BOX 20764</t>
  </si>
  <si>
    <t>98102</t>
  </si>
  <si>
    <t>NEW SINGLE FAMILY / DUPLEX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</si>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</sst>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1" xfId="0" applyFont="1" applyBorder="1"/>
    <xf numFmtId="0" fontId="0" fillId="0" borderId="0" xfId="0" applyAlignment="1"/>
    <xf numFmtId="7" fontId="0" fillId="0" borderId="0" xfId="1" applyNumberFormat="1" applyFont="1"/>
    <xf numFmtId="0" fontId="2" fillId="0" borderId="2" xfId="0" applyFont="1" applyBorder="1"/>
    <xf numFmtId="17" fontId="4" fillId="0" borderId="2" xfId="0" applyNumberFormat="1" applyFont="1" applyBorder="1"/>
    <xf numFmtId="49" fontId="5" fillId="2" borderId="3" xfId="0" applyNumberFormat="1" applyFont="1" applyFill="1" applyBorder="1" applyAlignment="1">
      <alignment horizontal="left" vertical="top"/>
    </xf>
    <xf numFmtId="0" fontId="6" fillId="3" borderId="0" xfId="0" applyFont="1" applyFill="1" applyAlignment="1">
      <alignment vertical="center"/>
    </xf>
    <xf numFmtId="49" fontId="7" fillId="3" borderId="3" xfId="0" applyNumberFormat="1" applyFont="1" applyFill="1" applyBorder="1" applyAlignment="1">
      <alignment horizontal="left" vertical="top"/>
    </xf>
    <xf numFmtId="164" fontId="7" fillId="3" borderId="3" xfId="0" applyNumberFormat="1" applyFont="1" applyFill="1" applyBorder="1" applyAlignment="1">
      <alignment horizontal="right" vertical="top"/>
    </xf>
    <xf numFmtId="165" fontId="7" fillId="3" borderId="3" xfId="0" applyNumberFormat="1" applyFont="1" applyFill="1" applyBorder="1" applyAlignment="1">
      <alignment horizontal="right" vertical="top"/>
    </xf>
    <xf numFmtId="49" fontId="8" fillId="3" borderId="3" xfId="0" applyNumberFormat="1" applyFont="1" applyFill="1" applyBorder="1" applyAlignment="1">
      <alignment horizontal="left" vertical="top"/>
    </xf>
    <xf numFmtId="49" fontId="8" fillId="3" borderId="3" xfId="2" applyNumberFormat="1" applyFont="1" applyFill="1" applyBorder="1" applyAlignment="1">
      <alignment horizontal="left" vertical="top"/>
    </xf>
    <xf numFmtId="164" fontId="8" fillId="3" borderId="3" xfId="2" applyNumberFormat="1" applyFont="1" applyFill="1" applyBorder="1" applyAlignment="1">
      <alignment horizontal="right" vertical="top"/>
    </xf>
    <xf numFmtId="44" fontId="8" fillId="3" borderId="3" xfId="1" applyFont="1" applyFill="1" applyBorder="1" applyAlignment="1">
      <alignment horizontal="right" vertical="top"/>
    </xf>
    <xf numFmtId="0" fontId="2" fillId="0" borderId="0" xfId="0" applyFont="1" applyAlignment="1"/>
    <xf numFmtId="0" fontId="4" fillId="0" borderId="3" xfId="0" applyNumberFormat="1" applyFont="1" applyBorder="1" applyAlignment="1"/>
    <xf numFmtId="0" fontId="9" fillId="3" borderId="3" xfId="0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165" fontId="9" fillId="3" borderId="3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5" fillId="2" borderId="3" xfId="0" applyNumberFormat="1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8" fillId="3" borderId="3" xfId="2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49" fontId="8" fillId="3" borderId="3" xfId="2" applyNumberFormat="1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workbookViewId="0"/>
  </sheetViews>
  <sheetFormatPr defaultRowHeight="15" x14ac:dyDescent="0.25"/>
  <cols>
    <col min="1" max="1" width="38.140625" customWidth="1"/>
    <col min="2" max="2" width="9.42578125" bestFit="1" customWidth="1"/>
    <col min="3" max="3" width="16" bestFit="1" customWidth="1"/>
    <col min="4" max="4" width="17.7109375" bestFit="1" customWidth="1"/>
    <col min="5" max="5" width="17.5703125" bestFit="1" customWidth="1"/>
    <col min="6" max="6" width="9.42578125" bestFit="1" customWidth="1"/>
    <col min="7" max="7" width="18.7109375" bestFit="1" customWidth="1"/>
    <col min="8" max="8" width="20.85546875" customWidth="1"/>
    <col min="9" max="9" width="57" style="23" customWidth="1"/>
    <col min="10" max="10" width="12.85546875" bestFit="1" customWidth="1"/>
    <col min="11" max="11" width="10.5703125" bestFit="1" customWidth="1"/>
    <col min="12" max="12" width="22.85546875" bestFit="1" customWidth="1"/>
    <col min="13" max="13" width="22.7109375" bestFit="1" customWidth="1"/>
    <col min="14" max="14" width="29.28515625" bestFit="1" customWidth="1"/>
    <col min="15" max="15" width="17.42578125" bestFit="1" customWidth="1"/>
    <col min="16" max="16" width="18.28515625" bestFit="1" customWidth="1"/>
    <col min="17" max="17" width="16.5703125" bestFit="1" customWidth="1"/>
  </cols>
  <sheetData>
    <row r="1" spans="1:18" x14ac:dyDescent="0.25">
      <c r="A1" s="1" t="s">
        <v>0</v>
      </c>
      <c r="E1" s="2"/>
      <c r="G1" s="3"/>
    </row>
    <row r="2" spans="1:18" x14ac:dyDescent="0.25">
      <c r="A2" s="4" t="s">
        <v>1</v>
      </c>
      <c r="E2" s="2"/>
      <c r="G2" s="3"/>
    </row>
    <row r="3" spans="1:18" x14ac:dyDescent="0.25">
      <c r="A3" s="4" t="s">
        <v>2</v>
      </c>
      <c r="E3" s="2"/>
      <c r="G3" s="3"/>
    </row>
    <row r="4" spans="1:18" x14ac:dyDescent="0.25">
      <c r="A4" s="4">
        <v>2015</v>
      </c>
      <c r="E4" s="2"/>
      <c r="G4" s="3"/>
    </row>
    <row r="5" spans="1:18" x14ac:dyDescent="0.25">
      <c r="A5" s="5" t="s">
        <v>3</v>
      </c>
      <c r="E5" s="2"/>
      <c r="G5" s="3"/>
    </row>
    <row r="6" spans="1:18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4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7"/>
    </row>
    <row r="7" spans="1:18" ht="22.5" x14ac:dyDescent="0.25">
      <c r="A7" s="8" t="s">
        <v>21</v>
      </c>
      <c r="B7" s="8" t="s">
        <v>22</v>
      </c>
      <c r="C7" s="8" t="s">
        <v>23</v>
      </c>
      <c r="D7" s="8" t="s">
        <v>24</v>
      </c>
      <c r="E7" s="9">
        <v>1</v>
      </c>
      <c r="F7" s="8" t="s">
        <v>25</v>
      </c>
      <c r="G7" s="10">
        <v>900000</v>
      </c>
      <c r="H7" s="8" t="s">
        <v>26</v>
      </c>
      <c r="I7" s="25" t="s">
        <v>27</v>
      </c>
      <c r="J7" s="9" t="s">
        <v>28</v>
      </c>
      <c r="K7" s="9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7"/>
    </row>
    <row r="8" spans="1:18" ht="22.5" x14ac:dyDescent="0.25">
      <c r="A8" s="8" t="s">
        <v>21</v>
      </c>
      <c r="B8" s="8" t="s">
        <v>35</v>
      </c>
      <c r="C8" s="8" t="s">
        <v>23</v>
      </c>
      <c r="D8" s="8" t="s">
        <v>24</v>
      </c>
      <c r="E8" s="9">
        <v>1</v>
      </c>
      <c r="F8" s="8" t="s">
        <v>36</v>
      </c>
      <c r="G8" s="10">
        <v>775000</v>
      </c>
      <c r="H8" s="8" t="s">
        <v>37</v>
      </c>
      <c r="I8" s="25" t="s">
        <v>38</v>
      </c>
      <c r="J8" s="9">
        <v>0</v>
      </c>
      <c r="K8" s="9">
        <v>0</v>
      </c>
      <c r="L8" s="8" t="s">
        <v>39</v>
      </c>
      <c r="M8" s="8" t="s">
        <v>40</v>
      </c>
      <c r="N8" s="8" t="s">
        <v>41</v>
      </c>
      <c r="O8" s="8" t="s">
        <v>32</v>
      </c>
      <c r="P8" s="8" t="s">
        <v>33</v>
      </c>
      <c r="Q8" s="8" t="s">
        <v>42</v>
      </c>
      <c r="R8" s="7"/>
    </row>
    <row r="9" spans="1:18" ht="22.5" x14ac:dyDescent="0.25">
      <c r="A9" s="8" t="s">
        <v>21</v>
      </c>
      <c r="B9" s="8" t="s">
        <v>35</v>
      </c>
      <c r="C9" s="8" t="s">
        <v>23</v>
      </c>
      <c r="D9" s="8" t="s">
        <v>24</v>
      </c>
      <c r="E9" s="9">
        <v>1</v>
      </c>
      <c r="F9" s="8" t="s">
        <v>43</v>
      </c>
      <c r="G9" s="10">
        <v>1590503</v>
      </c>
      <c r="H9" s="8" t="s">
        <v>44</v>
      </c>
      <c r="I9" s="25" t="s">
        <v>45</v>
      </c>
      <c r="J9" s="9">
        <v>0</v>
      </c>
      <c r="K9" s="9">
        <v>0</v>
      </c>
      <c r="L9" s="8" t="s">
        <v>46</v>
      </c>
      <c r="M9" s="8" t="s">
        <v>47</v>
      </c>
      <c r="N9" s="8" t="s">
        <v>48</v>
      </c>
      <c r="O9" s="8" t="s">
        <v>32</v>
      </c>
      <c r="P9" s="8" t="s">
        <v>33</v>
      </c>
      <c r="Q9" s="8" t="s">
        <v>49</v>
      </c>
      <c r="R9" s="7"/>
    </row>
    <row r="10" spans="1:18" ht="33.75" x14ac:dyDescent="0.25">
      <c r="A10" s="8" t="s">
        <v>21</v>
      </c>
      <c r="B10" s="8" t="s">
        <v>35</v>
      </c>
      <c r="C10" s="8" t="s">
        <v>23</v>
      </c>
      <c r="D10" s="8" t="s">
        <v>24</v>
      </c>
      <c r="E10" s="9">
        <v>1</v>
      </c>
      <c r="F10" s="8" t="s">
        <v>50</v>
      </c>
      <c r="G10" s="10">
        <v>549000</v>
      </c>
      <c r="H10" s="8" t="s">
        <v>51</v>
      </c>
      <c r="I10" s="25" t="s">
        <v>52</v>
      </c>
      <c r="J10" s="9">
        <v>0</v>
      </c>
      <c r="K10" s="9">
        <v>0</v>
      </c>
      <c r="L10" s="8" t="s">
        <v>53</v>
      </c>
      <c r="M10" s="8" t="s">
        <v>54</v>
      </c>
      <c r="N10" s="8" t="s">
        <v>55</v>
      </c>
      <c r="O10" s="8" t="s">
        <v>32</v>
      </c>
      <c r="P10" s="8" t="s">
        <v>33</v>
      </c>
      <c r="Q10" s="8" t="s">
        <v>56</v>
      </c>
      <c r="R10" s="7"/>
    </row>
    <row r="11" spans="1:18" ht="22.5" x14ac:dyDescent="0.25">
      <c r="A11" s="8" t="s">
        <v>21</v>
      </c>
      <c r="B11" s="8" t="s">
        <v>35</v>
      </c>
      <c r="C11" s="8" t="s">
        <v>23</v>
      </c>
      <c r="D11" s="8" t="s">
        <v>24</v>
      </c>
      <c r="E11" s="9">
        <v>1</v>
      </c>
      <c r="F11" s="8" t="s">
        <v>57</v>
      </c>
      <c r="G11" s="10">
        <v>570000</v>
      </c>
      <c r="H11" s="8" t="s">
        <v>58</v>
      </c>
      <c r="I11" s="25" t="s">
        <v>59</v>
      </c>
      <c r="J11" s="9">
        <v>0</v>
      </c>
      <c r="K11" s="9">
        <v>0</v>
      </c>
      <c r="L11" s="8" t="s">
        <v>39</v>
      </c>
      <c r="M11" s="8" t="s">
        <v>40</v>
      </c>
      <c r="N11" s="8" t="s">
        <v>41</v>
      </c>
      <c r="O11" s="8" t="s">
        <v>32</v>
      </c>
      <c r="P11" s="8" t="s">
        <v>33</v>
      </c>
      <c r="Q11" s="8" t="s">
        <v>42</v>
      </c>
      <c r="R11" s="7"/>
    </row>
    <row r="12" spans="1:18" ht="22.5" x14ac:dyDescent="0.25">
      <c r="A12" s="8" t="s">
        <v>21</v>
      </c>
      <c r="B12" s="8" t="s">
        <v>60</v>
      </c>
      <c r="C12" s="8" t="s">
        <v>23</v>
      </c>
      <c r="D12" s="8" t="s">
        <v>24</v>
      </c>
      <c r="E12" s="9">
        <v>1</v>
      </c>
      <c r="F12" s="8" t="s">
        <v>61</v>
      </c>
      <c r="G12" s="10">
        <v>12500000</v>
      </c>
      <c r="H12" s="8" t="s">
        <v>62</v>
      </c>
      <c r="I12" s="25" t="s">
        <v>63</v>
      </c>
      <c r="J12" s="9">
        <v>0</v>
      </c>
      <c r="K12" s="9">
        <v>0</v>
      </c>
      <c r="L12" s="8" t="s">
        <v>64</v>
      </c>
      <c r="M12" s="8" t="s">
        <v>65</v>
      </c>
      <c r="N12" s="8" t="s">
        <v>66</v>
      </c>
      <c r="O12" s="8" t="s">
        <v>32</v>
      </c>
      <c r="P12" s="8" t="s">
        <v>33</v>
      </c>
      <c r="Q12" s="8" t="s">
        <v>67</v>
      </c>
      <c r="R12" s="7"/>
    </row>
    <row r="13" spans="1:18" ht="22.5" x14ac:dyDescent="0.25">
      <c r="A13" s="8" t="s">
        <v>21</v>
      </c>
      <c r="B13" s="8" t="s">
        <v>60</v>
      </c>
      <c r="C13" s="8" t="s">
        <v>23</v>
      </c>
      <c r="D13" s="8" t="s">
        <v>24</v>
      </c>
      <c r="E13" s="9">
        <v>1</v>
      </c>
      <c r="F13" s="8" t="s">
        <v>68</v>
      </c>
      <c r="G13" s="10">
        <v>8782584</v>
      </c>
      <c r="H13" s="8" t="s">
        <v>62</v>
      </c>
      <c r="I13" s="25" t="s">
        <v>69</v>
      </c>
      <c r="J13" s="9">
        <v>0</v>
      </c>
      <c r="K13" s="9">
        <v>0</v>
      </c>
      <c r="L13" s="8" t="s">
        <v>64</v>
      </c>
      <c r="M13" s="8" t="s">
        <v>65</v>
      </c>
      <c r="N13" s="8" t="s">
        <v>66</v>
      </c>
      <c r="O13" s="8" t="s">
        <v>32</v>
      </c>
      <c r="P13" s="8" t="s">
        <v>33</v>
      </c>
      <c r="Q13" s="8" t="s">
        <v>67</v>
      </c>
      <c r="R13" s="7"/>
    </row>
    <row r="14" spans="1:18" ht="33.75" x14ac:dyDescent="0.25">
      <c r="A14" s="8" t="s">
        <v>21</v>
      </c>
      <c r="B14" s="8" t="s">
        <v>60</v>
      </c>
      <c r="C14" s="8" t="s">
        <v>23</v>
      </c>
      <c r="D14" s="8" t="s">
        <v>24</v>
      </c>
      <c r="E14" s="9">
        <v>1</v>
      </c>
      <c r="F14" s="8" t="s">
        <v>70</v>
      </c>
      <c r="G14" s="10">
        <v>4500000</v>
      </c>
      <c r="H14" s="8" t="s">
        <v>71</v>
      </c>
      <c r="I14" s="25" t="s">
        <v>72</v>
      </c>
      <c r="J14" s="9">
        <v>0</v>
      </c>
      <c r="K14" s="9">
        <v>0</v>
      </c>
      <c r="L14" s="8" t="s">
        <v>73</v>
      </c>
      <c r="M14" s="8" t="s">
        <v>74</v>
      </c>
      <c r="N14" s="8" t="s">
        <v>75</v>
      </c>
      <c r="O14" s="8" t="s">
        <v>32</v>
      </c>
      <c r="P14" s="8" t="s">
        <v>33</v>
      </c>
      <c r="Q14" s="8" t="s">
        <v>42</v>
      </c>
      <c r="R14" s="7"/>
    </row>
    <row r="15" spans="1:18" ht="33.75" x14ac:dyDescent="0.25">
      <c r="A15" s="8" t="s">
        <v>21</v>
      </c>
      <c r="B15" s="8" t="s">
        <v>60</v>
      </c>
      <c r="C15" s="8" t="s">
        <v>23</v>
      </c>
      <c r="D15" s="8" t="s">
        <v>24</v>
      </c>
      <c r="E15" s="9">
        <v>1</v>
      </c>
      <c r="F15" s="8" t="s">
        <v>76</v>
      </c>
      <c r="G15" s="10">
        <v>1800000</v>
      </c>
      <c r="H15" s="8" t="s">
        <v>77</v>
      </c>
      <c r="I15" s="25" t="s">
        <v>78</v>
      </c>
      <c r="J15" s="9">
        <v>0</v>
      </c>
      <c r="K15" s="9">
        <v>0</v>
      </c>
      <c r="L15" s="8" t="s">
        <v>79</v>
      </c>
      <c r="M15" s="8" t="s">
        <v>80</v>
      </c>
      <c r="N15" s="8" t="s">
        <v>81</v>
      </c>
      <c r="O15" s="8" t="s">
        <v>32</v>
      </c>
      <c r="P15" s="8" t="s">
        <v>33</v>
      </c>
      <c r="Q15" s="8" t="s">
        <v>82</v>
      </c>
      <c r="R15" s="7"/>
    </row>
    <row r="16" spans="1:18" ht="22.5" x14ac:dyDescent="0.25">
      <c r="A16" s="8" t="s">
        <v>21</v>
      </c>
      <c r="B16" s="8" t="s">
        <v>60</v>
      </c>
      <c r="C16" s="8" t="s">
        <v>23</v>
      </c>
      <c r="D16" s="8" t="s">
        <v>24</v>
      </c>
      <c r="E16" s="9">
        <v>1</v>
      </c>
      <c r="F16" s="8" t="s">
        <v>83</v>
      </c>
      <c r="G16" s="10">
        <v>626120</v>
      </c>
      <c r="H16" s="8" t="s">
        <v>84</v>
      </c>
      <c r="I16" s="25" t="s">
        <v>85</v>
      </c>
      <c r="J16" s="9">
        <v>0</v>
      </c>
      <c r="K16" s="9">
        <v>0</v>
      </c>
      <c r="L16" s="8" t="s">
        <v>86</v>
      </c>
      <c r="M16" s="8" t="s">
        <v>87</v>
      </c>
      <c r="N16" s="8" t="s">
        <v>88</v>
      </c>
      <c r="O16" s="8" t="s">
        <v>89</v>
      </c>
      <c r="P16" s="8" t="s">
        <v>33</v>
      </c>
      <c r="Q16" s="8" t="s">
        <v>90</v>
      </c>
      <c r="R16" s="7"/>
    </row>
    <row r="17" spans="1:20" x14ac:dyDescent="0.25">
      <c r="A17" s="8" t="s">
        <v>21</v>
      </c>
      <c r="B17" s="8" t="s">
        <v>60</v>
      </c>
      <c r="C17" s="8" t="s">
        <v>23</v>
      </c>
      <c r="D17" s="8" t="s">
        <v>24</v>
      </c>
      <c r="E17" s="9">
        <v>1</v>
      </c>
      <c r="F17" s="8" t="s">
        <v>91</v>
      </c>
      <c r="G17" s="10">
        <v>1650000</v>
      </c>
      <c r="H17" s="8" t="s">
        <v>92</v>
      </c>
      <c r="I17" s="25" t="s">
        <v>93</v>
      </c>
      <c r="J17" s="9">
        <v>0</v>
      </c>
      <c r="K17" s="9">
        <v>0</v>
      </c>
      <c r="L17" s="8" t="s">
        <v>94</v>
      </c>
      <c r="M17" s="8" t="s">
        <v>95</v>
      </c>
      <c r="N17" s="8" t="s">
        <v>96</v>
      </c>
      <c r="O17" s="8" t="s">
        <v>32</v>
      </c>
      <c r="P17" s="8" t="s">
        <v>33</v>
      </c>
      <c r="Q17" s="8" t="s">
        <v>42</v>
      </c>
      <c r="R17" s="7"/>
    </row>
    <row r="18" spans="1:20" ht="22.5" x14ac:dyDescent="0.25">
      <c r="A18" s="8" t="s">
        <v>21</v>
      </c>
      <c r="B18" s="8" t="s">
        <v>60</v>
      </c>
      <c r="C18" s="8" t="s">
        <v>23</v>
      </c>
      <c r="D18" s="8" t="s">
        <v>24</v>
      </c>
      <c r="E18" s="9">
        <v>1</v>
      </c>
      <c r="F18" s="8" t="s">
        <v>97</v>
      </c>
      <c r="G18" s="10">
        <v>4000000</v>
      </c>
      <c r="H18" s="8" t="s">
        <v>98</v>
      </c>
      <c r="I18" s="25" t="s">
        <v>99</v>
      </c>
      <c r="J18" s="9">
        <v>0</v>
      </c>
      <c r="K18" s="9">
        <v>0</v>
      </c>
      <c r="L18" s="8" t="s">
        <v>100</v>
      </c>
      <c r="M18" s="8" t="s">
        <v>101</v>
      </c>
      <c r="N18" s="8" t="s">
        <v>102</v>
      </c>
      <c r="O18" s="8" t="s">
        <v>32</v>
      </c>
      <c r="P18" s="8" t="s">
        <v>33</v>
      </c>
      <c r="Q18" s="8" t="s">
        <v>67</v>
      </c>
      <c r="R18" s="7"/>
    </row>
    <row r="19" spans="1:20" ht="22.5" x14ac:dyDescent="0.25">
      <c r="A19" s="8" t="s">
        <v>21</v>
      </c>
      <c r="B19" s="8" t="s">
        <v>60</v>
      </c>
      <c r="C19" s="8" t="s">
        <v>23</v>
      </c>
      <c r="D19" s="8" t="s">
        <v>24</v>
      </c>
      <c r="E19" s="9">
        <v>1</v>
      </c>
      <c r="F19" s="8" t="s">
        <v>103</v>
      </c>
      <c r="G19" s="10">
        <v>1000000</v>
      </c>
      <c r="H19" s="8" t="s">
        <v>104</v>
      </c>
      <c r="I19" s="25" t="s">
        <v>105</v>
      </c>
      <c r="J19" s="9">
        <v>0</v>
      </c>
      <c r="K19" s="9">
        <v>0</v>
      </c>
      <c r="L19" s="8" t="s">
        <v>106</v>
      </c>
      <c r="M19" s="8" t="s">
        <v>107</v>
      </c>
      <c r="N19" s="8" t="s">
        <v>108</v>
      </c>
      <c r="O19" s="8" t="s">
        <v>32</v>
      </c>
      <c r="P19" s="8" t="s">
        <v>33</v>
      </c>
      <c r="Q19" s="8" t="s">
        <v>109</v>
      </c>
      <c r="R19" s="7"/>
    </row>
    <row r="20" spans="1:20" ht="22.5" x14ac:dyDescent="0.25">
      <c r="A20" s="8" t="s">
        <v>21</v>
      </c>
      <c r="B20" s="8" t="s">
        <v>60</v>
      </c>
      <c r="C20" s="8" t="s">
        <v>23</v>
      </c>
      <c r="D20" s="8" t="s">
        <v>24</v>
      </c>
      <c r="E20" s="9">
        <v>1</v>
      </c>
      <c r="F20" s="8" t="s">
        <v>110</v>
      </c>
      <c r="G20" s="10">
        <v>1430000</v>
      </c>
      <c r="H20" s="8" t="s">
        <v>111</v>
      </c>
      <c r="I20" s="25" t="s">
        <v>112</v>
      </c>
      <c r="J20" s="9">
        <v>0</v>
      </c>
      <c r="K20" s="9">
        <v>0</v>
      </c>
      <c r="L20" s="8" t="s">
        <v>113</v>
      </c>
      <c r="M20" s="8" t="s">
        <v>114</v>
      </c>
      <c r="N20" s="8" t="s">
        <v>115</v>
      </c>
      <c r="O20" s="8" t="s">
        <v>32</v>
      </c>
      <c r="P20" s="8" t="s">
        <v>33</v>
      </c>
      <c r="Q20" s="8" t="s">
        <v>42</v>
      </c>
      <c r="R20" s="7"/>
    </row>
    <row r="21" spans="1:20" ht="22.5" x14ac:dyDescent="0.25">
      <c r="A21" s="8" t="s">
        <v>21</v>
      </c>
      <c r="B21" s="8" t="s">
        <v>60</v>
      </c>
      <c r="C21" s="8" t="s">
        <v>116</v>
      </c>
      <c r="D21" s="8" t="s">
        <v>24</v>
      </c>
      <c r="E21" s="9">
        <v>1</v>
      </c>
      <c r="F21" s="8" t="s">
        <v>117</v>
      </c>
      <c r="G21" s="10">
        <v>2149018</v>
      </c>
      <c r="H21" s="8" t="s">
        <v>118</v>
      </c>
      <c r="I21" s="25" t="s">
        <v>119</v>
      </c>
      <c r="J21" s="9">
        <v>0</v>
      </c>
      <c r="K21" s="9">
        <v>0</v>
      </c>
      <c r="L21" s="8" t="s">
        <v>120</v>
      </c>
      <c r="M21" s="8" t="s">
        <v>121</v>
      </c>
      <c r="N21" s="8" t="s">
        <v>122</v>
      </c>
      <c r="O21" s="8" t="s">
        <v>32</v>
      </c>
      <c r="P21" s="8" t="s">
        <v>33</v>
      </c>
      <c r="Q21" s="8" t="s">
        <v>123</v>
      </c>
      <c r="R21" s="7"/>
    </row>
    <row r="22" spans="1:20" ht="22.5" x14ac:dyDescent="0.25">
      <c r="A22" s="8" t="s">
        <v>21</v>
      </c>
      <c r="B22" s="8" t="s">
        <v>60</v>
      </c>
      <c r="C22" s="8" t="s">
        <v>116</v>
      </c>
      <c r="D22" s="8" t="s">
        <v>24</v>
      </c>
      <c r="E22" s="9">
        <v>1</v>
      </c>
      <c r="F22" s="8" t="s">
        <v>124</v>
      </c>
      <c r="G22" s="10">
        <v>2600000</v>
      </c>
      <c r="H22" s="8" t="s">
        <v>125</v>
      </c>
      <c r="I22" s="25" t="s">
        <v>126</v>
      </c>
      <c r="J22" s="9">
        <v>0</v>
      </c>
      <c r="K22" s="9">
        <v>0</v>
      </c>
      <c r="L22" s="8" t="s">
        <v>127</v>
      </c>
      <c r="M22" s="8" t="s">
        <v>128</v>
      </c>
      <c r="N22" s="8" t="s">
        <v>129</v>
      </c>
      <c r="O22" s="8" t="s">
        <v>130</v>
      </c>
      <c r="P22" s="8" t="s">
        <v>33</v>
      </c>
      <c r="Q22" s="8" t="s">
        <v>131</v>
      </c>
      <c r="R22" s="7"/>
    </row>
    <row r="23" spans="1:20" x14ac:dyDescent="0.25">
      <c r="A23" s="11" t="s">
        <v>132</v>
      </c>
      <c r="B23" s="12"/>
      <c r="C23" s="12"/>
      <c r="D23" s="12"/>
      <c r="E23" s="13">
        <f>SUM(E7:E22)</f>
        <v>16</v>
      </c>
      <c r="F23" s="12"/>
      <c r="G23" s="14">
        <f>SUM(G7:G22)</f>
        <v>45422225</v>
      </c>
      <c r="H23" s="12"/>
      <c r="I23" s="26"/>
      <c r="J23" s="13">
        <f>SUM(J7:J22)</f>
        <v>0</v>
      </c>
      <c r="K23" s="13">
        <f>SUM(K7:K22)</f>
        <v>0</v>
      </c>
      <c r="L23" s="12"/>
      <c r="M23" s="12"/>
      <c r="N23" s="12"/>
      <c r="O23" s="12"/>
      <c r="P23" s="12"/>
      <c r="Q23" s="12"/>
      <c r="R23" s="15"/>
      <c r="S23" s="15"/>
      <c r="T23" s="15"/>
    </row>
    <row r="24" spans="1:20" x14ac:dyDescent="0.25">
      <c r="A24" s="8" t="s">
        <v>21</v>
      </c>
      <c r="B24" s="8" t="s">
        <v>133</v>
      </c>
      <c r="C24" s="8" t="s">
        <v>134</v>
      </c>
      <c r="D24" s="8" t="s">
        <v>24</v>
      </c>
      <c r="E24" s="9">
        <v>1</v>
      </c>
      <c r="F24" s="8" t="s">
        <v>135</v>
      </c>
      <c r="G24" s="10">
        <v>994500</v>
      </c>
      <c r="H24" s="8" t="s">
        <v>136</v>
      </c>
      <c r="I24" s="25" t="s">
        <v>137</v>
      </c>
      <c r="J24" s="9">
        <v>0</v>
      </c>
      <c r="K24" s="9">
        <v>0</v>
      </c>
      <c r="L24" s="8" t="s">
        <v>138</v>
      </c>
      <c r="M24" s="8" t="s">
        <v>139</v>
      </c>
      <c r="N24" s="8" t="s">
        <v>140</v>
      </c>
      <c r="O24" s="8" t="s">
        <v>141</v>
      </c>
      <c r="P24" s="8" t="s">
        <v>33</v>
      </c>
      <c r="Q24" s="8" t="s">
        <v>142</v>
      </c>
      <c r="R24" s="7"/>
    </row>
    <row r="25" spans="1:20" ht="22.5" x14ac:dyDescent="0.25">
      <c r="A25" s="8" t="s">
        <v>21</v>
      </c>
      <c r="B25" s="8" t="s">
        <v>35</v>
      </c>
      <c r="C25" s="8" t="s">
        <v>134</v>
      </c>
      <c r="D25" s="8" t="s">
        <v>24</v>
      </c>
      <c r="E25" s="9">
        <v>1</v>
      </c>
      <c r="F25" s="8" t="s">
        <v>143</v>
      </c>
      <c r="G25" s="10">
        <v>2000000</v>
      </c>
      <c r="H25" s="8" t="s">
        <v>144</v>
      </c>
      <c r="I25" s="25" t="s">
        <v>145</v>
      </c>
      <c r="J25" s="9">
        <v>0</v>
      </c>
      <c r="K25" s="9">
        <v>0</v>
      </c>
      <c r="L25" s="8" t="s">
        <v>146</v>
      </c>
      <c r="M25" s="8" t="s">
        <v>147</v>
      </c>
      <c r="N25" s="8" t="s">
        <v>148</v>
      </c>
      <c r="O25" s="8" t="s">
        <v>32</v>
      </c>
      <c r="P25" s="8" t="s">
        <v>33</v>
      </c>
      <c r="Q25" s="8" t="s">
        <v>149</v>
      </c>
      <c r="R25" s="7"/>
    </row>
    <row r="26" spans="1:20" x14ac:dyDescent="0.25">
      <c r="A26" s="11" t="s">
        <v>150</v>
      </c>
      <c r="B26" s="12"/>
      <c r="C26" s="12"/>
      <c r="D26" s="12"/>
      <c r="E26" s="13">
        <f>SUM(E24:E25)</f>
        <v>2</v>
      </c>
      <c r="F26" s="12"/>
      <c r="G26" s="14">
        <f>SUM(G24:G25)</f>
        <v>2994500</v>
      </c>
      <c r="H26" s="12"/>
      <c r="I26" s="26"/>
      <c r="J26" s="13">
        <f>SUM(J24:J25)</f>
        <v>0</v>
      </c>
      <c r="K26" s="13">
        <f>SUM(K24:K25)</f>
        <v>0</v>
      </c>
      <c r="L26" s="12"/>
      <c r="M26" s="12"/>
      <c r="N26" s="12"/>
      <c r="O26" s="12"/>
      <c r="P26" s="12"/>
      <c r="Q26" s="12"/>
      <c r="R26" s="15"/>
      <c r="S26" s="15"/>
      <c r="T26" s="15"/>
    </row>
    <row r="27" spans="1:20" x14ac:dyDescent="0.25">
      <c r="A27" s="8" t="s">
        <v>21</v>
      </c>
      <c r="B27" s="8" t="s">
        <v>35</v>
      </c>
      <c r="C27" s="8" t="s">
        <v>151</v>
      </c>
      <c r="D27" s="8" t="s">
        <v>24</v>
      </c>
      <c r="E27" s="9">
        <v>1</v>
      </c>
      <c r="F27" s="8" t="s">
        <v>152</v>
      </c>
      <c r="G27" s="10">
        <v>734984</v>
      </c>
      <c r="H27" s="8" t="s">
        <v>153</v>
      </c>
      <c r="I27" s="25" t="s">
        <v>154</v>
      </c>
      <c r="J27" s="9">
        <v>0</v>
      </c>
      <c r="K27" s="9">
        <v>0</v>
      </c>
      <c r="L27" s="8" t="s">
        <v>155</v>
      </c>
      <c r="M27" s="8" t="s">
        <v>156</v>
      </c>
      <c r="N27" s="8" t="s">
        <v>157</v>
      </c>
      <c r="O27" s="8" t="s">
        <v>32</v>
      </c>
      <c r="P27" s="8" t="s">
        <v>33</v>
      </c>
      <c r="Q27" s="8" t="s">
        <v>158</v>
      </c>
      <c r="R27" s="7"/>
    </row>
    <row r="28" spans="1:20" x14ac:dyDescent="0.25">
      <c r="A28" s="11" t="s">
        <v>159</v>
      </c>
      <c r="B28" s="12"/>
      <c r="C28" s="12"/>
      <c r="D28" s="12"/>
      <c r="E28" s="13">
        <f>SUM(E27)</f>
        <v>1</v>
      </c>
      <c r="F28" s="12"/>
      <c r="G28" s="14">
        <f>SUM(G27)</f>
        <v>734984</v>
      </c>
      <c r="H28" s="12"/>
      <c r="I28" s="26"/>
      <c r="J28" s="13">
        <f>SUM(J27)</f>
        <v>0</v>
      </c>
      <c r="K28" s="13">
        <f>SUM(K27)</f>
        <v>0</v>
      </c>
      <c r="L28" s="12"/>
      <c r="M28" s="12"/>
      <c r="N28" s="12"/>
      <c r="O28" s="12"/>
      <c r="P28" s="12"/>
      <c r="Q28" s="12"/>
      <c r="R28" s="15"/>
      <c r="S28" s="15"/>
      <c r="T28" s="15"/>
    </row>
    <row r="29" spans="1:20" ht="22.5" x14ac:dyDescent="0.25">
      <c r="A29" s="8" t="s">
        <v>160</v>
      </c>
      <c r="B29" s="8" t="s">
        <v>60</v>
      </c>
      <c r="C29" s="8" t="s">
        <v>23</v>
      </c>
      <c r="D29" s="8" t="s">
        <v>161</v>
      </c>
      <c r="E29" s="9">
        <v>1</v>
      </c>
      <c r="F29" s="8" t="s">
        <v>162</v>
      </c>
      <c r="G29" s="10">
        <v>910975</v>
      </c>
      <c r="H29" s="8" t="s">
        <v>163</v>
      </c>
      <c r="I29" s="25" t="s">
        <v>164</v>
      </c>
      <c r="J29" s="9" t="s">
        <v>28</v>
      </c>
      <c r="K29" s="9" t="s">
        <v>28</v>
      </c>
      <c r="L29" s="8" t="s">
        <v>165</v>
      </c>
      <c r="M29" s="8" t="s">
        <v>166</v>
      </c>
      <c r="N29" s="8" t="s">
        <v>167</v>
      </c>
      <c r="O29" s="8" t="s">
        <v>168</v>
      </c>
      <c r="P29" s="8" t="s">
        <v>33</v>
      </c>
      <c r="Q29" s="8" t="s">
        <v>169</v>
      </c>
      <c r="R29" s="7"/>
    </row>
    <row r="30" spans="1:20" ht="22.5" x14ac:dyDescent="0.25">
      <c r="A30" s="8" t="s">
        <v>160</v>
      </c>
      <c r="B30" s="8" t="s">
        <v>60</v>
      </c>
      <c r="C30" s="8" t="s">
        <v>23</v>
      </c>
      <c r="D30" s="8" t="s">
        <v>161</v>
      </c>
      <c r="E30" s="9">
        <v>1</v>
      </c>
      <c r="F30" s="8" t="s">
        <v>170</v>
      </c>
      <c r="G30" s="10">
        <v>890000</v>
      </c>
      <c r="H30" s="8" t="s">
        <v>171</v>
      </c>
      <c r="I30" s="25" t="s">
        <v>172</v>
      </c>
      <c r="J30" s="9" t="s">
        <v>28</v>
      </c>
      <c r="K30" s="9" t="s">
        <v>28</v>
      </c>
      <c r="L30" s="8" t="s">
        <v>173</v>
      </c>
      <c r="M30" s="8" t="s">
        <v>174</v>
      </c>
      <c r="N30" s="8" t="s">
        <v>175</v>
      </c>
      <c r="O30" s="8" t="s">
        <v>32</v>
      </c>
      <c r="P30" s="8" t="s">
        <v>33</v>
      </c>
      <c r="Q30" s="8" t="s">
        <v>67</v>
      </c>
      <c r="R30" s="7"/>
    </row>
    <row r="31" spans="1:20" ht="22.5" x14ac:dyDescent="0.25">
      <c r="A31" s="8" t="s">
        <v>160</v>
      </c>
      <c r="B31" s="8" t="s">
        <v>60</v>
      </c>
      <c r="C31" s="8" t="s">
        <v>23</v>
      </c>
      <c r="D31" s="8" t="s">
        <v>161</v>
      </c>
      <c r="E31" s="9">
        <v>1</v>
      </c>
      <c r="F31" s="8" t="s">
        <v>176</v>
      </c>
      <c r="G31" s="10">
        <v>550000</v>
      </c>
      <c r="H31" s="8" t="s">
        <v>177</v>
      </c>
      <c r="I31" s="25" t="s">
        <v>178</v>
      </c>
      <c r="J31" s="9" t="s">
        <v>28</v>
      </c>
      <c r="K31" s="9" t="s">
        <v>28</v>
      </c>
      <c r="L31" s="8" t="s">
        <v>138</v>
      </c>
      <c r="M31" s="8" t="s">
        <v>179</v>
      </c>
      <c r="N31" s="8" t="s">
        <v>180</v>
      </c>
      <c r="O31" s="8" t="s">
        <v>32</v>
      </c>
      <c r="P31" s="8" t="s">
        <v>33</v>
      </c>
      <c r="Q31" s="8" t="s">
        <v>67</v>
      </c>
      <c r="R31" s="7"/>
    </row>
    <row r="32" spans="1:20" ht="22.5" x14ac:dyDescent="0.25">
      <c r="A32" s="8" t="s">
        <v>160</v>
      </c>
      <c r="B32" s="8" t="s">
        <v>60</v>
      </c>
      <c r="C32" s="8" t="s">
        <v>23</v>
      </c>
      <c r="D32" s="8" t="s">
        <v>161</v>
      </c>
      <c r="E32" s="9">
        <v>1</v>
      </c>
      <c r="F32" s="8" t="s">
        <v>181</v>
      </c>
      <c r="G32" s="10">
        <v>1400000</v>
      </c>
      <c r="H32" s="8" t="s">
        <v>182</v>
      </c>
      <c r="I32" s="25" t="s">
        <v>183</v>
      </c>
      <c r="J32" s="9" t="s">
        <v>28</v>
      </c>
      <c r="K32" s="9" t="s">
        <v>28</v>
      </c>
      <c r="L32" s="8" t="s">
        <v>184</v>
      </c>
      <c r="M32" s="8" t="s">
        <v>185</v>
      </c>
      <c r="N32" s="8" t="s">
        <v>108</v>
      </c>
      <c r="O32" s="8" t="s">
        <v>32</v>
      </c>
      <c r="P32" s="8" t="s">
        <v>33</v>
      </c>
      <c r="Q32" s="8" t="s">
        <v>109</v>
      </c>
      <c r="R32" s="7"/>
    </row>
    <row r="33" spans="1:20" ht="22.5" x14ac:dyDescent="0.25">
      <c r="A33" s="8" t="s">
        <v>160</v>
      </c>
      <c r="B33" s="8" t="s">
        <v>60</v>
      </c>
      <c r="C33" s="8" t="s">
        <v>23</v>
      </c>
      <c r="D33" s="8" t="s">
        <v>161</v>
      </c>
      <c r="E33" s="9">
        <v>1</v>
      </c>
      <c r="F33" s="8" t="s">
        <v>186</v>
      </c>
      <c r="G33" s="10">
        <v>996400</v>
      </c>
      <c r="H33" s="8" t="s">
        <v>187</v>
      </c>
      <c r="I33" s="25" t="s">
        <v>188</v>
      </c>
      <c r="J33" s="9" t="s">
        <v>28</v>
      </c>
      <c r="K33" s="9" t="s">
        <v>28</v>
      </c>
      <c r="L33" s="8" t="s">
        <v>189</v>
      </c>
      <c r="M33" s="8" t="s">
        <v>190</v>
      </c>
      <c r="N33" s="8" t="s">
        <v>191</v>
      </c>
      <c r="O33" s="8" t="s">
        <v>32</v>
      </c>
      <c r="P33" s="8" t="s">
        <v>33</v>
      </c>
      <c r="Q33" s="8" t="s">
        <v>67</v>
      </c>
      <c r="R33" s="7"/>
    </row>
    <row r="34" spans="1:20" ht="22.5" x14ac:dyDescent="0.25">
      <c r="A34" s="8" t="s">
        <v>160</v>
      </c>
      <c r="B34" s="8" t="s">
        <v>60</v>
      </c>
      <c r="C34" s="8" t="s">
        <v>23</v>
      </c>
      <c r="D34" s="8" t="s">
        <v>161</v>
      </c>
      <c r="E34" s="9">
        <v>1</v>
      </c>
      <c r="F34" s="8" t="s">
        <v>192</v>
      </c>
      <c r="G34" s="10">
        <v>942500</v>
      </c>
      <c r="H34" s="8" t="s">
        <v>193</v>
      </c>
      <c r="I34" s="25" t="s">
        <v>194</v>
      </c>
      <c r="J34" s="9" t="s">
        <v>28</v>
      </c>
      <c r="K34" s="9" t="s">
        <v>28</v>
      </c>
      <c r="L34" s="8" t="s">
        <v>195</v>
      </c>
      <c r="M34" s="8" t="s">
        <v>196</v>
      </c>
      <c r="N34" s="8" t="s">
        <v>197</v>
      </c>
      <c r="O34" s="8" t="s">
        <v>32</v>
      </c>
      <c r="P34" s="8" t="s">
        <v>33</v>
      </c>
      <c r="Q34" s="8" t="s">
        <v>198</v>
      </c>
      <c r="R34" s="7"/>
    </row>
    <row r="35" spans="1:20" ht="33.75" x14ac:dyDescent="0.25">
      <c r="A35" s="8" t="s">
        <v>160</v>
      </c>
      <c r="B35" s="8" t="s">
        <v>60</v>
      </c>
      <c r="C35" s="8" t="s">
        <v>23</v>
      </c>
      <c r="D35" s="8" t="s">
        <v>161</v>
      </c>
      <c r="E35" s="9">
        <v>1</v>
      </c>
      <c r="F35" s="8" t="s">
        <v>199</v>
      </c>
      <c r="G35" s="10">
        <v>907500</v>
      </c>
      <c r="H35" s="8" t="s">
        <v>193</v>
      </c>
      <c r="I35" s="27" t="s">
        <v>200</v>
      </c>
      <c r="J35" s="9" t="s">
        <v>28</v>
      </c>
      <c r="K35" s="9" t="s">
        <v>28</v>
      </c>
      <c r="L35" s="8" t="s">
        <v>195</v>
      </c>
      <c r="M35" s="8" t="s">
        <v>196</v>
      </c>
      <c r="N35" s="8" t="s">
        <v>197</v>
      </c>
      <c r="O35" s="8" t="s">
        <v>32</v>
      </c>
      <c r="P35" s="8" t="s">
        <v>33</v>
      </c>
      <c r="Q35" s="8" t="s">
        <v>198</v>
      </c>
      <c r="R35" s="7"/>
    </row>
    <row r="36" spans="1:20" ht="22.5" x14ac:dyDescent="0.25">
      <c r="A36" s="8" t="s">
        <v>160</v>
      </c>
      <c r="B36" s="8" t="s">
        <v>60</v>
      </c>
      <c r="C36" s="8" t="s">
        <v>23</v>
      </c>
      <c r="D36" s="8" t="s">
        <v>161</v>
      </c>
      <c r="E36" s="9">
        <v>1</v>
      </c>
      <c r="F36" s="8" t="s">
        <v>201</v>
      </c>
      <c r="G36" s="10">
        <v>752505.68</v>
      </c>
      <c r="H36" s="8" t="s">
        <v>202</v>
      </c>
      <c r="I36" s="25" t="s">
        <v>203</v>
      </c>
      <c r="J36" s="9" t="s">
        <v>28</v>
      </c>
      <c r="K36" s="9" t="s">
        <v>28</v>
      </c>
      <c r="L36" s="8" t="s">
        <v>204</v>
      </c>
      <c r="M36" s="8" t="s">
        <v>205</v>
      </c>
      <c r="N36" s="8" t="s">
        <v>206</v>
      </c>
      <c r="O36" s="8" t="s">
        <v>32</v>
      </c>
      <c r="P36" s="8" t="s">
        <v>33</v>
      </c>
      <c r="Q36" s="8" t="s">
        <v>67</v>
      </c>
      <c r="R36" s="7"/>
    </row>
    <row r="37" spans="1:20" ht="22.5" x14ac:dyDescent="0.25">
      <c r="A37" s="8" t="s">
        <v>160</v>
      </c>
      <c r="B37" s="8" t="s">
        <v>60</v>
      </c>
      <c r="C37" s="8" t="s">
        <v>23</v>
      </c>
      <c r="D37" s="8" t="s">
        <v>161</v>
      </c>
      <c r="E37" s="9">
        <v>1</v>
      </c>
      <c r="F37" s="8" t="s">
        <v>207</v>
      </c>
      <c r="G37" s="10">
        <v>700000</v>
      </c>
      <c r="H37" s="8" t="s">
        <v>171</v>
      </c>
      <c r="I37" s="25" t="s">
        <v>208</v>
      </c>
      <c r="J37" s="9" t="s">
        <v>28</v>
      </c>
      <c r="K37" s="9" t="s">
        <v>28</v>
      </c>
      <c r="L37" s="8" t="s">
        <v>209</v>
      </c>
      <c r="M37" s="8" t="s">
        <v>210</v>
      </c>
      <c r="N37" s="8" t="s">
        <v>211</v>
      </c>
      <c r="O37" s="8" t="s">
        <v>32</v>
      </c>
      <c r="P37" s="8" t="s">
        <v>33</v>
      </c>
      <c r="Q37" s="8" t="s">
        <v>49</v>
      </c>
      <c r="R37" s="7"/>
    </row>
    <row r="38" spans="1:20" ht="22.5" x14ac:dyDescent="0.25">
      <c r="A38" s="8" t="s">
        <v>160</v>
      </c>
      <c r="B38" s="8" t="s">
        <v>60</v>
      </c>
      <c r="C38" s="8" t="s">
        <v>23</v>
      </c>
      <c r="D38" s="8" t="s">
        <v>161</v>
      </c>
      <c r="E38" s="9">
        <v>1</v>
      </c>
      <c r="F38" s="8" t="s">
        <v>212</v>
      </c>
      <c r="G38" s="10">
        <v>550000</v>
      </c>
      <c r="H38" s="8" t="s">
        <v>177</v>
      </c>
      <c r="I38" s="25" t="s">
        <v>213</v>
      </c>
      <c r="J38" s="9" t="s">
        <v>28</v>
      </c>
      <c r="K38" s="9" t="s">
        <v>28</v>
      </c>
      <c r="L38" s="8" t="s">
        <v>214</v>
      </c>
      <c r="M38" s="8" t="s">
        <v>215</v>
      </c>
      <c r="N38" s="8" t="s">
        <v>180</v>
      </c>
      <c r="O38" s="8" t="s">
        <v>32</v>
      </c>
      <c r="P38" s="8" t="s">
        <v>33</v>
      </c>
      <c r="Q38" s="8" t="s">
        <v>67</v>
      </c>
      <c r="R38" s="7"/>
    </row>
    <row r="39" spans="1:20" x14ac:dyDescent="0.25">
      <c r="A39" s="16" t="s">
        <v>216</v>
      </c>
      <c r="B39" s="12"/>
      <c r="C39" s="12"/>
      <c r="D39" s="12"/>
      <c r="E39" s="13">
        <f>SUM(E29:E38)</f>
        <v>10</v>
      </c>
      <c r="F39" s="12"/>
      <c r="G39" s="14">
        <f>SUM(G29:G38)</f>
        <v>8599880.6799999997</v>
      </c>
      <c r="H39" s="12"/>
      <c r="I39" s="26"/>
      <c r="J39" s="13">
        <f t="shared" ref="J39:K39" si="0">SUM(J29:J38)</f>
        <v>0</v>
      </c>
      <c r="K39" s="13">
        <f t="shared" si="0"/>
        <v>0</v>
      </c>
      <c r="L39" s="12"/>
      <c r="M39" s="12"/>
      <c r="N39" s="12"/>
      <c r="O39" s="12"/>
      <c r="P39" s="12"/>
      <c r="Q39" s="12"/>
      <c r="R39" s="15"/>
      <c r="S39" s="15"/>
      <c r="T39" s="15"/>
    </row>
    <row r="40" spans="1:20" ht="22.5" x14ac:dyDescent="0.25">
      <c r="A40" s="8" t="s">
        <v>21</v>
      </c>
      <c r="B40" s="8" t="s">
        <v>60</v>
      </c>
      <c r="C40" s="8" t="s">
        <v>23</v>
      </c>
      <c r="D40" s="8" t="s">
        <v>217</v>
      </c>
      <c r="E40" s="9">
        <v>1</v>
      </c>
      <c r="F40" s="8" t="s">
        <v>218</v>
      </c>
      <c r="G40" s="10">
        <v>5277154</v>
      </c>
      <c r="H40" s="8" t="s">
        <v>219</v>
      </c>
      <c r="I40" s="25" t="s">
        <v>220</v>
      </c>
      <c r="J40" s="9">
        <v>0</v>
      </c>
      <c r="K40" s="9">
        <v>0</v>
      </c>
      <c r="L40" s="8" t="s">
        <v>221</v>
      </c>
      <c r="M40" s="8" t="s">
        <v>222</v>
      </c>
      <c r="N40" s="8" t="s">
        <v>223</v>
      </c>
      <c r="O40" s="8" t="s">
        <v>32</v>
      </c>
      <c r="P40" s="8" t="s">
        <v>33</v>
      </c>
      <c r="Q40" s="8" t="s">
        <v>56</v>
      </c>
      <c r="R40" s="7"/>
    </row>
    <row r="41" spans="1:20" ht="22.5" x14ac:dyDescent="0.25">
      <c r="A41" s="8" t="s">
        <v>21</v>
      </c>
      <c r="B41" s="8" t="s">
        <v>60</v>
      </c>
      <c r="C41" s="8" t="s">
        <v>23</v>
      </c>
      <c r="D41" s="8" t="s">
        <v>217</v>
      </c>
      <c r="E41" s="9">
        <v>1</v>
      </c>
      <c r="F41" s="8" t="s">
        <v>224</v>
      </c>
      <c r="G41" s="10">
        <v>2483250</v>
      </c>
      <c r="H41" s="8" t="s">
        <v>225</v>
      </c>
      <c r="I41" s="25" t="s">
        <v>226</v>
      </c>
      <c r="J41" s="9">
        <v>0</v>
      </c>
      <c r="K41" s="9">
        <v>0</v>
      </c>
      <c r="L41" s="8" t="s">
        <v>227</v>
      </c>
      <c r="M41" s="8" t="s">
        <v>228</v>
      </c>
      <c r="N41" s="8" t="s">
        <v>229</v>
      </c>
      <c r="O41" s="8" t="s">
        <v>32</v>
      </c>
      <c r="P41" s="8" t="s">
        <v>33</v>
      </c>
      <c r="Q41" s="8" t="s">
        <v>230</v>
      </c>
      <c r="R41" s="7"/>
    </row>
    <row r="42" spans="1:20" ht="22.5" x14ac:dyDescent="0.25">
      <c r="A42" s="8" t="s">
        <v>21</v>
      </c>
      <c r="B42" s="8" t="s">
        <v>60</v>
      </c>
      <c r="C42" s="8" t="s">
        <v>23</v>
      </c>
      <c r="D42" s="8" t="s">
        <v>217</v>
      </c>
      <c r="E42" s="9">
        <v>1</v>
      </c>
      <c r="F42" s="8" t="s">
        <v>231</v>
      </c>
      <c r="G42" s="10">
        <v>900000</v>
      </c>
      <c r="H42" s="8" t="s">
        <v>232</v>
      </c>
      <c r="I42" s="25" t="s">
        <v>233</v>
      </c>
      <c r="J42" s="9">
        <v>0</v>
      </c>
      <c r="K42" s="9">
        <v>0</v>
      </c>
      <c r="L42" s="8" t="s">
        <v>234</v>
      </c>
      <c r="M42" s="8" t="s">
        <v>235</v>
      </c>
      <c r="N42" s="8" t="s">
        <v>236</v>
      </c>
      <c r="O42" s="8" t="s">
        <v>32</v>
      </c>
      <c r="P42" s="8" t="s">
        <v>33</v>
      </c>
      <c r="Q42" s="8" t="s">
        <v>67</v>
      </c>
      <c r="R42" s="7"/>
    </row>
    <row r="43" spans="1:20" ht="22.5" x14ac:dyDescent="0.25">
      <c r="A43" s="8" t="s">
        <v>21</v>
      </c>
      <c r="B43" s="8" t="s">
        <v>60</v>
      </c>
      <c r="C43" s="8" t="s">
        <v>116</v>
      </c>
      <c r="D43" s="8" t="s">
        <v>217</v>
      </c>
      <c r="E43" s="9">
        <v>1</v>
      </c>
      <c r="F43" s="8" t="s">
        <v>237</v>
      </c>
      <c r="G43" s="10">
        <v>45640000</v>
      </c>
      <c r="H43" s="8" t="s">
        <v>238</v>
      </c>
      <c r="I43" s="25" t="s">
        <v>239</v>
      </c>
      <c r="J43" s="9">
        <v>0</v>
      </c>
      <c r="K43" s="9">
        <v>0</v>
      </c>
      <c r="L43" s="8" t="s">
        <v>240</v>
      </c>
      <c r="M43" s="8" t="s">
        <v>241</v>
      </c>
      <c r="N43" s="8" t="s">
        <v>242</v>
      </c>
      <c r="O43" s="8" t="s">
        <v>32</v>
      </c>
      <c r="P43" s="8" t="s">
        <v>33</v>
      </c>
      <c r="Q43" s="8" t="s">
        <v>123</v>
      </c>
      <c r="R43" s="7"/>
    </row>
    <row r="44" spans="1:20" x14ac:dyDescent="0.25">
      <c r="A44" s="8" t="s">
        <v>21</v>
      </c>
      <c r="B44" s="8" t="s">
        <v>60</v>
      </c>
      <c r="C44" s="8" t="s">
        <v>243</v>
      </c>
      <c r="D44" s="8" t="s">
        <v>217</v>
      </c>
      <c r="E44" s="9">
        <v>1</v>
      </c>
      <c r="F44" s="8" t="s">
        <v>244</v>
      </c>
      <c r="G44" s="10">
        <v>14348045</v>
      </c>
      <c r="H44" s="8" t="s">
        <v>245</v>
      </c>
      <c r="I44" s="25" t="s">
        <v>246</v>
      </c>
      <c r="J44" s="9">
        <v>0</v>
      </c>
      <c r="K44" s="9">
        <v>0</v>
      </c>
      <c r="L44" s="8" t="s">
        <v>247</v>
      </c>
      <c r="M44" s="8" t="s">
        <v>248</v>
      </c>
      <c r="N44" s="8" t="s">
        <v>249</v>
      </c>
      <c r="O44" s="8" t="s">
        <v>32</v>
      </c>
      <c r="P44" s="8" t="s">
        <v>33</v>
      </c>
      <c r="Q44" s="8" t="s">
        <v>42</v>
      </c>
      <c r="R44" s="7"/>
    </row>
    <row r="45" spans="1:20" x14ac:dyDescent="0.25">
      <c r="A45" s="11" t="s">
        <v>250</v>
      </c>
      <c r="B45" s="12"/>
      <c r="C45" s="12"/>
      <c r="D45" s="12"/>
      <c r="E45" s="13">
        <f>SUM(E40:E44)</f>
        <v>5</v>
      </c>
      <c r="F45" s="12"/>
      <c r="G45" s="14">
        <f>SUM(G40:G44)</f>
        <v>68648449</v>
      </c>
      <c r="H45" s="12"/>
      <c r="I45" s="26"/>
      <c r="J45" s="13">
        <f t="shared" ref="J45:K45" si="1">SUM(J40:J44)</f>
        <v>0</v>
      </c>
      <c r="K45" s="13">
        <f t="shared" si="1"/>
        <v>0</v>
      </c>
      <c r="L45" s="12"/>
      <c r="M45" s="12"/>
      <c r="N45" s="12"/>
      <c r="O45" s="12"/>
      <c r="P45" s="12"/>
      <c r="Q45" s="12"/>
      <c r="R45" s="15"/>
      <c r="S45" s="15"/>
      <c r="T45" s="15"/>
    </row>
    <row r="46" spans="1:20" ht="22.5" x14ac:dyDescent="0.25">
      <c r="A46" s="8" t="s">
        <v>21</v>
      </c>
      <c r="B46" s="8" t="s">
        <v>60</v>
      </c>
      <c r="C46" s="8" t="s">
        <v>23</v>
      </c>
      <c r="D46" s="8" t="s">
        <v>217</v>
      </c>
      <c r="E46" s="9">
        <v>1</v>
      </c>
      <c r="F46" s="8" t="s">
        <v>251</v>
      </c>
      <c r="G46" s="10">
        <v>22431225</v>
      </c>
      <c r="H46" s="8" t="s">
        <v>252</v>
      </c>
      <c r="I46" s="25" t="s">
        <v>253</v>
      </c>
      <c r="J46" s="9">
        <v>0</v>
      </c>
      <c r="K46" s="9">
        <v>206</v>
      </c>
      <c r="L46" s="8" t="s">
        <v>254</v>
      </c>
      <c r="M46" s="8" t="s">
        <v>255</v>
      </c>
      <c r="N46" s="8" t="s">
        <v>256</v>
      </c>
      <c r="O46" s="8" t="s">
        <v>32</v>
      </c>
      <c r="P46" s="8" t="s">
        <v>33</v>
      </c>
      <c r="Q46" s="8" t="s">
        <v>67</v>
      </c>
      <c r="R46" s="7"/>
    </row>
    <row r="47" spans="1:20" x14ac:dyDescent="0.25">
      <c r="A47" s="11" t="s">
        <v>257</v>
      </c>
      <c r="B47" s="12"/>
      <c r="C47" s="12"/>
      <c r="D47" s="12"/>
      <c r="E47" s="13">
        <f>SUM(E46)</f>
        <v>1</v>
      </c>
      <c r="F47" s="12"/>
      <c r="G47" s="14">
        <f>SUM(G46)</f>
        <v>22431225</v>
      </c>
      <c r="H47" s="12"/>
      <c r="I47" s="28"/>
      <c r="J47" s="13">
        <f t="shared" ref="J47:K47" si="2">SUM(J46)</f>
        <v>0</v>
      </c>
      <c r="K47" s="13">
        <f t="shared" si="2"/>
        <v>206</v>
      </c>
      <c r="L47" s="12"/>
      <c r="M47" s="12"/>
      <c r="N47" s="12"/>
      <c r="O47" s="12"/>
      <c r="P47" s="12"/>
      <c r="Q47" s="12"/>
      <c r="R47" s="15"/>
      <c r="S47" s="15"/>
      <c r="T47" s="15"/>
    </row>
    <row r="48" spans="1:20" x14ac:dyDescent="0.25">
      <c r="A48" s="8" t="s">
        <v>21</v>
      </c>
      <c r="B48" s="8" t="s">
        <v>60</v>
      </c>
      <c r="C48" s="8" t="s">
        <v>134</v>
      </c>
      <c r="D48" s="8" t="s">
        <v>217</v>
      </c>
      <c r="E48" s="9">
        <v>1</v>
      </c>
      <c r="F48" s="8" t="s">
        <v>258</v>
      </c>
      <c r="G48" s="10">
        <v>7223015</v>
      </c>
      <c r="H48" s="8" t="s">
        <v>259</v>
      </c>
      <c r="I48" s="25" t="s">
        <v>260</v>
      </c>
      <c r="J48" s="9">
        <v>0</v>
      </c>
      <c r="K48" s="9">
        <v>70</v>
      </c>
      <c r="L48" s="8" t="s">
        <v>261</v>
      </c>
      <c r="M48" s="8" t="s">
        <v>262</v>
      </c>
      <c r="N48" s="8" t="s">
        <v>263</v>
      </c>
      <c r="O48" s="8" t="s">
        <v>32</v>
      </c>
      <c r="P48" s="8" t="s">
        <v>33</v>
      </c>
      <c r="Q48" s="8" t="s">
        <v>82</v>
      </c>
      <c r="R48" s="7"/>
    </row>
    <row r="49" spans="1:20" ht="33.75" x14ac:dyDescent="0.25">
      <c r="A49" s="8" t="s">
        <v>21</v>
      </c>
      <c r="B49" s="8" t="s">
        <v>60</v>
      </c>
      <c r="C49" s="8" t="s">
        <v>134</v>
      </c>
      <c r="D49" s="8" t="s">
        <v>217</v>
      </c>
      <c r="E49" s="9">
        <v>1</v>
      </c>
      <c r="F49" s="8" t="s">
        <v>264</v>
      </c>
      <c r="G49" s="10">
        <v>705382</v>
      </c>
      <c r="H49" s="8" t="s">
        <v>265</v>
      </c>
      <c r="I49" s="25" t="s">
        <v>266</v>
      </c>
      <c r="J49" s="9">
        <v>0</v>
      </c>
      <c r="K49" s="9">
        <v>3</v>
      </c>
      <c r="L49" s="8" t="s">
        <v>267</v>
      </c>
      <c r="M49" s="8" t="s">
        <v>268</v>
      </c>
      <c r="N49" s="8" t="s">
        <v>269</v>
      </c>
      <c r="O49" s="8" t="s">
        <v>32</v>
      </c>
      <c r="P49" s="8" t="s">
        <v>33</v>
      </c>
      <c r="Q49" s="8" t="s">
        <v>270</v>
      </c>
      <c r="R49" s="7"/>
    </row>
    <row r="50" spans="1:20" ht="33.75" x14ac:dyDescent="0.25">
      <c r="A50" s="8" t="s">
        <v>21</v>
      </c>
      <c r="B50" s="8" t="s">
        <v>60</v>
      </c>
      <c r="C50" s="8" t="s">
        <v>134</v>
      </c>
      <c r="D50" s="8" t="s">
        <v>217</v>
      </c>
      <c r="E50" s="9">
        <v>1</v>
      </c>
      <c r="F50" s="8" t="s">
        <v>271</v>
      </c>
      <c r="G50" s="10">
        <v>705382</v>
      </c>
      <c r="H50" s="8" t="s">
        <v>272</v>
      </c>
      <c r="I50" s="25" t="s">
        <v>273</v>
      </c>
      <c r="J50" s="9">
        <v>0</v>
      </c>
      <c r="K50" s="9">
        <v>3</v>
      </c>
      <c r="L50" s="8" t="s">
        <v>267</v>
      </c>
      <c r="M50" s="8" t="s">
        <v>268</v>
      </c>
      <c r="N50" s="8" t="s">
        <v>269</v>
      </c>
      <c r="O50" s="8" t="s">
        <v>32</v>
      </c>
      <c r="P50" s="8" t="s">
        <v>33</v>
      </c>
      <c r="Q50" s="8" t="s">
        <v>270</v>
      </c>
      <c r="R50" s="7"/>
    </row>
    <row r="51" spans="1:20" ht="22.5" x14ac:dyDescent="0.25">
      <c r="A51" s="8" t="s">
        <v>21</v>
      </c>
      <c r="B51" s="8" t="s">
        <v>60</v>
      </c>
      <c r="C51" s="8" t="s">
        <v>134</v>
      </c>
      <c r="D51" s="8" t="s">
        <v>217</v>
      </c>
      <c r="E51" s="9">
        <v>1</v>
      </c>
      <c r="F51" s="8" t="s">
        <v>274</v>
      </c>
      <c r="G51" s="10">
        <v>1140755</v>
      </c>
      <c r="H51" s="8" t="s">
        <v>275</v>
      </c>
      <c r="I51" s="25" t="s">
        <v>276</v>
      </c>
      <c r="J51" s="9">
        <v>0</v>
      </c>
      <c r="K51" s="9">
        <v>6</v>
      </c>
      <c r="L51" s="8" t="s">
        <v>227</v>
      </c>
      <c r="M51" s="8" t="s">
        <v>228</v>
      </c>
      <c r="N51" s="8" t="s">
        <v>229</v>
      </c>
      <c r="O51" s="8" t="s">
        <v>32</v>
      </c>
      <c r="P51" s="8" t="s">
        <v>33</v>
      </c>
      <c r="Q51" s="8" t="s">
        <v>230</v>
      </c>
      <c r="R51" s="7"/>
    </row>
    <row r="52" spans="1:20" ht="33.75" x14ac:dyDescent="0.25">
      <c r="A52" s="8" t="s">
        <v>21</v>
      </c>
      <c r="B52" s="8" t="s">
        <v>60</v>
      </c>
      <c r="C52" s="8" t="s">
        <v>134</v>
      </c>
      <c r="D52" s="8" t="s">
        <v>217</v>
      </c>
      <c r="E52" s="9">
        <v>1</v>
      </c>
      <c r="F52" s="8" t="s">
        <v>277</v>
      </c>
      <c r="G52" s="10">
        <v>971214</v>
      </c>
      <c r="H52" s="8" t="s">
        <v>278</v>
      </c>
      <c r="I52" s="25" t="s">
        <v>279</v>
      </c>
      <c r="J52" s="9">
        <v>0</v>
      </c>
      <c r="K52" s="9">
        <v>5</v>
      </c>
      <c r="L52" s="8" t="s">
        <v>280</v>
      </c>
      <c r="M52" s="8" t="s">
        <v>281</v>
      </c>
      <c r="N52" s="8" t="s">
        <v>282</v>
      </c>
      <c r="O52" s="8" t="s">
        <v>32</v>
      </c>
      <c r="P52" s="8" t="s">
        <v>33</v>
      </c>
      <c r="Q52" s="8" t="s">
        <v>283</v>
      </c>
      <c r="R52" s="7"/>
    </row>
    <row r="53" spans="1:20" ht="22.5" x14ac:dyDescent="0.25">
      <c r="A53" s="8" t="s">
        <v>21</v>
      </c>
      <c r="B53" s="8" t="s">
        <v>60</v>
      </c>
      <c r="C53" s="8" t="s">
        <v>134</v>
      </c>
      <c r="D53" s="8" t="s">
        <v>217</v>
      </c>
      <c r="E53" s="9">
        <v>1</v>
      </c>
      <c r="F53" s="8" t="s">
        <v>284</v>
      </c>
      <c r="G53" s="10">
        <v>922085</v>
      </c>
      <c r="H53" s="8" t="s">
        <v>285</v>
      </c>
      <c r="I53" s="25" t="s">
        <v>286</v>
      </c>
      <c r="J53" s="9">
        <v>0</v>
      </c>
      <c r="K53" s="9">
        <v>27</v>
      </c>
      <c r="L53" s="8" t="s">
        <v>204</v>
      </c>
      <c r="M53" s="8" t="s">
        <v>287</v>
      </c>
      <c r="N53" s="8" t="s">
        <v>288</v>
      </c>
      <c r="O53" s="8" t="s">
        <v>32</v>
      </c>
      <c r="P53" s="8" t="s">
        <v>33</v>
      </c>
      <c r="Q53" s="8" t="s">
        <v>34</v>
      </c>
      <c r="R53" s="7"/>
    </row>
    <row r="54" spans="1:20" ht="22.5" x14ac:dyDescent="0.25">
      <c r="A54" s="8" t="s">
        <v>21</v>
      </c>
      <c r="B54" s="8" t="s">
        <v>60</v>
      </c>
      <c r="C54" s="8" t="s">
        <v>134</v>
      </c>
      <c r="D54" s="8" t="s">
        <v>217</v>
      </c>
      <c r="E54" s="9">
        <v>1</v>
      </c>
      <c r="F54" s="8" t="s">
        <v>289</v>
      </c>
      <c r="G54" s="10">
        <v>1133933</v>
      </c>
      <c r="H54" s="8" t="s">
        <v>290</v>
      </c>
      <c r="I54" s="25" t="s">
        <v>291</v>
      </c>
      <c r="J54" s="9">
        <v>0</v>
      </c>
      <c r="K54" s="9">
        <v>17</v>
      </c>
      <c r="L54" s="8" t="s">
        <v>138</v>
      </c>
      <c r="M54" s="8" t="s">
        <v>292</v>
      </c>
      <c r="N54" s="8" t="s">
        <v>293</v>
      </c>
      <c r="O54" s="8" t="s">
        <v>32</v>
      </c>
      <c r="P54" s="8" t="s">
        <v>33</v>
      </c>
      <c r="Q54" s="8" t="s">
        <v>42</v>
      </c>
      <c r="R54" s="7"/>
    </row>
    <row r="55" spans="1:20" ht="45" x14ac:dyDescent="0.25">
      <c r="A55" s="8" t="s">
        <v>21</v>
      </c>
      <c r="B55" s="8" t="s">
        <v>60</v>
      </c>
      <c r="C55" s="8" t="s">
        <v>134</v>
      </c>
      <c r="D55" s="8" t="s">
        <v>217</v>
      </c>
      <c r="E55" s="9">
        <v>1</v>
      </c>
      <c r="F55" s="8" t="s">
        <v>294</v>
      </c>
      <c r="G55" s="10">
        <v>634631</v>
      </c>
      <c r="H55" s="8" t="s">
        <v>295</v>
      </c>
      <c r="I55" s="27" t="s">
        <v>296</v>
      </c>
      <c r="J55" s="9">
        <v>0</v>
      </c>
      <c r="K55" s="9">
        <v>4</v>
      </c>
      <c r="L55" s="8" t="s">
        <v>73</v>
      </c>
      <c r="M55" s="8" t="s">
        <v>297</v>
      </c>
      <c r="N55" s="8" t="s">
        <v>298</v>
      </c>
      <c r="O55" s="8" t="s">
        <v>32</v>
      </c>
      <c r="P55" s="8" t="s">
        <v>33</v>
      </c>
      <c r="Q55" s="8" t="s">
        <v>299</v>
      </c>
      <c r="R55" s="7"/>
    </row>
    <row r="56" spans="1:20" x14ac:dyDescent="0.25">
      <c r="A56" s="8" t="s">
        <v>21</v>
      </c>
      <c r="B56" s="8" t="s">
        <v>60</v>
      </c>
      <c r="C56" s="8" t="s">
        <v>134</v>
      </c>
      <c r="D56" s="8" t="s">
        <v>217</v>
      </c>
      <c r="E56" s="9">
        <v>1</v>
      </c>
      <c r="F56" s="8" t="s">
        <v>300</v>
      </c>
      <c r="G56" s="10">
        <v>1134511</v>
      </c>
      <c r="H56" s="8" t="s">
        <v>301</v>
      </c>
      <c r="I56" s="25" t="s">
        <v>302</v>
      </c>
      <c r="J56" s="9">
        <v>0</v>
      </c>
      <c r="K56" s="9">
        <v>6</v>
      </c>
      <c r="L56" s="8" t="s">
        <v>303</v>
      </c>
      <c r="M56" s="8" t="s">
        <v>304</v>
      </c>
      <c r="N56" s="8" t="s">
        <v>305</v>
      </c>
      <c r="O56" s="8" t="s">
        <v>32</v>
      </c>
      <c r="P56" s="8" t="s">
        <v>33</v>
      </c>
      <c r="Q56" s="8" t="s">
        <v>230</v>
      </c>
      <c r="R56" s="7"/>
    </row>
    <row r="57" spans="1:20" ht="22.5" x14ac:dyDescent="0.25">
      <c r="A57" s="8" t="s">
        <v>21</v>
      </c>
      <c r="B57" s="8" t="s">
        <v>60</v>
      </c>
      <c r="C57" s="8" t="s">
        <v>134</v>
      </c>
      <c r="D57" s="8" t="s">
        <v>217</v>
      </c>
      <c r="E57" s="9">
        <v>1</v>
      </c>
      <c r="F57" s="8" t="s">
        <v>306</v>
      </c>
      <c r="G57" s="10">
        <v>16462096</v>
      </c>
      <c r="H57" s="8" t="s">
        <v>307</v>
      </c>
      <c r="I57" s="25" t="s">
        <v>308</v>
      </c>
      <c r="J57" s="9">
        <v>0</v>
      </c>
      <c r="K57" s="9">
        <v>124</v>
      </c>
      <c r="L57" s="8" t="s">
        <v>309</v>
      </c>
      <c r="M57" s="8" t="s">
        <v>310</v>
      </c>
      <c r="N57" s="8" t="s">
        <v>311</v>
      </c>
      <c r="O57" s="8" t="s">
        <v>168</v>
      </c>
      <c r="P57" s="8" t="s">
        <v>33</v>
      </c>
      <c r="Q57" s="8" t="s">
        <v>169</v>
      </c>
      <c r="R57" s="7"/>
    </row>
    <row r="58" spans="1:20" ht="22.5" x14ac:dyDescent="0.25">
      <c r="A58" s="8" t="s">
        <v>21</v>
      </c>
      <c r="B58" s="8" t="s">
        <v>60</v>
      </c>
      <c r="C58" s="8" t="s">
        <v>134</v>
      </c>
      <c r="D58" s="8" t="s">
        <v>217</v>
      </c>
      <c r="E58" s="9">
        <v>1</v>
      </c>
      <c r="F58" s="8" t="s">
        <v>312</v>
      </c>
      <c r="G58" s="10">
        <v>689025</v>
      </c>
      <c r="H58" s="8" t="s">
        <v>313</v>
      </c>
      <c r="I58" s="25" t="s">
        <v>314</v>
      </c>
      <c r="J58" s="9">
        <v>0</v>
      </c>
      <c r="K58" s="9">
        <v>4</v>
      </c>
      <c r="L58" s="8" t="s">
        <v>315</v>
      </c>
      <c r="M58" s="8" t="s">
        <v>316</v>
      </c>
      <c r="N58" s="8" t="s">
        <v>317</v>
      </c>
      <c r="O58" s="8" t="s">
        <v>32</v>
      </c>
      <c r="P58" s="8" t="s">
        <v>33</v>
      </c>
      <c r="Q58" s="8" t="s">
        <v>230</v>
      </c>
      <c r="R58" s="7"/>
    </row>
    <row r="59" spans="1:20" ht="45" x14ac:dyDescent="0.25">
      <c r="A59" s="8" t="s">
        <v>21</v>
      </c>
      <c r="B59" s="8" t="s">
        <v>60</v>
      </c>
      <c r="C59" s="8" t="s">
        <v>134</v>
      </c>
      <c r="D59" s="8" t="s">
        <v>217</v>
      </c>
      <c r="E59" s="9">
        <v>1</v>
      </c>
      <c r="F59" s="8" t="s">
        <v>318</v>
      </c>
      <c r="G59" s="10">
        <v>611816</v>
      </c>
      <c r="H59" s="8" t="s">
        <v>295</v>
      </c>
      <c r="I59" s="27" t="s">
        <v>319</v>
      </c>
      <c r="J59" s="9">
        <v>0</v>
      </c>
      <c r="K59" s="9">
        <v>3</v>
      </c>
      <c r="L59" s="8" t="s">
        <v>73</v>
      </c>
      <c r="M59" s="8" t="s">
        <v>297</v>
      </c>
      <c r="N59" s="8" t="s">
        <v>298</v>
      </c>
      <c r="O59" s="8" t="s">
        <v>32</v>
      </c>
      <c r="P59" s="8" t="s">
        <v>33</v>
      </c>
      <c r="Q59" s="8" t="s">
        <v>299</v>
      </c>
      <c r="R59" s="7"/>
    </row>
    <row r="60" spans="1:20" x14ac:dyDescent="0.25">
      <c r="A60" s="11" t="s">
        <v>320</v>
      </c>
      <c r="B60" s="12"/>
      <c r="C60" s="12"/>
      <c r="D60" s="12"/>
      <c r="E60" s="13">
        <f>SUM(E48:E59)</f>
        <v>12</v>
      </c>
      <c r="F60" s="12"/>
      <c r="G60" s="14">
        <f>SUM(G48:G59)</f>
        <v>32333845</v>
      </c>
      <c r="H60" s="12"/>
      <c r="I60" s="28"/>
      <c r="J60" s="13">
        <f t="shared" ref="J60:K60" si="3">SUM(J48:J59)</f>
        <v>0</v>
      </c>
      <c r="K60" s="13">
        <f t="shared" si="3"/>
        <v>272</v>
      </c>
      <c r="L60" s="12"/>
      <c r="M60" s="12"/>
      <c r="N60" s="12"/>
      <c r="O60" s="12"/>
      <c r="P60" s="12"/>
      <c r="Q60" s="12"/>
      <c r="R60" s="15"/>
      <c r="S60" s="15"/>
      <c r="T60" s="15"/>
    </row>
    <row r="61" spans="1:20" ht="22.5" x14ac:dyDescent="0.25">
      <c r="A61" s="8" t="s">
        <v>21</v>
      </c>
      <c r="B61" s="8" t="s">
        <v>35</v>
      </c>
      <c r="C61" s="8" t="s">
        <v>151</v>
      </c>
      <c r="D61" s="8" t="s">
        <v>217</v>
      </c>
      <c r="E61" s="9">
        <v>1</v>
      </c>
      <c r="F61" s="8" t="s">
        <v>321</v>
      </c>
      <c r="G61" s="10">
        <v>553382</v>
      </c>
      <c r="H61" s="8" t="s">
        <v>322</v>
      </c>
      <c r="I61" s="25" t="s">
        <v>323</v>
      </c>
      <c r="J61" s="9">
        <v>0</v>
      </c>
      <c r="K61" s="9">
        <v>1</v>
      </c>
      <c r="L61" s="8" t="s">
        <v>324</v>
      </c>
      <c r="M61" s="8" t="s">
        <v>325</v>
      </c>
      <c r="N61" s="8" t="s">
        <v>326</v>
      </c>
      <c r="O61" s="8" t="s">
        <v>327</v>
      </c>
      <c r="P61" s="8" t="s">
        <v>33</v>
      </c>
      <c r="Q61" s="8" t="s">
        <v>328</v>
      </c>
      <c r="R61" s="7"/>
    </row>
    <row r="62" spans="1:20" x14ac:dyDescent="0.25">
      <c r="A62" s="8" t="s">
        <v>21</v>
      </c>
      <c r="B62" s="8" t="s">
        <v>35</v>
      </c>
      <c r="C62" s="8" t="s">
        <v>151</v>
      </c>
      <c r="D62" s="8" t="s">
        <v>217</v>
      </c>
      <c r="E62" s="9">
        <v>1</v>
      </c>
      <c r="F62" s="8" t="s">
        <v>329</v>
      </c>
      <c r="G62" s="10">
        <v>628970</v>
      </c>
      <c r="H62" s="8" t="s">
        <v>330</v>
      </c>
      <c r="I62" s="25" t="s">
        <v>331</v>
      </c>
      <c r="J62" s="9">
        <v>0</v>
      </c>
      <c r="K62" s="9">
        <v>1</v>
      </c>
      <c r="L62" s="8" t="s">
        <v>332</v>
      </c>
      <c r="M62" s="8" t="s">
        <v>333</v>
      </c>
      <c r="N62" s="8" t="s">
        <v>334</v>
      </c>
      <c r="O62" s="8" t="s">
        <v>32</v>
      </c>
      <c r="P62" s="8" t="s">
        <v>33</v>
      </c>
      <c r="Q62" s="8" t="s">
        <v>149</v>
      </c>
      <c r="R62" s="7"/>
    </row>
    <row r="63" spans="1:20" ht="22.5" x14ac:dyDescent="0.25">
      <c r="A63" s="8" t="s">
        <v>21</v>
      </c>
      <c r="B63" s="8" t="s">
        <v>35</v>
      </c>
      <c r="C63" s="8" t="s">
        <v>151</v>
      </c>
      <c r="D63" s="8" t="s">
        <v>217</v>
      </c>
      <c r="E63" s="9">
        <v>1</v>
      </c>
      <c r="F63" s="8" t="s">
        <v>335</v>
      </c>
      <c r="G63" s="10">
        <v>542012</v>
      </c>
      <c r="H63" s="8" t="s">
        <v>336</v>
      </c>
      <c r="I63" s="25" t="s">
        <v>337</v>
      </c>
      <c r="J63" s="9">
        <v>0</v>
      </c>
      <c r="K63" s="9">
        <v>1</v>
      </c>
      <c r="L63" s="8" t="s">
        <v>338</v>
      </c>
      <c r="M63" s="8" t="s">
        <v>339</v>
      </c>
      <c r="N63" s="8" t="s">
        <v>340</v>
      </c>
      <c r="O63" s="8" t="s">
        <v>32</v>
      </c>
      <c r="P63" s="8" t="s">
        <v>33</v>
      </c>
      <c r="Q63" s="8" t="s">
        <v>341</v>
      </c>
      <c r="R63" s="7"/>
    </row>
    <row r="64" spans="1:20" ht="22.5" x14ac:dyDescent="0.25">
      <c r="A64" s="8" t="s">
        <v>21</v>
      </c>
      <c r="B64" s="8" t="s">
        <v>35</v>
      </c>
      <c r="C64" s="8" t="s">
        <v>151</v>
      </c>
      <c r="D64" s="8" t="s">
        <v>217</v>
      </c>
      <c r="E64" s="9">
        <v>1</v>
      </c>
      <c r="F64" s="8" t="s">
        <v>342</v>
      </c>
      <c r="G64" s="10">
        <v>503789</v>
      </c>
      <c r="H64" s="8" t="s">
        <v>343</v>
      </c>
      <c r="I64" s="25" t="s">
        <v>344</v>
      </c>
      <c r="J64" s="9">
        <v>0</v>
      </c>
      <c r="K64" s="9">
        <v>1</v>
      </c>
      <c r="L64" s="8" t="s">
        <v>345</v>
      </c>
      <c r="M64" s="8" t="s">
        <v>346</v>
      </c>
      <c r="N64" s="8" t="s">
        <v>347</v>
      </c>
      <c r="O64" s="8" t="s">
        <v>168</v>
      </c>
      <c r="P64" s="8" t="s">
        <v>33</v>
      </c>
      <c r="Q64" s="8" t="s">
        <v>169</v>
      </c>
      <c r="R64" s="7"/>
    </row>
    <row r="65" spans="1:20" ht="22.5" x14ac:dyDescent="0.25">
      <c r="A65" s="8" t="s">
        <v>21</v>
      </c>
      <c r="B65" s="8" t="s">
        <v>35</v>
      </c>
      <c r="C65" s="8" t="s">
        <v>151</v>
      </c>
      <c r="D65" s="8" t="s">
        <v>217</v>
      </c>
      <c r="E65" s="9">
        <v>1</v>
      </c>
      <c r="F65" s="8" t="s">
        <v>348</v>
      </c>
      <c r="G65" s="10">
        <v>500842</v>
      </c>
      <c r="H65" s="8" t="s">
        <v>349</v>
      </c>
      <c r="I65" s="25" t="s">
        <v>350</v>
      </c>
      <c r="J65" s="9">
        <v>0</v>
      </c>
      <c r="K65" s="9">
        <v>1</v>
      </c>
      <c r="L65" s="8" t="s">
        <v>351</v>
      </c>
      <c r="M65" s="8" t="s">
        <v>352</v>
      </c>
      <c r="N65" s="8" t="s">
        <v>353</v>
      </c>
      <c r="O65" s="8" t="s">
        <v>354</v>
      </c>
      <c r="P65" s="8" t="s">
        <v>33</v>
      </c>
      <c r="Q65" s="8" t="s">
        <v>355</v>
      </c>
      <c r="R65" s="7"/>
    </row>
    <row r="66" spans="1:20" ht="22.5" x14ac:dyDescent="0.25">
      <c r="A66" s="8" t="s">
        <v>21</v>
      </c>
      <c r="B66" s="8" t="s">
        <v>60</v>
      </c>
      <c r="C66" s="8" t="s">
        <v>151</v>
      </c>
      <c r="D66" s="8" t="s">
        <v>217</v>
      </c>
      <c r="E66" s="9">
        <v>1</v>
      </c>
      <c r="F66" s="8" t="s">
        <v>356</v>
      </c>
      <c r="G66" s="10">
        <v>620839</v>
      </c>
      <c r="H66" s="8" t="s">
        <v>357</v>
      </c>
      <c r="I66" s="25" t="s">
        <v>358</v>
      </c>
      <c r="J66" s="9">
        <v>0</v>
      </c>
      <c r="K66" s="9">
        <v>1</v>
      </c>
      <c r="L66" s="8" t="s">
        <v>359</v>
      </c>
      <c r="M66" s="8" t="s">
        <v>360</v>
      </c>
      <c r="N66" s="8" t="s">
        <v>361</v>
      </c>
      <c r="O66" s="8" t="s">
        <v>32</v>
      </c>
      <c r="P66" s="8" t="s">
        <v>33</v>
      </c>
      <c r="Q66" s="8" t="s">
        <v>362</v>
      </c>
      <c r="R66" s="7"/>
    </row>
    <row r="67" spans="1:20" ht="22.5" x14ac:dyDescent="0.25">
      <c r="A67" s="8" t="s">
        <v>21</v>
      </c>
      <c r="B67" s="8" t="s">
        <v>60</v>
      </c>
      <c r="C67" s="8" t="s">
        <v>151</v>
      </c>
      <c r="D67" s="8" t="s">
        <v>217</v>
      </c>
      <c r="E67" s="9">
        <v>1</v>
      </c>
      <c r="F67" s="8" t="s">
        <v>363</v>
      </c>
      <c r="G67" s="10">
        <v>638218</v>
      </c>
      <c r="H67" s="8" t="s">
        <v>364</v>
      </c>
      <c r="I67" s="25" t="s">
        <v>365</v>
      </c>
      <c r="J67" s="9">
        <v>0</v>
      </c>
      <c r="K67" s="9">
        <v>1</v>
      </c>
      <c r="L67" s="8" t="s">
        <v>366</v>
      </c>
      <c r="M67" s="8" t="s">
        <v>367</v>
      </c>
      <c r="N67" s="8" t="s">
        <v>368</v>
      </c>
      <c r="O67" s="8" t="s">
        <v>32</v>
      </c>
      <c r="P67" s="8" t="s">
        <v>33</v>
      </c>
      <c r="Q67" s="8" t="s">
        <v>34</v>
      </c>
      <c r="R67" s="7"/>
    </row>
    <row r="68" spans="1:20" ht="45" x14ac:dyDescent="0.25">
      <c r="A68" s="8" t="s">
        <v>21</v>
      </c>
      <c r="B68" s="8" t="s">
        <v>60</v>
      </c>
      <c r="C68" s="8" t="s">
        <v>151</v>
      </c>
      <c r="D68" s="8" t="s">
        <v>217</v>
      </c>
      <c r="E68" s="9">
        <v>1</v>
      </c>
      <c r="F68" s="8" t="s">
        <v>369</v>
      </c>
      <c r="G68" s="10">
        <v>587753</v>
      </c>
      <c r="H68" s="8" t="s">
        <v>370</v>
      </c>
      <c r="I68" s="27" t="s">
        <v>371</v>
      </c>
      <c r="J68" s="9">
        <v>0</v>
      </c>
      <c r="K68" s="9">
        <v>1</v>
      </c>
      <c r="L68" s="8" t="s">
        <v>372</v>
      </c>
      <c r="M68" s="8" t="s">
        <v>373</v>
      </c>
      <c r="N68" s="8" t="s">
        <v>374</v>
      </c>
      <c r="O68" s="8" t="s">
        <v>375</v>
      </c>
      <c r="P68" s="8" t="s">
        <v>33</v>
      </c>
      <c r="Q68" s="8" t="s">
        <v>376</v>
      </c>
      <c r="R68" s="7"/>
    </row>
    <row r="69" spans="1:20" ht="22.5" x14ac:dyDescent="0.25">
      <c r="A69" s="8" t="s">
        <v>21</v>
      </c>
      <c r="B69" s="8" t="s">
        <v>60</v>
      </c>
      <c r="C69" s="8" t="s">
        <v>151</v>
      </c>
      <c r="D69" s="8" t="s">
        <v>217</v>
      </c>
      <c r="E69" s="9">
        <v>1</v>
      </c>
      <c r="F69" s="8" t="s">
        <v>377</v>
      </c>
      <c r="G69" s="10">
        <v>703215</v>
      </c>
      <c r="H69" s="8" t="s">
        <v>378</v>
      </c>
      <c r="I69" s="25" t="s">
        <v>379</v>
      </c>
      <c r="J69" s="9">
        <v>0</v>
      </c>
      <c r="K69" s="9">
        <v>6</v>
      </c>
      <c r="L69" s="8" t="s">
        <v>380</v>
      </c>
      <c r="M69" s="8" t="s">
        <v>381</v>
      </c>
      <c r="N69" s="8" t="s">
        <v>382</v>
      </c>
      <c r="O69" s="8" t="s">
        <v>32</v>
      </c>
      <c r="P69" s="8" t="s">
        <v>33</v>
      </c>
      <c r="Q69" s="8" t="s">
        <v>362</v>
      </c>
      <c r="R69" s="7"/>
    </row>
    <row r="70" spans="1:20" x14ac:dyDescent="0.25">
      <c r="A70" s="8" t="s">
        <v>21</v>
      </c>
      <c r="B70" s="8" t="s">
        <v>60</v>
      </c>
      <c r="C70" s="8" t="s">
        <v>151</v>
      </c>
      <c r="D70" s="8" t="s">
        <v>217</v>
      </c>
      <c r="E70" s="9">
        <v>1</v>
      </c>
      <c r="F70" s="8" t="s">
        <v>383</v>
      </c>
      <c r="G70" s="10">
        <v>674212</v>
      </c>
      <c r="H70" s="8" t="s">
        <v>384</v>
      </c>
      <c r="I70" s="25" t="s">
        <v>385</v>
      </c>
      <c r="J70" s="9">
        <v>0</v>
      </c>
      <c r="K70" s="9">
        <v>1</v>
      </c>
      <c r="L70" s="8" t="s">
        <v>386</v>
      </c>
      <c r="M70" s="8" t="s">
        <v>387</v>
      </c>
      <c r="N70" s="8" t="s">
        <v>388</v>
      </c>
      <c r="O70" s="8" t="s">
        <v>32</v>
      </c>
      <c r="P70" s="8" t="s">
        <v>33</v>
      </c>
      <c r="Q70" s="8" t="s">
        <v>389</v>
      </c>
      <c r="R70" s="7"/>
    </row>
    <row r="71" spans="1:20" s="2" customFormat="1" x14ac:dyDescent="0.25">
      <c r="A71" s="11" t="s">
        <v>390</v>
      </c>
      <c r="B71" s="12"/>
      <c r="C71" s="12"/>
      <c r="D71" s="12"/>
      <c r="E71" s="13">
        <f>SUM(E61:E70)</f>
        <v>10</v>
      </c>
      <c r="F71" s="12"/>
      <c r="G71" s="14">
        <f>SUM(G61:G70)</f>
        <v>5953232</v>
      </c>
      <c r="H71" s="12"/>
      <c r="I71" s="28"/>
      <c r="J71" s="13">
        <f t="shared" ref="J71:K71" si="4">SUM(J61:J70)</f>
        <v>0</v>
      </c>
      <c r="K71" s="13">
        <f t="shared" si="4"/>
        <v>15</v>
      </c>
      <c r="L71" s="12"/>
      <c r="M71" s="12"/>
      <c r="N71" s="12"/>
      <c r="O71" s="12"/>
      <c r="P71" s="12"/>
      <c r="Q71" s="12"/>
      <c r="R71" s="15"/>
      <c r="S71" s="15"/>
      <c r="T71" s="15"/>
    </row>
    <row r="72" spans="1:20" s="22" customFormat="1" ht="15.75" x14ac:dyDescent="0.25">
      <c r="A72" s="17"/>
      <c r="B72" s="17"/>
      <c r="C72" s="17"/>
      <c r="D72" s="18" t="s">
        <v>391</v>
      </c>
      <c r="E72" s="19">
        <f>SUM(E71,E60,E47,E45,E39,E28,E26,E23)</f>
        <v>57</v>
      </c>
      <c r="F72" s="17"/>
      <c r="G72" s="20">
        <f>SUM(G71,G60,G47,G45,G39,G28,G26,G23)</f>
        <v>187118340.68000001</v>
      </c>
      <c r="H72" s="17"/>
      <c r="I72" s="29"/>
      <c r="J72" s="19">
        <f>SUM(J71,J60,J47,J45,J39,J28,J26,J23)</f>
        <v>0</v>
      </c>
      <c r="K72" s="19">
        <f>SUM(K71,K60,K47,K45,K39,K28,K26,K23)</f>
        <v>493</v>
      </c>
      <c r="L72" s="17"/>
      <c r="M72" s="17"/>
      <c r="N72" s="17"/>
      <c r="O72" s="17"/>
      <c r="P72" s="17"/>
      <c r="Q72" s="17"/>
      <c r="R7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- Projects Greater than 500K - October 2015</dc:title>
  <dc:creator>Moon Callison</dc:creator>
  <cp:lastModifiedBy>Moon Callison</cp:lastModifiedBy>
  <dcterms:created xsi:type="dcterms:W3CDTF">2015-11-04T00:34:34Z</dcterms:created>
  <dcterms:modified xsi:type="dcterms:W3CDTF">2015-11-04T00:36:58Z</dcterms:modified>
</cp:coreProperties>
</file>