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18735" windowHeight="112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J66" i="1"/>
  <c r="G66" i="1"/>
  <c r="E66" i="1"/>
  <c r="K64" i="1"/>
  <c r="J64" i="1"/>
  <c r="G64" i="1"/>
  <c r="E64" i="1"/>
  <c r="K60" i="1"/>
  <c r="J60" i="1"/>
  <c r="G60" i="1"/>
  <c r="E60" i="1"/>
  <c r="K43" i="1"/>
  <c r="J43" i="1"/>
  <c r="G43" i="1"/>
  <c r="E43" i="1"/>
  <c r="K40" i="1"/>
  <c r="J40" i="1"/>
  <c r="G40" i="1"/>
  <c r="E40" i="1"/>
  <c r="G34" i="1"/>
  <c r="E34" i="1"/>
  <c r="K27" i="1"/>
  <c r="K34" i="1" s="1"/>
  <c r="J27" i="1"/>
  <c r="J34" i="1" s="1"/>
  <c r="G27" i="1"/>
  <c r="E27" i="1"/>
  <c r="K21" i="1"/>
  <c r="J21" i="1"/>
  <c r="G21" i="1"/>
  <c r="E21" i="1"/>
  <c r="K16" i="1"/>
  <c r="J16" i="1"/>
  <c r="G16" i="1"/>
  <c r="E16" i="1"/>
  <c r="E67" i="1" l="1"/>
  <c r="G67" i="1"/>
  <c r="J67" i="1"/>
  <c r="K67" i="1"/>
</calcChain>
</file>

<file path=xl/sharedStrings.xml><?xml version="1.0" encoding="utf-8"?>
<sst xmlns="http://schemas.openxmlformats.org/spreadsheetml/2006/main" count="722" uniqueCount="351">
  <si>
    <t>CITY OF SEATTLE</t>
  </si>
  <si>
    <t>DEPARTMENT OF PLANNING AND DEVELOPMENT</t>
  </si>
  <si>
    <t>ISSUED BUILDING DEVELOPMENT PERMITS</t>
  </si>
  <si>
    <t>SEPTEMBER</t>
  </si>
  <si>
    <t>AP Type</t>
  </si>
  <si>
    <t>Work Type</t>
  </si>
  <si>
    <t>Dept of Commerce</t>
  </si>
  <si>
    <t>Action/Decision Type</t>
  </si>
  <si>
    <t>Issued Permit Count</t>
  </si>
  <si>
    <t>Permit Nbr</t>
  </si>
  <si>
    <t>DPD Best Value</t>
  </si>
  <si>
    <t>Site Address</t>
  </si>
  <si>
    <t>Project Description</t>
  </si>
  <si>
    <t>Units Removed</t>
  </si>
  <si>
    <t>Units Added</t>
  </si>
  <si>
    <t>Primary Contact First Name</t>
  </si>
  <si>
    <t>Primary Contact Last Name</t>
  </si>
  <si>
    <t>Primary Contact Address</t>
  </si>
  <si>
    <t>Primary Contact City</t>
  </si>
  <si>
    <t>Primary Contact State</t>
  </si>
  <si>
    <t>Primary Contact Zip</t>
  </si>
  <si>
    <t>3001 - CONSTRUCTN</t>
  </si>
  <si>
    <t>FULL +</t>
  </si>
  <si>
    <t>CMRCL</t>
  </si>
  <si>
    <t>ADD/ALT</t>
  </si>
  <si>
    <t>6416876</t>
  </si>
  <si>
    <t xml:space="preserve">651 N 34TH ST </t>
  </si>
  <si>
    <t>Tenant improvements to 2nd floor of existing office building for Google, per plans.</t>
  </si>
  <si>
    <t>MARTIN</t>
  </si>
  <si>
    <t>GRUBE</t>
  </si>
  <si>
    <t>909  112TH AVE NE SUITE 206</t>
  </si>
  <si>
    <t>BELLEVUE</t>
  </si>
  <si>
    <t>WA</t>
  </si>
  <si>
    <t>98004</t>
  </si>
  <si>
    <t>6423318</t>
  </si>
  <si>
    <t>227  WESTLAKE AVE N</t>
  </si>
  <si>
    <t xml:space="preserve">Construct tenant improvement alterations to second level of existing office building, per plan
</t>
  </si>
  <si>
    <t>CHUCK</t>
  </si>
  <si>
    <t>JOHNSON</t>
  </si>
  <si>
    <t>2333 3RD AVENUE</t>
  </si>
  <si>
    <t>SEATTLE</t>
  </si>
  <si>
    <t>98121</t>
  </si>
  <si>
    <t>6424273</t>
  </si>
  <si>
    <t xml:space="preserve">821  2ND AVE </t>
  </si>
  <si>
    <t>Interior non-structural alterations to Floors 1 and 3 of the Exchange Building to accommodate a new building conference room, fitness center, bike storage room, and mail room.</t>
  </si>
  <si>
    <t>AMY</t>
  </si>
  <si>
    <t>COLBY</t>
  </si>
  <si>
    <t>909 112TH AVE NE STE 206</t>
  </si>
  <si>
    <t>6434607</t>
  </si>
  <si>
    <t xml:space="preserve">51  UNIVERSITY ST </t>
  </si>
  <si>
    <t>Change of use from office/laboratory to institution and construct tenant improvements to 3rd floor for Kaplan University, occupy per plan. .</t>
  </si>
  <si>
    <t>AIMEE</t>
  </si>
  <si>
    <t>COLLINS</t>
  </si>
  <si>
    <t>902 ELLIOTT AVE W</t>
  </si>
  <si>
    <t>98119</t>
  </si>
  <si>
    <t>FULL C</t>
  </si>
  <si>
    <t>6400188</t>
  </si>
  <si>
    <t xml:space="preserve">1001  ALASKAN WAY </t>
  </si>
  <si>
    <t>Structural alterations and seismic upgrades to pier 54, per plan.</t>
  </si>
  <si>
    <t>DOUG</t>
  </si>
  <si>
    <t>SHARP</t>
  </si>
  <si>
    <t>1201 ALASKAN WAY SUITE 200</t>
  </si>
  <si>
    <t>98101</t>
  </si>
  <si>
    <t>6402427</t>
  </si>
  <si>
    <t xml:space="preserve">2126  2ND AVE </t>
  </si>
  <si>
    <t xml:space="preserve">Substantial alterations to change use of 1st floor to restaurant and performing arts theater and as restaurant and nightclub. Project includes alterations to 2nd floor musical practice rooms/offices per plans.
</t>
  </si>
  <si>
    <t>AMOREENA</t>
  </si>
  <si>
    <t>MILLER</t>
  </si>
  <si>
    <t>1225 N 43RD ST</t>
  </si>
  <si>
    <t>98103</t>
  </si>
  <si>
    <t>6416134</t>
  </si>
  <si>
    <t xml:space="preserve">2201  6TH AVE </t>
  </si>
  <si>
    <t>Construct interior alterations for conference rooms and offices at second floor of existing commerical building, and occupy per plans.</t>
  </si>
  <si>
    <t>CHIEN</t>
  </si>
  <si>
    <t>CHEN</t>
  </si>
  <si>
    <t>1001 4TH AVE SUITE 440</t>
  </si>
  <si>
    <t>98109</t>
  </si>
  <si>
    <t>6420941</t>
  </si>
  <si>
    <t xml:space="preserve">1103  1ST AVE </t>
  </si>
  <si>
    <t>Construct tenant improvement to restaurant in an existing commerical building, per plans.</t>
  </si>
  <si>
    <t>MIKE</t>
  </si>
  <si>
    <t>SKIDMORE</t>
  </si>
  <si>
    <t>5309 22ND AVE NW, SUITE B</t>
  </si>
  <si>
    <t>98107</t>
  </si>
  <si>
    <t>FIELD</t>
  </si>
  <si>
    <t>INST</t>
  </si>
  <si>
    <t>6436504</t>
  </si>
  <si>
    <t xml:space="preserve">1959 NE PACIFIC ST </t>
  </si>
  <si>
    <t>Construct interior alterations to the 6th floor for tenant space 6NN (Transfusion Services Lab) per floor plans subject to field inspection (STFI)</t>
  </si>
  <si>
    <t>0</t>
  </si>
  <si>
    <t>CRAIG</t>
  </si>
  <si>
    <t>BELCHER</t>
  </si>
  <si>
    <t>26456 MARINE VIEW DR S</t>
  </si>
  <si>
    <t>DES MOINES</t>
  </si>
  <si>
    <t>98198</t>
  </si>
  <si>
    <t>COMMERCIAL ADD/ALT</t>
  </si>
  <si>
    <t>MF</t>
  </si>
  <si>
    <t>6376379</t>
  </si>
  <si>
    <t xml:space="preserve">1415 E OLIVE ST </t>
  </si>
  <si>
    <t>Construct alterations to existing apartment building per plan.</t>
  </si>
  <si>
    <t>BILL</t>
  </si>
  <si>
    <t>SINGER</t>
  </si>
  <si>
    <t>402 15TH AV E</t>
  </si>
  <si>
    <t>98112</t>
  </si>
  <si>
    <t>6401806</t>
  </si>
  <si>
    <t>12702  15TH AVE NE</t>
  </si>
  <si>
    <t>Construct addition and alterations including elevator to existing apartment building, per plan.</t>
  </si>
  <si>
    <t>HARTWELL</t>
  </si>
  <si>
    <t>1301 FIRST AVE SUITE 301</t>
  </si>
  <si>
    <t>6417270</t>
  </si>
  <si>
    <t>2450  AURORA AVE N</t>
  </si>
  <si>
    <t>Construct interior alterations including lobby and social room to multi-family building #2 and occupy, per plan.(Construct interior alterations to three multi-family buildings. Review and process for 3 AP's under 6407827).</t>
  </si>
  <si>
    <t>SETH</t>
  </si>
  <si>
    <t>HALE</t>
  </si>
  <si>
    <t>2562 DEXTER AVE N</t>
  </si>
  <si>
    <t>6417271</t>
  </si>
  <si>
    <t>Construct interior alterations to multi-family building #3, per plan.(Construct interior alterations to three multi-family buildings. Review and process for 3 AP's under 6407827).</t>
  </si>
  <si>
    <t>MULTIFAMILY ADD/ALT</t>
  </si>
  <si>
    <t>SF/D</t>
  </si>
  <si>
    <t>6435513</t>
  </si>
  <si>
    <t>1205  22ND AVE E</t>
  </si>
  <si>
    <t>Interior alterations to existing single family residence, per floor plan subject to field inspection (STFI)</t>
  </si>
  <si>
    <t>BRITTNEY</t>
  </si>
  <si>
    <t>KROON</t>
  </si>
  <si>
    <t>6113 13TH AVENUE SOUTH</t>
  </si>
  <si>
    <t>98108</t>
  </si>
  <si>
    <t>6361226</t>
  </si>
  <si>
    <t>2335  WEST VIEWMONT WAY W</t>
  </si>
  <si>
    <t>Cosntruct additions and alterations to existing single family residence, per plans.</t>
  </si>
  <si>
    <t>JOE</t>
  </si>
  <si>
    <t>DUZAN</t>
  </si>
  <si>
    <t>1105 N 38TH ST</t>
  </si>
  <si>
    <t>6366016</t>
  </si>
  <si>
    <t>4516  55TH AVE NE</t>
  </si>
  <si>
    <t>Construct multi-level additions, bump outs and substantial alterations to single family dwelling and shoreward deck addition outside 100' shoreline habitat per B. Perkowski exemption and per plans.</t>
  </si>
  <si>
    <t>JEREMY</t>
  </si>
  <si>
    <t>THORNBURG</t>
  </si>
  <si>
    <t>253 WINSLOW WAY W, SUITE 102</t>
  </si>
  <si>
    <t>BAINBRIDGE ISLAND</t>
  </si>
  <si>
    <t>98110</t>
  </si>
  <si>
    <t>6402016</t>
  </si>
  <si>
    <t>1215  WARREN AVE N</t>
  </si>
  <si>
    <t>Construct addition and substantial alterations to existing single family residence, per plan.</t>
  </si>
  <si>
    <t>PAUL MARCUS</t>
  </si>
  <si>
    <t>JOHN BIRRER</t>
  </si>
  <si>
    <t>1215 WARREN AV N</t>
  </si>
  <si>
    <t>6410510</t>
  </si>
  <si>
    <t>1110  LAKE WASHINGTON BLVD S</t>
  </si>
  <si>
    <t>Substantial alterations including second story addition, interior structural and non-structural alterations to all floor levels, and underpinning existing foundation for existing single family residence, per plan.</t>
  </si>
  <si>
    <t>DANIEL</t>
  </si>
  <si>
    <t>KEATING</t>
  </si>
  <si>
    <t>2223 112TH AVE NE SUITE 100</t>
  </si>
  <si>
    <t>SINGLE FAMILY ADD/ALT</t>
  </si>
  <si>
    <t>3003 - BLANKET</t>
  </si>
  <si>
    <t>CHILD</t>
  </si>
  <si>
    <t>6429038</t>
  </si>
  <si>
    <t xml:space="preserve">1601  5TH AVE </t>
  </si>
  <si>
    <t xml:space="preserve">Blanket Permit for interior non-structural alterations to the 23rd, 24th &amp; 25th floor.  For (EDELMAN), per plans.   
</t>
  </si>
  <si>
    <t>LEWIS</t>
  </si>
  <si>
    <t>CHU</t>
  </si>
  <si>
    <t>1200 6TH AVE  SUITE 500</t>
  </si>
  <si>
    <t>6432429</t>
  </si>
  <si>
    <t xml:space="preserve">701  5TH AVE </t>
  </si>
  <si>
    <t>Blanket Permit for interior non-structural alterations for tenant, A Place for Mom. Floor 32</t>
  </si>
  <si>
    <t>MATIN</t>
  </si>
  <si>
    <t>AHMADPANAH</t>
  </si>
  <si>
    <t>1326 5TH AV   SUITE 400</t>
  </si>
  <si>
    <t>6432748</t>
  </si>
  <si>
    <t xml:space="preserve">800  5TH AVE </t>
  </si>
  <si>
    <t>Blanket Permit for interior non-structural alterations.  Tenant improvement to 8th and 9th floors of Providence Health.</t>
  </si>
  <si>
    <t>JASON</t>
  </si>
  <si>
    <t>MULLAVEY</t>
  </si>
  <si>
    <t>800 5TH AVE</t>
  </si>
  <si>
    <t>97006</t>
  </si>
  <si>
    <t>6433096</t>
  </si>
  <si>
    <t xml:space="preserve">1111  3RD AVE </t>
  </si>
  <si>
    <t>Blanket Permit for interior non-structural alterations on the 11th floor for United Health Group, per plan.</t>
  </si>
  <si>
    <t>MARIA</t>
  </si>
  <si>
    <t>ARSANTO</t>
  </si>
  <si>
    <t>1325 5TH AVE, ST 400</t>
  </si>
  <si>
    <t>6436290</t>
  </si>
  <si>
    <t xml:space="preserve">1915  TERRY AVE </t>
  </si>
  <si>
    <t>Blanket permit for interior non-structural alterations. Amazon floors 1, and 3 through 7.</t>
  </si>
  <si>
    <t>6427954</t>
  </si>
  <si>
    <t>1200  12TH AVE S</t>
  </si>
  <si>
    <t>Blanket permit for interior non-structural alterations for floors 9-10 (NeighborCare)</t>
  </si>
  <si>
    <t>ROSS</t>
  </si>
  <si>
    <t>WHITEHEAD</t>
  </si>
  <si>
    <t>185 UNIVERSITY STREET</t>
  </si>
  <si>
    <t>BLANKET TENNANT IMPROVEMENT</t>
  </si>
  <si>
    <t>1004 - MECHANICAL</t>
  </si>
  <si>
    <t>MECHANICAL</t>
  </si>
  <si>
    <t>6408648</t>
  </si>
  <si>
    <t>315  1ST AVE N</t>
  </si>
  <si>
    <t>complete hvac for 212 unit apt building</t>
  </si>
  <si>
    <t>TYLER</t>
  </si>
  <si>
    <t>GANGNES</t>
  </si>
  <si>
    <t>1400 AIRPORT WAY S SUITE 202</t>
  </si>
  <si>
    <t>98134</t>
  </si>
  <si>
    <t>6409816</t>
  </si>
  <si>
    <t xml:space="preserve">90 S DEARBORN ST </t>
  </si>
  <si>
    <t>Exhaust duct work maintenance (South OPS building).</t>
  </si>
  <si>
    <t>BROOKE</t>
  </si>
  <si>
    <t>FOX</t>
  </si>
  <si>
    <t>1221 2ND AVE N</t>
  </si>
  <si>
    <t>KENT</t>
  </si>
  <si>
    <t>98032</t>
  </si>
  <si>
    <t>6409819</t>
  </si>
  <si>
    <t>330  6TH AVE N</t>
  </si>
  <si>
    <t>Ductwork maintenance of exhaust duct (North OPS building).</t>
  </si>
  <si>
    <t>6423503</t>
  </si>
  <si>
    <t xml:space="preserve">619  WESTERN AVE </t>
  </si>
  <si>
    <t>MECHANICAL: Installation of air handling units, VAV boxes, and associated ductwork diffusers and grills</t>
  </si>
  <si>
    <t>JIM</t>
  </si>
  <si>
    <t>THOMAS</t>
  </si>
  <si>
    <t>5005 3RD AVE S</t>
  </si>
  <si>
    <t>6429021</t>
  </si>
  <si>
    <t xml:space="preserve">1200  6TH AVE </t>
  </si>
  <si>
    <t>Upgrading mechanical ductwork and piping (suite 300 &amp; 400)</t>
  </si>
  <si>
    <t>TERRY</t>
  </si>
  <si>
    <t>POTVIN</t>
  </si>
  <si>
    <t>1201 3RD AVE SUITE 600</t>
  </si>
  <si>
    <t>MECHANICAL ONLY</t>
  </si>
  <si>
    <t>NEW</t>
  </si>
  <si>
    <t>6338471</t>
  </si>
  <si>
    <t>4455  SHILSHOLE AVE NW</t>
  </si>
  <si>
    <t>Establish use and construct east Maritime instruction building for Seattle Central Community college and occupy per plan. **Mechanical permit included**).</t>
  </si>
  <si>
    <t>MARY JO</t>
  </si>
  <si>
    <t>LUX</t>
  </si>
  <si>
    <t>185 UNIVERSITY ST</t>
  </si>
  <si>
    <t>6363672</t>
  </si>
  <si>
    <t xml:space="preserve">5013 SW DAKOTA ST </t>
  </si>
  <si>
    <t>Establish use as public school and Construct Genesee Hill Elementary School, Occupy per plan.</t>
  </si>
  <si>
    <t>DAVID</t>
  </si>
  <si>
    <t>POOL</t>
  </si>
  <si>
    <t>1250 PACIFIC AVE SUITE 700</t>
  </si>
  <si>
    <t>TACOMA</t>
  </si>
  <si>
    <t>98422</t>
  </si>
  <si>
    <t>COMMERCIAL NEW</t>
  </si>
  <si>
    <t>6314268</t>
  </si>
  <si>
    <t xml:space="preserve">777  THOMAS ST </t>
  </si>
  <si>
    <t>Establish use as residential apartments and retail and construct mixed use building over below grade parking, occupy per plan</t>
  </si>
  <si>
    <t>JODI</t>
  </si>
  <si>
    <t>PATTERSON-O'HARE</t>
  </si>
  <si>
    <t>6352324</t>
  </si>
  <si>
    <t>430  8TH AVE N</t>
  </si>
  <si>
    <t>Phased project:  Construction of a residential and retail building with below grade parking and occupy, per plan</t>
  </si>
  <si>
    <t>6369367</t>
  </si>
  <si>
    <t>4710  11TH AVE NE</t>
  </si>
  <si>
    <t>Change use from two single family dwellings. Construct mixed use building with apartments, office and retail, limited parking garage, and occupy, per plan.</t>
  </si>
  <si>
    <t>MATT</t>
  </si>
  <si>
    <t>DRISCOLL</t>
  </si>
  <si>
    <t>2412 WESTLAKE AVE N</t>
  </si>
  <si>
    <t>6361961</t>
  </si>
  <si>
    <t>7176  27TH AVE SW</t>
  </si>
  <si>
    <t>Establish use and construct 4-unit townhouse with attached garages for unit lots 114-117, per plan. Per approved Standard Plan Permit #6330931 (Building Type #6)</t>
  </si>
  <si>
    <t>ANDY</t>
  </si>
  <si>
    <t>PAROLINE</t>
  </si>
  <si>
    <t>3617 SW CHARLESTOWN ST</t>
  </si>
  <si>
    <t>98126</t>
  </si>
  <si>
    <t>6361964</t>
  </si>
  <si>
    <t>7170  SHINKLE PL SW</t>
  </si>
  <si>
    <t>Establish use and construct 3-unit townhouse with attached garages for unit lots 67-69, per plan. Per approved Standard Plan Permit #6333776 (Building Type #4).</t>
  </si>
  <si>
    <t>6325991</t>
  </si>
  <si>
    <t xml:space="preserve">2013  3RD AVE </t>
  </si>
  <si>
    <t>Construct a mixed use commercial and residential building and occupy, per plan. Project includes demolition of existing one-story office buildings by separate permit.</t>
  </si>
  <si>
    <t>KATHRYN</t>
  </si>
  <si>
    <t>SMITH</t>
  </si>
  <si>
    <t>911 WESTERN AVE, SUITE 200</t>
  </si>
  <si>
    <t>98104-1031</t>
  </si>
  <si>
    <t>6329038</t>
  </si>
  <si>
    <t xml:space="preserve">1410 S KING ST </t>
  </si>
  <si>
    <t>Change use from parking to apartment and construct new apartment building with no parking, per plan.</t>
  </si>
  <si>
    <t>TAYLOR</t>
  </si>
  <si>
    <t>CALLAWAY</t>
  </si>
  <si>
    <t>5840 AIRPORT WAY S SUITE 216</t>
  </si>
  <si>
    <t>6334523</t>
  </si>
  <si>
    <t>2820  EASTLAKE AVE E</t>
  </si>
  <si>
    <t>Construct boarding house and occupy, per plans. 
Land Use: Construct a 113 room congregate residence and two apartment dwelling units. Demolition of existing structures requires separate demolition permits.</t>
  </si>
  <si>
    <t>JAY</t>
  </si>
  <si>
    <t>JANETTE</t>
  </si>
  <si>
    <t>6362067</t>
  </si>
  <si>
    <t xml:space="preserve">1622 E YESLER WAY </t>
  </si>
  <si>
    <t>Construction of live-work building with attached parking and occupy, per plan.</t>
  </si>
  <si>
    <t>AMANDA</t>
  </si>
  <si>
    <t>BLACK</t>
  </si>
  <si>
    <t>2505 3RD AVE. SUITE 300C</t>
  </si>
  <si>
    <t>6375339</t>
  </si>
  <si>
    <t xml:space="preserve">400 S JACKSON ST </t>
  </si>
  <si>
    <t>Phased project: Establish use as residential apartments and general sales and service and construct a residential and retail building with below grade parking, and occupy per plan.</t>
  </si>
  <si>
    <t>6378214</t>
  </si>
  <si>
    <t xml:space="preserve">80 S MAIN ST </t>
  </si>
  <si>
    <t>Establish use as live/work and apartments and construct residential building with parking garage, occupy per plan.</t>
  </si>
  <si>
    <t>6379894</t>
  </si>
  <si>
    <t>5902  22ND AVE NW</t>
  </si>
  <si>
    <t>Establish use as rowhouse per the Land Use Code and construct 5-unit boarding house (35 sleeping units), per plans.</t>
  </si>
  <si>
    <t>HUGH</t>
  </si>
  <si>
    <t>SCHAEFFER</t>
  </si>
  <si>
    <t>1122 E PIKE ST   SUITE 1337</t>
  </si>
  <si>
    <t>98122</t>
  </si>
  <si>
    <t>6380941</t>
  </si>
  <si>
    <t>5246  BROOKLYN AVE NE</t>
  </si>
  <si>
    <t>Establish use as and construct apartment building, and occupy, per plan.</t>
  </si>
  <si>
    <t>6383289</t>
  </si>
  <si>
    <t xml:space="preserve">701 NW 105TH ST </t>
  </si>
  <si>
    <t>Construct 5 - unit rowhouse structure with attached garages, per plan.  Project includes demolition of existing single family dwelling and accessory structure by separate permit.</t>
  </si>
  <si>
    <t>MARY</t>
  </si>
  <si>
    <t>GREGERSEN</t>
  </si>
  <si>
    <t>8634B 3RD AVE. NW</t>
  </si>
  <si>
    <t>98117</t>
  </si>
  <si>
    <t>6388259</t>
  </si>
  <si>
    <t xml:space="preserve">800 NE 67TH ST </t>
  </si>
  <si>
    <t>Phased project: Construct a residential building with below grade parking, and occupy per plan.</t>
  </si>
  <si>
    <t>BRIAN</t>
  </si>
  <si>
    <t>RUNBERG</t>
  </si>
  <si>
    <t>ONE YESLER WY STE 200</t>
  </si>
  <si>
    <t>98104-3466</t>
  </si>
  <si>
    <t>6406703</t>
  </si>
  <si>
    <t>1840  11TH AVE W</t>
  </si>
  <si>
    <t>Establish use as and construct three unit rowhouse with surface parking, per plan.</t>
  </si>
  <si>
    <t>MIXED USE / MULTIFAMILY NEW</t>
  </si>
  <si>
    <t>6416218</t>
  </si>
  <si>
    <t xml:space="preserve">4331 NE 58TH ST </t>
  </si>
  <si>
    <t>Establish use as and construct a single family residence w/attached garage, per plans.</t>
  </si>
  <si>
    <t>BOB</t>
  </si>
  <si>
    <t>THOMPSON</t>
  </si>
  <si>
    <t>1930 6TH AVE S SUITE 300</t>
  </si>
  <si>
    <t>6385601</t>
  </si>
  <si>
    <t xml:space="preserve">6531 NE WINDERMERE RD </t>
  </si>
  <si>
    <t>Establish use as single family residence and construct new single family residence with attached garage, per plans.</t>
  </si>
  <si>
    <t>CARRIE</t>
  </si>
  <si>
    <t>ANDERSON</t>
  </si>
  <si>
    <t>2400 N 45TH STREET STE 200</t>
  </si>
  <si>
    <t>6407076</t>
  </si>
  <si>
    <t xml:space="preserve">403 W PROSPECT ST </t>
  </si>
  <si>
    <t>Construct New single family residence and Detached garage per plan</t>
  </si>
  <si>
    <t>ANGUS</t>
  </si>
  <si>
    <t>MACGREGOR</t>
  </si>
  <si>
    <t>159 SOUTH JACKSON STREET</t>
  </si>
  <si>
    <t>98104</t>
  </si>
  <si>
    <t>SINGLEFAMILY NEW</t>
  </si>
  <si>
    <t>NONE</t>
  </si>
  <si>
    <t>6377870</t>
  </si>
  <si>
    <t xml:space="preserve">3701 SW 104TH ST </t>
  </si>
  <si>
    <t>Construct detention vault and grading, per plan.</t>
  </si>
  <si>
    <t>STEVE</t>
  </si>
  <si>
    <t>MOORE</t>
  </si>
  <si>
    <t>2445 3RD AVE S</t>
  </si>
  <si>
    <t>98124</t>
  </si>
  <si>
    <t>OTHER PERMITS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</si>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</sst>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;\-#,##0;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4" xfId="0" applyFont="1" applyFill="1" applyBorder="1"/>
    <xf numFmtId="0" fontId="3" fillId="3" borderId="0" xfId="0" applyFont="1" applyFill="1" applyAlignment="1">
      <alignment vertical="center"/>
    </xf>
    <xf numFmtId="49" fontId="4" fillId="3" borderId="6" xfId="0" applyNumberFormat="1" applyFont="1" applyFill="1" applyBorder="1" applyAlignment="1">
      <alignment horizontal="left" vertical="top"/>
    </xf>
    <xf numFmtId="164" fontId="4" fillId="3" borderId="6" xfId="0" applyNumberFormat="1" applyFont="1" applyFill="1" applyBorder="1" applyAlignment="1">
      <alignment horizontal="right" vertical="top"/>
    </xf>
    <xf numFmtId="44" fontId="4" fillId="3" borderId="6" xfId="1" applyFont="1" applyFill="1" applyBorder="1" applyAlignment="1">
      <alignment horizontal="right" vertical="top"/>
    </xf>
    <xf numFmtId="0" fontId="2" fillId="0" borderId="0" xfId="0" applyFont="1"/>
    <xf numFmtId="164" fontId="2" fillId="0" borderId="0" xfId="0" applyNumberFormat="1" applyFont="1"/>
    <xf numFmtId="44" fontId="2" fillId="0" borderId="0" xfId="1" applyFont="1"/>
    <xf numFmtId="49" fontId="5" fillId="3" borderId="6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4" fontId="5" fillId="3" borderId="6" xfId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6" fillId="0" borderId="2" xfId="0" applyFont="1" applyBorder="1"/>
    <xf numFmtId="44" fontId="6" fillId="0" borderId="2" xfId="1" applyFont="1" applyBorder="1" applyAlignment="1"/>
    <xf numFmtId="0" fontId="6" fillId="0" borderId="0" xfId="0" applyFont="1"/>
    <xf numFmtId="0" fontId="6" fillId="0" borderId="0" xfId="0" applyFont="1" applyBorder="1"/>
    <xf numFmtId="44" fontId="6" fillId="0" borderId="0" xfId="1" applyFont="1" applyBorder="1" applyAlignment="1"/>
    <xf numFmtId="44" fontId="6" fillId="0" borderId="0" xfId="1" applyFont="1"/>
    <xf numFmtId="0" fontId="2" fillId="0" borderId="0" xfId="0" applyNumberFormat="1" applyFont="1" applyAlignment="1"/>
    <xf numFmtId="49" fontId="7" fillId="2" borderId="6" xfId="0" applyNumberFormat="1" applyFont="1" applyFill="1" applyBorder="1" applyAlignment="1">
      <alignment horizontal="left" vertical="top"/>
    </xf>
    <xf numFmtId="44" fontId="7" fillId="2" borderId="6" xfId="1" applyFont="1" applyFill="1" applyBorder="1" applyAlignment="1">
      <alignment horizontal="left" vertical="top"/>
    </xf>
    <xf numFmtId="0" fontId="8" fillId="3" borderId="0" xfId="0" applyFont="1" applyFill="1" applyAlignment="1">
      <alignment vertical="center"/>
    </xf>
    <xf numFmtId="4" fontId="6" fillId="0" borderId="3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7" fillId="2" borderId="6" xfId="0" applyNumberFormat="1" applyFont="1" applyFill="1" applyBorder="1" applyAlignment="1">
      <alignment horizontal="left" vertical="top" wrapText="1"/>
    </xf>
    <xf numFmtId="4" fontId="4" fillId="3" borderId="6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wrapText="1"/>
    </xf>
    <xf numFmtId="4" fontId="5" fillId="3" borderId="6" xfId="0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Q4" sqref="Q4"/>
    </sheetView>
  </sheetViews>
  <sheetFormatPr defaultRowHeight="14.25" x14ac:dyDescent="0.2"/>
  <cols>
    <col min="1" max="1" width="33.140625" style="20" customWidth="1"/>
    <col min="2" max="2" width="9.7109375" style="20" bestFit="1" customWidth="1"/>
    <col min="3" max="3" width="16.28515625" style="20" bestFit="1" customWidth="1"/>
    <col min="4" max="4" width="18.140625" style="20" bestFit="1" customWidth="1"/>
    <col min="5" max="5" width="17.7109375" style="20" bestFit="1" customWidth="1"/>
    <col min="6" max="6" width="9.7109375" style="20" bestFit="1" customWidth="1"/>
    <col min="7" max="7" width="18.140625" style="20" bestFit="1" customWidth="1"/>
    <col min="8" max="8" width="26" style="20" bestFit="1" customWidth="1"/>
    <col min="9" max="9" width="46.42578125" style="30" customWidth="1"/>
    <col min="10" max="10" width="13.28515625" style="20" bestFit="1" customWidth="1"/>
    <col min="11" max="11" width="10.7109375" style="20" bestFit="1" customWidth="1"/>
    <col min="12" max="13" width="23.7109375" style="20" bestFit="1" customWidth="1"/>
    <col min="14" max="14" width="25.5703125" style="20" bestFit="1" customWidth="1"/>
    <col min="15" max="15" width="17.85546875" style="20" bestFit="1" customWidth="1"/>
    <col min="16" max="16" width="19.140625" style="20" bestFit="1" customWidth="1"/>
    <col min="17" max="17" width="17.28515625" style="20" bestFit="1" customWidth="1"/>
    <col min="18" max="16384" width="9.140625" style="20"/>
  </cols>
  <sheetData>
    <row r="1" spans="1:17" x14ac:dyDescent="0.2">
      <c r="A1" s="1" t="s">
        <v>0</v>
      </c>
      <c r="B1" s="2"/>
      <c r="C1" s="18"/>
      <c r="D1" s="18"/>
      <c r="E1" s="18"/>
      <c r="F1" s="18"/>
      <c r="G1" s="19"/>
      <c r="H1" s="18"/>
      <c r="I1" s="28"/>
    </row>
    <row r="2" spans="1:17" x14ac:dyDescent="0.2">
      <c r="A2" s="3" t="s">
        <v>1</v>
      </c>
      <c r="B2" s="4"/>
      <c r="C2" s="21"/>
      <c r="D2" s="21"/>
      <c r="E2" s="21"/>
      <c r="F2" s="21"/>
      <c r="G2" s="22"/>
      <c r="H2" s="21"/>
      <c r="I2" s="29"/>
    </row>
    <row r="3" spans="1:17" x14ac:dyDescent="0.2">
      <c r="A3" s="3" t="s">
        <v>2</v>
      </c>
      <c r="B3" s="4"/>
      <c r="C3" s="21"/>
      <c r="D3" s="21"/>
      <c r="E3" s="21"/>
      <c r="F3" s="21"/>
      <c r="G3" s="22"/>
      <c r="H3" s="21"/>
      <c r="I3" s="29"/>
    </row>
    <row r="4" spans="1:17" x14ac:dyDescent="0.2">
      <c r="A4" s="3">
        <v>2014</v>
      </c>
      <c r="B4" s="21"/>
      <c r="C4" s="21"/>
      <c r="D4" s="21"/>
      <c r="E4" s="21"/>
      <c r="F4" s="21"/>
      <c r="G4" s="22"/>
      <c r="H4" s="21"/>
      <c r="I4" s="29"/>
    </row>
    <row r="5" spans="1:17" x14ac:dyDescent="0.2">
      <c r="A5" s="5" t="s">
        <v>3</v>
      </c>
      <c r="G5" s="23"/>
    </row>
    <row r="6" spans="1:17" s="27" customFormat="1" ht="12" x14ac:dyDescent="0.25">
      <c r="A6" s="25" t="s">
        <v>4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6" t="s">
        <v>10</v>
      </c>
      <c r="H6" s="25" t="s">
        <v>11</v>
      </c>
      <c r="I6" s="31" t="s">
        <v>12</v>
      </c>
      <c r="J6" s="25" t="s">
        <v>13</v>
      </c>
      <c r="K6" s="25" t="s">
        <v>14</v>
      </c>
      <c r="L6" s="25" t="s">
        <v>15</v>
      </c>
      <c r="M6" s="25" t="s">
        <v>16</v>
      </c>
      <c r="N6" s="25" t="s">
        <v>17</v>
      </c>
      <c r="O6" s="25" t="s">
        <v>18</v>
      </c>
      <c r="P6" s="25" t="s">
        <v>19</v>
      </c>
      <c r="Q6" s="25" t="s">
        <v>20</v>
      </c>
    </row>
    <row r="7" spans="1:17" s="6" customFormat="1" ht="22.5" x14ac:dyDescent="0.25">
      <c r="A7" s="7" t="s">
        <v>21</v>
      </c>
      <c r="B7" s="7" t="s">
        <v>22</v>
      </c>
      <c r="C7" s="7" t="s">
        <v>23</v>
      </c>
      <c r="D7" s="7" t="s">
        <v>24</v>
      </c>
      <c r="E7" s="8">
        <v>1</v>
      </c>
      <c r="F7" s="7" t="s">
        <v>25</v>
      </c>
      <c r="G7" s="9">
        <v>1200000</v>
      </c>
      <c r="H7" s="7" t="s">
        <v>26</v>
      </c>
      <c r="I7" s="32" t="s">
        <v>27</v>
      </c>
      <c r="J7" s="8">
        <v>0</v>
      </c>
      <c r="K7" s="8">
        <v>0</v>
      </c>
      <c r="L7" s="7" t="s">
        <v>28</v>
      </c>
      <c r="M7" s="7" t="s">
        <v>29</v>
      </c>
      <c r="N7" s="7" t="s">
        <v>30</v>
      </c>
      <c r="O7" s="7" t="s">
        <v>31</v>
      </c>
      <c r="P7" s="7" t="s">
        <v>32</v>
      </c>
      <c r="Q7" s="7" t="s">
        <v>33</v>
      </c>
    </row>
    <row r="8" spans="1:17" s="6" customFormat="1" ht="33.75" x14ac:dyDescent="0.25">
      <c r="A8" s="7" t="s">
        <v>21</v>
      </c>
      <c r="B8" s="7" t="s">
        <v>22</v>
      </c>
      <c r="C8" s="7" t="s">
        <v>23</v>
      </c>
      <c r="D8" s="7" t="s">
        <v>24</v>
      </c>
      <c r="E8" s="8">
        <v>1</v>
      </c>
      <c r="F8" s="7" t="s">
        <v>34</v>
      </c>
      <c r="G8" s="9">
        <v>550000</v>
      </c>
      <c r="H8" s="7" t="s">
        <v>35</v>
      </c>
      <c r="I8" s="32" t="s">
        <v>36</v>
      </c>
      <c r="J8" s="8">
        <v>0</v>
      </c>
      <c r="K8" s="8">
        <v>0</v>
      </c>
      <c r="L8" s="7" t="s">
        <v>37</v>
      </c>
      <c r="M8" s="7" t="s">
        <v>38</v>
      </c>
      <c r="N8" s="7" t="s">
        <v>39</v>
      </c>
      <c r="O8" s="7" t="s">
        <v>40</v>
      </c>
      <c r="P8" s="7" t="s">
        <v>32</v>
      </c>
      <c r="Q8" s="7" t="s">
        <v>41</v>
      </c>
    </row>
    <row r="9" spans="1:17" s="6" customFormat="1" ht="33.75" x14ac:dyDescent="0.25">
      <c r="A9" s="7" t="s">
        <v>21</v>
      </c>
      <c r="B9" s="7" t="s">
        <v>22</v>
      </c>
      <c r="C9" s="7" t="s">
        <v>23</v>
      </c>
      <c r="D9" s="7" t="s">
        <v>24</v>
      </c>
      <c r="E9" s="8">
        <v>1</v>
      </c>
      <c r="F9" s="7" t="s">
        <v>42</v>
      </c>
      <c r="G9" s="9">
        <v>750000</v>
      </c>
      <c r="H9" s="7" t="s">
        <v>43</v>
      </c>
      <c r="I9" s="32" t="s">
        <v>44</v>
      </c>
      <c r="J9" s="8">
        <v>0</v>
      </c>
      <c r="K9" s="8">
        <v>0</v>
      </c>
      <c r="L9" s="7" t="s">
        <v>45</v>
      </c>
      <c r="M9" s="7" t="s">
        <v>46</v>
      </c>
      <c r="N9" s="7" t="s">
        <v>47</v>
      </c>
      <c r="O9" s="7" t="s">
        <v>31</v>
      </c>
      <c r="P9" s="7" t="s">
        <v>32</v>
      </c>
      <c r="Q9" s="7" t="s">
        <v>33</v>
      </c>
    </row>
    <row r="10" spans="1:17" s="6" customFormat="1" ht="33.75" x14ac:dyDescent="0.25">
      <c r="A10" s="7" t="s">
        <v>21</v>
      </c>
      <c r="B10" s="7" t="s">
        <v>22</v>
      </c>
      <c r="C10" s="7" t="s">
        <v>23</v>
      </c>
      <c r="D10" s="7" t="s">
        <v>24</v>
      </c>
      <c r="E10" s="8">
        <v>1</v>
      </c>
      <c r="F10" s="7" t="s">
        <v>48</v>
      </c>
      <c r="G10" s="9">
        <v>800000</v>
      </c>
      <c r="H10" s="7" t="s">
        <v>49</v>
      </c>
      <c r="I10" s="32" t="s">
        <v>50</v>
      </c>
      <c r="J10" s="8">
        <v>0</v>
      </c>
      <c r="K10" s="8">
        <v>0</v>
      </c>
      <c r="L10" s="7" t="s">
        <v>51</v>
      </c>
      <c r="M10" s="7" t="s">
        <v>52</v>
      </c>
      <c r="N10" s="7" t="s">
        <v>53</v>
      </c>
      <c r="O10" s="7" t="s">
        <v>40</v>
      </c>
      <c r="P10" s="7" t="s">
        <v>32</v>
      </c>
      <c r="Q10" s="7" t="s">
        <v>54</v>
      </c>
    </row>
    <row r="11" spans="1:17" s="6" customFormat="1" ht="11.25" x14ac:dyDescent="0.25">
      <c r="A11" s="7" t="s">
        <v>21</v>
      </c>
      <c r="B11" s="7" t="s">
        <v>55</v>
      </c>
      <c r="C11" s="7" t="s">
        <v>23</v>
      </c>
      <c r="D11" s="7" t="s">
        <v>24</v>
      </c>
      <c r="E11" s="8">
        <v>1</v>
      </c>
      <c r="F11" s="7" t="s">
        <v>56</v>
      </c>
      <c r="G11" s="9">
        <v>5000000</v>
      </c>
      <c r="H11" s="7" t="s">
        <v>57</v>
      </c>
      <c r="I11" s="32" t="s">
        <v>58</v>
      </c>
      <c r="J11" s="8">
        <v>0</v>
      </c>
      <c r="K11" s="8">
        <v>0</v>
      </c>
      <c r="L11" s="7" t="s">
        <v>59</v>
      </c>
      <c r="M11" s="7" t="s">
        <v>60</v>
      </c>
      <c r="N11" s="7" t="s">
        <v>61</v>
      </c>
      <c r="O11" s="7" t="s">
        <v>40</v>
      </c>
      <c r="P11" s="7" t="s">
        <v>32</v>
      </c>
      <c r="Q11" s="7" t="s">
        <v>62</v>
      </c>
    </row>
    <row r="12" spans="1:17" s="6" customFormat="1" ht="56.25" x14ac:dyDescent="0.25">
      <c r="A12" s="7" t="s">
        <v>21</v>
      </c>
      <c r="B12" s="7" t="s">
        <v>55</v>
      </c>
      <c r="C12" s="7" t="s">
        <v>23</v>
      </c>
      <c r="D12" s="7" t="s">
        <v>24</v>
      </c>
      <c r="E12" s="8">
        <v>1</v>
      </c>
      <c r="F12" s="7" t="s">
        <v>63</v>
      </c>
      <c r="G12" s="9">
        <v>925833</v>
      </c>
      <c r="H12" s="7" t="s">
        <v>64</v>
      </c>
      <c r="I12" s="32" t="s">
        <v>65</v>
      </c>
      <c r="J12" s="8">
        <v>0</v>
      </c>
      <c r="K12" s="8">
        <v>0</v>
      </c>
      <c r="L12" s="7" t="s">
        <v>66</v>
      </c>
      <c r="M12" s="7" t="s">
        <v>67</v>
      </c>
      <c r="N12" s="7" t="s">
        <v>68</v>
      </c>
      <c r="O12" s="7" t="s">
        <v>40</v>
      </c>
      <c r="P12" s="7" t="s">
        <v>32</v>
      </c>
      <c r="Q12" s="7" t="s">
        <v>69</v>
      </c>
    </row>
    <row r="13" spans="1:17" s="6" customFormat="1" ht="33.75" x14ac:dyDescent="0.25">
      <c r="A13" s="7" t="s">
        <v>21</v>
      </c>
      <c r="B13" s="7" t="s">
        <v>55</v>
      </c>
      <c r="C13" s="7" t="s">
        <v>23</v>
      </c>
      <c r="D13" s="7" t="s">
        <v>24</v>
      </c>
      <c r="E13" s="8">
        <v>1</v>
      </c>
      <c r="F13" s="7" t="s">
        <v>70</v>
      </c>
      <c r="G13" s="9">
        <v>2500000</v>
      </c>
      <c r="H13" s="7" t="s">
        <v>71</v>
      </c>
      <c r="I13" s="32" t="s">
        <v>72</v>
      </c>
      <c r="J13" s="8">
        <v>0</v>
      </c>
      <c r="K13" s="8">
        <v>0</v>
      </c>
      <c r="L13" s="7" t="s">
        <v>73</v>
      </c>
      <c r="M13" s="7" t="s">
        <v>74</v>
      </c>
      <c r="N13" s="7" t="s">
        <v>75</v>
      </c>
      <c r="O13" s="7" t="s">
        <v>40</v>
      </c>
      <c r="P13" s="7" t="s">
        <v>32</v>
      </c>
      <c r="Q13" s="7" t="s">
        <v>76</v>
      </c>
    </row>
    <row r="14" spans="1:17" s="6" customFormat="1" ht="22.5" x14ac:dyDescent="0.25">
      <c r="A14" s="7" t="s">
        <v>21</v>
      </c>
      <c r="B14" s="7" t="s">
        <v>55</v>
      </c>
      <c r="C14" s="7" t="s">
        <v>23</v>
      </c>
      <c r="D14" s="7" t="s">
        <v>24</v>
      </c>
      <c r="E14" s="8">
        <v>1</v>
      </c>
      <c r="F14" s="7" t="s">
        <v>77</v>
      </c>
      <c r="G14" s="9">
        <v>866160</v>
      </c>
      <c r="H14" s="7" t="s">
        <v>78</v>
      </c>
      <c r="I14" s="32" t="s">
        <v>79</v>
      </c>
      <c r="J14" s="8">
        <v>0</v>
      </c>
      <c r="K14" s="8">
        <v>0</v>
      </c>
      <c r="L14" s="7" t="s">
        <v>80</v>
      </c>
      <c r="M14" s="7" t="s">
        <v>81</v>
      </c>
      <c r="N14" s="7" t="s">
        <v>82</v>
      </c>
      <c r="O14" s="7" t="s">
        <v>40</v>
      </c>
      <c r="P14" s="7" t="s">
        <v>32</v>
      </c>
      <c r="Q14" s="7" t="s">
        <v>83</v>
      </c>
    </row>
    <row r="15" spans="1:17" s="6" customFormat="1" ht="33.75" x14ac:dyDescent="0.25">
      <c r="A15" s="7" t="s">
        <v>21</v>
      </c>
      <c r="B15" s="7" t="s">
        <v>84</v>
      </c>
      <c r="C15" s="7" t="s">
        <v>85</v>
      </c>
      <c r="D15" s="7" t="s">
        <v>24</v>
      </c>
      <c r="E15" s="8">
        <v>1</v>
      </c>
      <c r="F15" s="7" t="s">
        <v>86</v>
      </c>
      <c r="G15" s="9">
        <v>750000</v>
      </c>
      <c r="H15" s="7" t="s">
        <v>87</v>
      </c>
      <c r="I15" s="32" t="s">
        <v>88</v>
      </c>
      <c r="J15" s="8" t="s">
        <v>89</v>
      </c>
      <c r="K15" s="8" t="s">
        <v>89</v>
      </c>
      <c r="L15" s="7" t="s">
        <v>90</v>
      </c>
      <c r="M15" s="7" t="s">
        <v>91</v>
      </c>
      <c r="N15" s="7" t="s">
        <v>92</v>
      </c>
      <c r="O15" s="7" t="s">
        <v>93</v>
      </c>
      <c r="P15" s="7" t="s">
        <v>32</v>
      </c>
      <c r="Q15" s="7" t="s">
        <v>94</v>
      </c>
    </row>
    <row r="16" spans="1:17" s="10" customFormat="1" ht="12.75" x14ac:dyDescent="0.2">
      <c r="A16" s="24" t="s">
        <v>95</v>
      </c>
      <c r="E16" s="11">
        <f>SUM(E7:E15)</f>
        <v>9</v>
      </c>
      <c r="G16" s="12">
        <f>SUM(G7:G15)</f>
        <v>13341993</v>
      </c>
      <c r="I16" s="33"/>
      <c r="J16" s="11">
        <f>SUM(J7:J15)</f>
        <v>0</v>
      </c>
      <c r="K16" s="11">
        <f>SUM(K7:K15)</f>
        <v>0</v>
      </c>
    </row>
    <row r="17" spans="1:17" s="6" customFormat="1" ht="11.25" x14ac:dyDescent="0.25">
      <c r="A17" s="7" t="s">
        <v>21</v>
      </c>
      <c r="B17" s="7" t="s">
        <v>55</v>
      </c>
      <c r="C17" s="7" t="s">
        <v>96</v>
      </c>
      <c r="D17" s="7" t="s">
        <v>24</v>
      </c>
      <c r="E17" s="8">
        <v>1</v>
      </c>
      <c r="F17" s="7" t="s">
        <v>97</v>
      </c>
      <c r="G17" s="9">
        <v>1200000</v>
      </c>
      <c r="H17" s="7" t="s">
        <v>98</v>
      </c>
      <c r="I17" s="32" t="s">
        <v>99</v>
      </c>
      <c r="J17" s="8">
        <v>0</v>
      </c>
      <c r="K17" s="8">
        <v>0</v>
      </c>
      <c r="L17" s="7" t="s">
        <v>100</v>
      </c>
      <c r="M17" s="7" t="s">
        <v>101</v>
      </c>
      <c r="N17" s="7" t="s">
        <v>102</v>
      </c>
      <c r="O17" s="7" t="s">
        <v>40</v>
      </c>
      <c r="P17" s="7" t="s">
        <v>32</v>
      </c>
      <c r="Q17" s="7" t="s">
        <v>103</v>
      </c>
    </row>
    <row r="18" spans="1:17" s="6" customFormat="1" ht="22.5" x14ac:dyDescent="0.25">
      <c r="A18" s="7" t="s">
        <v>21</v>
      </c>
      <c r="B18" s="7" t="s">
        <v>55</v>
      </c>
      <c r="C18" s="7" t="s">
        <v>96</v>
      </c>
      <c r="D18" s="7" t="s">
        <v>24</v>
      </c>
      <c r="E18" s="8">
        <v>1</v>
      </c>
      <c r="F18" s="7" t="s">
        <v>104</v>
      </c>
      <c r="G18" s="9">
        <v>1450000</v>
      </c>
      <c r="H18" s="7" t="s">
        <v>105</v>
      </c>
      <c r="I18" s="32" t="s">
        <v>106</v>
      </c>
      <c r="J18" s="8">
        <v>0</v>
      </c>
      <c r="K18" s="8">
        <v>0</v>
      </c>
      <c r="L18" s="7" t="s">
        <v>45</v>
      </c>
      <c r="M18" s="7" t="s">
        <v>107</v>
      </c>
      <c r="N18" s="7" t="s">
        <v>108</v>
      </c>
      <c r="O18" s="7" t="s">
        <v>40</v>
      </c>
      <c r="P18" s="7" t="s">
        <v>32</v>
      </c>
      <c r="Q18" s="7" t="s">
        <v>62</v>
      </c>
    </row>
    <row r="19" spans="1:17" s="6" customFormat="1" ht="45" x14ac:dyDescent="0.25">
      <c r="A19" s="7" t="s">
        <v>21</v>
      </c>
      <c r="B19" s="7" t="s">
        <v>55</v>
      </c>
      <c r="C19" s="7" t="s">
        <v>96</v>
      </c>
      <c r="D19" s="7" t="s">
        <v>24</v>
      </c>
      <c r="E19" s="8">
        <v>1</v>
      </c>
      <c r="F19" s="7" t="s">
        <v>109</v>
      </c>
      <c r="G19" s="9">
        <v>642500</v>
      </c>
      <c r="H19" s="7" t="s">
        <v>110</v>
      </c>
      <c r="I19" s="32" t="s">
        <v>111</v>
      </c>
      <c r="J19" s="8">
        <v>0</v>
      </c>
      <c r="K19" s="8">
        <v>0</v>
      </c>
      <c r="L19" s="7" t="s">
        <v>112</v>
      </c>
      <c r="M19" s="7" t="s">
        <v>113</v>
      </c>
      <c r="N19" s="7" t="s">
        <v>114</v>
      </c>
      <c r="O19" s="7" t="s">
        <v>40</v>
      </c>
      <c r="P19" s="7" t="s">
        <v>32</v>
      </c>
      <c r="Q19" s="7" t="s">
        <v>76</v>
      </c>
    </row>
    <row r="20" spans="1:17" s="6" customFormat="1" ht="33.75" x14ac:dyDescent="0.25">
      <c r="A20" s="7" t="s">
        <v>21</v>
      </c>
      <c r="B20" s="7" t="s">
        <v>55</v>
      </c>
      <c r="C20" s="7" t="s">
        <v>96</v>
      </c>
      <c r="D20" s="7" t="s">
        <v>24</v>
      </c>
      <c r="E20" s="8">
        <v>1</v>
      </c>
      <c r="F20" s="7" t="s">
        <v>115</v>
      </c>
      <c r="G20" s="9">
        <v>642500</v>
      </c>
      <c r="H20" s="7" t="s">
        <v>110</v>
      </c>
      <c r="I20" s="32" t="s">
        <v>116</v>
      </c>
      <c r="J20" s="8">
        <v>0</v>
      </c>
      <c r="K20" s="8">
        <v>0</v>
      </c>
      <c r="L20" s="7" t="s">
        <v>112</v>
      </c>
      <c r="M20" s="7" t="s">
        <v>113</v>
      </c>
      <c r="N20" s="7" t="s">
        <v>114</v>
      </c>
      <c r="O20" s="7" t="s">
        <v>40</v>
      </c>
      <c r="P20" s="7" t="s">
        <v>32</v>
      </c>
      <c r="Q20" s="7" t="s">
        <v>76</v>
      </c>
    </row>
    <row r="21" spans="1:17" s="10" customFormat="1" ht="12.75" x14ac:dyDescent="0.2">
      <c r="A21" s="24" t="s">
        <v>117</v>
      </c>
      <c r="E21" s="11">
        <f>SUM(E17:E20)</f>
        <v>4</v>
      </c>
      <c r="G21" s="12">
        <f>SUM(G17:G20)</f>
        <v>3935000</v>
      </c>
      <c r="I21" s="33"/>
      <c r="J21" s="11">
        <f>SUM(J17:J20)</f>
        <v>0</v>
      </c>
      <c r="K21" s="11">
        <f>SUM(K17:K20)</f>
        <v>0</v>
      </c>
    </row>
    <row r="22" spans="1:17" s="6" customFormat="1" ht="22.5" x14ac:dyDescent="0.25">
      <c r="A22" s="7" t="s">
        <v>21</v>
      </c>
      <c r="B22" s="7" t="s">
        <v>84</v>
      </c>
      <c r="C22" s="7" t="s">
        <v>118</v>
      </c>
      <c r="D22" s="7" t="s">
        <v>24</v>
      </c>
      <c r="E22" s="8">
        <v>1</v>
      </c>
      <c r="F22" s="7" t="s">
        <v>119</v>
      </c>
      <c r="G22" s="9">
        <v>650000</v>
      </c>
      <c r="H22" s="7" t="s">
        <v>120</v>
      </c>
      <c r="I22" s="32" t="s">
        <v>121</v>
      </c>
      <c r="J22" s="8" t="s">
        <v>89</v>
      </c>
      <c r="K22" s="8" t="s">
        <v>89</v>
      </c>
      <c r="L22" s="7" t="s">
        <v>122</v>
      </c>
      <c r="M22" s="7" t="s">
        <v>123</v>
      </c>
      <c r="N22" s="7" t="s">
        <v>124</v>
      </c>
      <c r="O22" s="7" t="s">
        <v>40</v>
      </c>
      <c r="P22" s="7" t="s">
        <v>32</v>
      </c>
      <c r="Q22" s="7" t="s">
        <v>125</v>
      </c>
    </row>
    <row r="23" spans="1:17" s="6" customFormat="1" ht="22.5" x14ac:dyDescent="0.25">
      <c r="A23" s="7" t="s">
        <v>21</v>
      </c>
      <c r="B23" s="7" t="s">
        <v>22</v>
      </c>
      <c r="C23" s="7" t="s">
        <v>118</v>
      </c>
      <c r="D23" s="7" t="s">
        <v>24</v>
      </c>
      <c r="E23" s="8">
        <v>1</v>
      </c>
      <c r="F23" s="7" t="s">
        <v>126</v>
      </c>
      <c r="G23" s="9">
        <v>629000</v>
      </c>
      <c r="H23" s="7" t="s">
        <v>127</v>
      </c>
      <c r="I23" s="32" t="s">
        <v>128</v>
      </c>
      <c r="J23" s="8">
        <v>0</v>
      </c>
      <c r="K23" s="8">
        <v>0</v>
      </c>
      <c r="L23" s="7" t="s">
        <v>129</v>
      </c>
      <c r="M23" s="7" t="s">
        <v>130</v>
      </c>
      <c r="N23" s="7" t="s">
        <v>131</v>
      </c>
      <c r="O23" s="7" t="s">
        <v>40</v>
      </c>
      <c r="P23" s="7" t="s">
        <v>32</v>
      </c>
      <c r="Q23" s="7" t="s">
        <v>69</v>
      </c>
    </row>
    <row r="24" spans="1:17" s="6" customFormat="1" ht="45" x14ac:dyDescent="0.25">
      <c r="A24" s="7" t="s">
        <v>21</v>
      </c>
      <c r="B24" s="7" t="s">
        <v>55</v>
      </c>
      <c r="C24" s="7" t="s">
        <v>118</v>
      </c>
      <c r="D24" s="7" t="s">
        <v>24</v>
      </c>
      <c r="E24" s="8">
        <v>1</v>
      </c>
      <c r="F24" s="7" t="s">
        <v>132</v>
      </c>
      <c r="G24" s="9">
        <v>690415</v>
      </c>
      <c r="H24" s="7" t="s">
        <v>133</v>
      </c>
      <c r="I24" s="32" t="s">
        <v>134</v>
      </c>
      <c r="J24" s="8">
        <v>0</v>
      </c>
      <c r="K24" s="8">
        <v>0</v>
      </c>
      <c r="L24" s="7" t="s">
        <v>135</v>
      </c>
      <c r="M24" s="7" t="s">
        <v>136</v>
      </c>
      <c r="N24" s="7" t="s">
        <v>137</v>
      </c>
      <c r="O24" s="7" t="s">
        <v>138</v>
      </c>
      <c r="P24" s="7" t="s">
        <v>32</v>
      </c>
      <c r="Q24" s="7" t="s">
        <v>139</v>
      </c>
    </row>
    <row r="25" spans="1:17" s="6" customFormat="1" ht="22.5" x14ac:dyDescent="0.25">
      <c r="A25" s="7" t="s">
        <v>21</v>
      </c>
      <c r="B25" s="7" t="s">
        <v>55</v>
      </c>
      <c r="C25" s="7" t="s">
        <v>118</v>
      </c>
      <c r="D25" s="7" t="s">
        <v>24</v>
      </c>
      <c r="E25" s="8">
        <v>1</v>
      </c>
      <c r="F25" s="7" t="s">
        <v>140</v>
      </c>
      <c r="G25" s="9">
        <v>650000</v>
      </c>
      <c r="H25" s="7" t="s">
        <v>141</v>
      </c>
      <c r="I25" s="32" t="s">
        <v>142</v>
      </c>
      <c r="J25" s="8">
        <v>0</v>
      </c>
      <c r="K25" s="8">
        <v>0</v>
      </c>
      <c r="L25" s="7" t="s">
        <v>143</v>
      </c>
      <c r="M25" s="7" t="s">
        <v>144</v>
      </c>
      <c r="N25" s="7" t="s">
        <v>145</v>
      </c>
      <c r="O25" s="7" t="s">
        <v>40</v>
      </c>
      <c r="P25" s="7" t="s">
        <v>32</v>
      </c>
      <c r="Q25" s="7" t="s">
        <v>76</v>
      </c>
    </row>
    <row r="26" spans="1:17" s="6" customFormat="1" ht="45" x14ac:dyDescent="0.25">
      <c r="A26" s="7" t="s">
        <v>21</v>
      </c>
      <c r="B26" s="7" t="s">
        <v>55</v>
      </c>
      <c r="C26" s="7" t="s">
        <v>118</v>
      </c>
      <c r="D26" s="7" t="s">
        <v>24</v>
      </c>
      <c r="E26" s="8">
        <v>1</v>
      </c>
      <c r="F26" s="7" t="s">
        <v>146</v>
      </c>
      <c r="G26" s="9">
        <v>800000</v>
      </c>
      <c r="H26" s="7" t="s">
        <v>147</v>
      </c>
      <c r="I26" s="32" t="s">
        <v>148</v>
      </c>
      <c r="J26" s="8">
        <v>0</v>
      </c>
      <c r="K26" s="8">
        <v>0</v>
      </c>
      <c r="L26" s="7" t="s">
        <v>149</v>
      </c>
      <c r="M26" s="7" t="s">
        <v>150</v>
      </c>
      <c r="N26" s="7" t="s">
        <v>151</v>
      </c>
      <c r="O26" s="7" t="s">
        <v>31</v>
      </c>
      <c r="P26" s="7" t="s">
        <v>32</v>
      </c>
      <c r="Q26" s="7" t="s">
        <v>33</v>
      </c>
    </row>
    <row r="27" spans="1:17" s="10" customFormat="1" ht="12.75" x14ac:dyDescent="0.2">
      <c r="A27" s="24" t="s">
        <v>152</v>
      </c>
      <c r="E27" s="11">
        <f>SUM(E22:E26)</f>
        <v>5</v>
      </c>
      <c r="G27" s="12">
        <f>SUM(G22:G26)</f>
        <v>3419415</v>
      </c>
      <c r="I27" s="33"/>
      <c r="J27" s="11">
        <f>SUM(J23:J26)</f>
        <v>0</v>
      </c>
      <c r="K27" s="11">
        <f>SUM(K23:K26)</f>
        <v>0</v>
      </c>
    </row>
    <row r="28" spans="1:17" s="6" customFormat="1" ht="45" x14ac:dyDescent="0.25">
      <c r="A28" s="7" t="s">
        <v>153</v>
      </c>
      <c r="B28" s="7" t="s">
        <v>55</v>
      </c>
      <c r="C28" s="7" t="s">
        <v>23</v>
      </c>
      <c r="D28" s="7" t="s">
        <v>154</v>
      </c>
      <c r="E28" s="8">
        <v>1</v>
      </c>
      <c r="F28" s="7" t="s">
        <v>155</v>
      </c>
      <c r="G28" s="9">
        <v>1779333</v>
      </c>
      <c r="H28" s="7" t="s">
        <v>156</v>
      </c>
      <c r="I28" s="32" t="s">
        <v>157</v>
      </c>
      <c r="J28" s="8" t="s">
        <v>89</v>
      </c>
      <c r="K28" s="8" t="s">
        <v>89</v>
      </c>
      <c r="L28" s="7" t="s">
        <v>158</v>
      </c>
      <c r="M28" s="7" t="s">
        <v>159</v>
      </c>
      <c r="N28" s="7" t="s">
        <v>160</v>
      </c>
      <c r="O28" s="7" t="s">
        <v>40</v>
      </c>
      <c r="P28" s="7" t="s">
        <v>32</v>
      </c>
      <c r="Q28" s="7" t="s">
        <v>62</v>
      </c>
    </row>
    <row r="29" spans="1:17" s="6" customFormat="1" ht="22.5" x14ac:dyDescent="0.25">
      <c r="A29" s="7" t="s">
        <v>153</v>
      </c>
      <c r="B29" s="7" t="s">
        <v>55</v>
      </c>
      <c r="C29" s="7" t="s">
        <v>23</v>
      </c>
      <c r="D29" s="7" t="s">
        <v>154</v>
      </c>
      <c r="E29" s="8">
        <v>1</v>
      </c>
      <c r="F29" s="7" t="s">
        <v>161</v>
      </c>
      <c r="G29" s="9">
        <v>625000</v>
      </c>
      <c r="H29" s="7" t="s">
        <v>162</v>
      </c>
      <c r="I29" s="32" t="s">
        <v>163</v>
      </c>
      <c r="J29" s="8" t="s">
        <v>89</v>
      </c>
      <c r="K29" s="8" t="s">
        <v>89</v>
      </c>
      <c r="L29" s="7" t="s">
        <v>164</v>
      </c>
      <c r="M29" s="7" t="s">
        <v>165</v>
      </c>
      <c r="N29" s="7" t="s">
        <v>166</v>
      </c>
      <c r="O29" s="7" t="s">
        <v>40</v>
      </c>
      <c r="P29" s="7" t="s">
        <v>32</v>
      </c>
      <c r="Q29" s="7" t="s">
        <v>62</v>
      </c>
    </row>
    <row r="30" spans="1:17" s="6" customFormat="1" ht="22.5" x14ac:dyDescent="0.25">
      <c r="A30" s="7" t="s">
        <v>153</v>
      </c>
      <c r="B30" s="7" t="s">
        <v>55</v>
      </c>
      <c r="C30" s="7" t="s">
        <v>23</v>
      </c>
      <c r="D30" s="7" t="s">
        <v>154</v>
      </c>
      <c r="E30" s="8">
        <v>1</v>
      </c>
      <c r="F30" s="7" t="s">
        <v>167</v>
      </c>
      <c r="G30" s="9">
        <v>2048860</v>
      </c>
      <c r="H30" s="7" t="s">
        <v>168</v>
      </c>
      <c r="I30" s="32" t="s">
        <v>169</v>
      </c>
      <c r="J30" s="8" t="s">
        <v>89</v>
      </c>
      <c r="K30" s="8" t="s">
        <v>89</v>
      </c>
      <c r="L30" s="7" t="s">
        <v>170</v>
      </c>
      <c r="M30" s="7" t="s">
        <v>171</v>
      </c>
      <c r="N30" s="7" t="s">
        <v>172</v>
      </c>
      <c r="O30" s="7" t="s">
        <v>40</v>
      </c>
      <c r="P30" s="7" t="s">
        <v>32</v>
      </c>
      <c r="Q30" s="7" t="s">
        <v>173</v>
      </c>
    </row>
    <row r="31" spans="1:17" s="6" customFormat="1" ht="22.5" x14ac:dyDescent="0.25">
      <c r="A31" s="7" t="s">
        <v>153</v>
      </c>
      <c r="B31" s="7" t="s">
        <v>55</v>
      </c>
      <c r="C31" s="7" t="s">
        <v>23</v>
      </c>
      <c r="D31" s="7" t="s">
        <v>154</v>
      </c>
      <c r="E31" s="8">
        <v>1</v>
      </c>
      <c r="F31" s="7" t="s">
        <v>174</v>
      </c>
      <c r="G31" s="9">
        <v>620000</v>
      </c>
      <c r="H31" s="7" t="s">
        <v>175</v>
      </c>
      <c r="I31" s="32" t="s">
        <v>176</v>
      </c>
      <c r="J31" s="8" t="s">
        <v>89</v>
      </c>
      <c r="K31" s="8" t="s">
        <v>89</v>
      </c>
      <c r="L31" s="7" t="s">
        <v>177</v>
      </c>
      <c r="M31" s="7" t="s">
        <v>178</v>
      </c>
      <c r="N31" s="7" t="s">
        <v>179</v>
      </c>
      <c r="O31" s="7" t="s">
        <v>40</v>
      </c>
      <c r="P31" s="7" t="s">
        <v>32</v>
      </c>
      <c r="Q31" s="7" t="s">
        <v>62</v>
      </c>
    </row>
    <row r="32" spans="1:17" s="6" customFormat="1" ht="22.5" x14ac:dyDescent="0.25">
      <c r="A32" s="7" t="s">
        <v>153</v>
      </c>
      <c r="B32" s="7" t="s">
        <v>55</v>
      </c>
      <c r="C32" s="7" t="s">
        <v>23</v>
      </c>
      <c r="D32" s="7" t="s">
        <v>154</v>
      </c>
      <c r="E32" s="8">
        <v>1</v>
      </c>
      <c r="F32" s="7" t="s">
        <v>180</v>
      </c>
      <c r="G32" s="9">
        <v>10700000</v>
      </c>
      <c r="H32" s="7" t="s">
        <v>181</v>
      </c>
      <c r="I32" s="32" t="s">
        <v>182</v>
      </c>
      <c r="J32" s="8" t="s">
        <v>89</v>
      </c>
      <c r="K32" s="8" t="s">
        <v>89</v>
      </c>
      <c r="L32" s="7" t="s">
        <v>73</v>
      </c>
      <c r="M32" s="7" t="s">
        <v>74</v>
      </c>
      <c r="N32" s="7" t="s">
        <v>75</v>
      </c>
      <c r="O32" s="7" t="s">
        <v>40</v>
      </c>
      <c r="P32" s="7" t="s">
        <v>32</v>
      </c>
      <c r="Q32" s="7" t="s">
        <v>76</v>
      </c>
    </row>
    <row r="33" spans="1:17" s="6" customFormat="1" ht="22.5" x14ac:dyDescent="0.25">
      <c r="A33" s="7" t="s">
        <v>153</v>
      </c>
      <c r="B33" s="7" t="s">
        <v>55</v>
      </c>
      <c r="C33" s="7" t="s">
        <v>85</v>
      </c>
      <c r="D33" s="7" t="s">
        <v>154</v>
      </c>
      <c r="E33" s="8">
        <v>1</v>
      </c>
      <c r="F33" s="7" t="s">
        <v>183</v>
      </c>
      <c r="G33" s="9">
        <v>877000</v>
      </c>
      <c r="H33" s="7" t="s">
        <v>184</v>
      </c>
      <c r="I33" s="32" t="s">
        <v>185</v>
      </c>
      <c r="J33" s="8" t="s">
        <v>89</v>
      </c>
      <c r="K33" s="8" t="s">
        <v>89</v>
      </c>
      <c r="L33" s="7" t="s">
        <v>186</v>
      </c>
      <c r="M33" s="7" t="s">
        <v>187</v>
      </c>
      <c r="N33" s="7" t="s">
        <v>188</v>
      </c>
      <c r="O33" s="7" t="s">
        <v>40</v>
      </c>
      <c r="P33" s="7" t="s">
        <v>32</v>
      </c>
      <c r="Q33" s="7" t="s">
        <v>62</v>
      </c>
    </row>
    <row r="34" spans="1:17" s="10" customFormat="1" ht="12.75" x14ac:dyDescent="0.2">
      <c r="A34" s="24" t="s">
        <v>189</v>
      </c>
      <c r="E34" s="11">
        <f>SUM(E28:E33)</f>
        <v>6</v>
      </c>
      <c r="G34" s="12">
        <f>SUM(G28:G33)</f>
        <v>16650193</v>
      </c>
      <c r="I34" s="33"/>
      <c r="J34" s="11">
        <f>SUM(J27)</f>
        <v>0</v>
      </c>
      <c r="K34" s="11">
        <f>SUM(K27)</f>
        <v>0</v>
      </c>
    </row>
    <row r="35" spans="1:17" s="6" customFormat="1" ht="11.25" x14ac:dyDescent="0.25">
      <c r="A35" s="7" t="s">
        <v>190</v>
      </c>
      <c r="B35" s="7" t="s">
        <v>55</v>
      </c>
      <c r="C35" s="7" t="s">
        <v>23</v>
      </c>
      <c r="D35" s="7" t="s">
        <v>191</v>
      </c>
      <c r="E35" s="8">
        <v>1</v>
      </c>
      <c r="F35" s="7" t="s">
        <v>192</v>
      </c>
      <c r="G35" s="9">
        <v>750000</v>
      </c>
      <c r="H35" s="7" t="s">
        <v>193</v>
      </c>
      <c r="I35" s="32" t="s">
        <v>194</v>
      </c>
      <c r="J35" s="8" t="s">
        <v>89</v>
      </c>
      <c r="K35" s="8" t="s">
        <v>89</v>
      </c>
      <c r="L35" s="7" t="s">
        <v>195</v>
      </c>
      <c r="M35" s="7" t="s">
        <v>196</v>
      </c>
      <c r="N35" s="7" t="s">
        <v>197</v>
      </c>
      <c r="O35" s="7" t="s">
        <v>40</v>
      </c>
      <c r="P35" s="7" t="s">
        <v>32</v>
      </c>
      <c r="Q35" s="7" t="s">
        <v>198</v>
      </c>
    </row>
    <row r="36" spans="1:17" s="6" customFormat="1" ht="11.25" x14ac:dyDescent="0.25">
      <c r="A36" s="7" t="s">
        <v>190</v>
      </c>
      <c r="B36" s="7" t="s">
        <v>55</v>
      </c>
      <c r="C36" s="7" t="s">
        <v>23</v>
      </c>
      <c r="D36" s="7" t="s">
        <v>191</v>
      </c>
      <c r="E36" s="8">
        <v>1</v>
      </c>
      <c r="F36" s="7" t="s">
        <v>199</v>
      </c>
      <c r="G36" s="9">
        <v>2115025</v>
      </c>
      <c r="H36" s="7" t="s">
        <v>200</v>
      </c>
      <c r="I36" s="32" t="s">
        <v>201</v>
      </c>
      <c r="J36" s="8" t="s">
        <v>89</v>
      </c>
      <c r="K36" s="8" t="s">
        <v>89</v>
      </c>
      <c r="L36" s="7" t="s">
        <v>202</v>
      </c>
      <c r="M36" s="7" t="s">
        <v>203</v>
      </c>
      <c r="N36" s="7" t="s">
        <v>204</v>
      </c>
      <c r="O36" s="7" t="s">
        <v>205</v>
      </c>
      <c r="P36" s="7" t="s">
        <v>32</v>
      </c>
      <c r="Q36" s="7" t="s">
        <v>206</v>
      </c>
    </row>
    <row r="37" spans="1:17" s="6" customFormat="1" ht="11.25" x14ac:dyDescent="0.25">
      <c r="A37" s="7" t="s">
        <v>190</v>
      </c>
      <c r="B37" s="7" t="s">
        <v>55</v>
      </c>
      <c r="C37" s="7" t="s">
        <v>23</v>
      </c>
      <c r="D37" s="7" t="s">
        <v>191</v>
      </c>
      <c r="E37" s="8">
        <v>1</v>
      </c>
      <c r="F37" s="7" t="s">
        <v>207</v>
      </c>
      <c r="G37" s="9">
        <v>2180025</v>
      </c>
      <c r="H37" s="7" t="s">
        <v>208</v>
      </c>
      <c r="I37" s="32" t="s">
        <v>209</v>
      </c>
      <c r="J37" s="8" t="s">
        <v>89</v>
      </c>
      <c r="K37" s="8" t="s">
        <v>89</v>
      </c>
      <c r="L37" s="7" t="s">
        <v>202</v>
      </c>
      <c r="M37" s="7" t="s">
        <v>203</v>
      </c>
      <c r="N37" s="7" t="s">
        <v>204</v>
      </c>
      <c r="O37" s="7" t="s">
        <v>205</v>
      </c>
      <c r="P37" s="7" t="s">
        <v>32</v>
      </c>
      <c r="Q37" s="7" t="s">
        <v>206</v>
      </c>
    </row>
    <row r="38" spans="1:17" s="6" customFormat="1" ht="22.5" x14ac:dyDescent="0.25">
      <c r="A38" s="7" t="s">
        <v>190</v>
      </c>
      <c r="B38" s="7" t="s">
        <v>55</v>
      </c>
      <c r="C38" s="7" t="s">
        <v>23</v>
      </c>
      <c r="D38" s="7" t="s">
        <v>191</v>
      </c>
      <c r="E38" s="8">
        <v>1</v>
      </c>
      <c r="F38" s="7" t="s">
        <v>210</v>
      </c>
      <c r="G38" s="9">
        <v>680000</v>
      </c>
      <c r="H38" s="7" t="s">
        <v>211</v>
      </c>
      <c r="I38" s="32" t="s">
        <v>212</v>
      </c>
      <c r="J38" s="8" t="s">
        <v>89</v>
      </c>
      <c r="K38" s="8" t="s">
        <v>89</v>
      </c>
      <c r="L38" s="7" t="s">
        <v>213</v>
      </c>
      <c r="M38" s="7" t="s">
        <v>214</v>
      </c>
      <c r="N38" s="7" t="s">
        <v>215</v>
      </c>
      <c r="O38" s="7" t="s">
        <v>40</v>
      </c>
      <c r="P38" s="7" t="s">
        <v>32</v>
      </c>
      <c r="Q38" s="7" t="s">
        <v>198</v>
      </c>
    </row>
    <row r="39" spans="1:17" s="6" customFormat="1" ht="11.25" x14ac:dyDescent="0.25">
      <c r="A39" s="7" t="s">
        <v>190</v>
      </c>
      <c r="B39" s="7" t="s">
        <v>55</v>
      </c>
      <c r="C39" s="7" t="s">
        <v>23</v>
      </c>
      <c r="D39" s="7" t="s">
        <v>191</v>
      </c>
      <c r="E39" s="8">
        <v>1</v>
      </c>
      <c r="F39" s="7" t="s">
        <v>216</v>
      </c>
      <c r="G39" s="9">
        <v>761000</v>
      </c>
      <c r="H39" s="7" t="s">
        <v>217</v>
      </c>
      <c r="I39" s="32" t="s">
        <v>218</v>
      </c>
      <c r="J39" s="8" t="s">
        <v>89</v>
      </c>
      <c r="K39" s="8" t="s">
        <v>89</v>
      </c>
      <c r="L39" s="7" t="s">
        <v>219</v>
      </c>
      <c r="M39" s="7" t="s">
        <v>220</v>
      </c>
      <c r="N39" s="7" t="s">
        <v>221</v>
      </c>
      <c r="O39" s="7" t="s">
        <v>40</v>
      </c>
      <c r="P39" s="7" t="s">
        <v>32</v>
      </c>
      <c r="Q39" s="7" t="s">
        <v>62</v>
      </c>
    </row>
    <row r="40" spans="1:17" s="10" customFormat="1" ht="12.75" x14ac:dyDescent="0.2">
      <c r="A40" s="24" t="s">
        <v>222</v>
      </c>
      <c r="E40" s="11">
        <f>SUM(E35:E39)</f>
        <v>5</v>
      </c>
      <c r="G40" s="12">
        <f>SUM(G35:G39)</f>
        <v>6486050</v>
      </c>
      <c r="I40" s="33"/>
      <c r="J40" s="11">
        <f t="shared" ref="J40:K40" si="0">SUM(J35:J39)</f>
        <v>0</v>
      </c>
      <c r="K40" s="11">
        <f t="shared" si="0"/>
        <v>0</v>
      </c>
    </row>
    <row r="41" spans="1:17" s="6" customFormat="1" ht="33.75" x14ac:dyDescent="0.25">
      <c r="A41" s="7" t="s">
        <v>21</v>
      </c>
      <c r="B41" s="7" t="s">
        <v>55</v>
      </c>
      <c r="C41" s="7" t="s">
        <v>85</v>
      </c>
      <c r="D41" s="7" t="s">
        <v>223</v>
      </c>
      <c r="E41" s="8">
        <v>1</v>
      </c>
      <c r="F41" s="7" t="s">
        <v>224</v>
      </c>
      <c r="G41" s="9">
        <v>4070726</v>
      </c>
      <c r="H41" s="7" t="s">
        <v>225</v>
      </c>
      <c r="I41" s="32" t="s">
        <v>226</v>
      </c>
      <c r="J41" s="8">
        <v>0</v>
      </c>
      <c r="K41" s="8">
        <v>0</v>
      </c>
      <c r="L41" s="7" t="s">
        <v>227</v>
      </c>
      <c r="M41" s="7" t="s">
        <v>228</v>
      </c>
      <c r="N41" s="7" t="s">
        <v>229</v>
      </c>
      <c r="O41" s="7" t="s">
        <v>40</v>
      </c>
      <c r="P41" s="7" t="s">
        <v>32</v>
      </c>
      <c r="Q41" s="7" t="s">
        <v>62</v>
      </c>
    </row>
    <row r="42" spans="1:17" s="6" customFormat="1" ht="22.5" x14ac:dyDescent="0.25">
      <c r="A42" s="7" t="s">
        <v>21</v>
      </c>
      <c r="B42" s="7" t="s">
        <v>55</v>
      </c>
      <c r="C42" s="7" t="s">
        <v>85</v>
      </c>
      <c r="D42" s="7" t="s">
        <v>223</v>
      </c>
      <c r="E42" s="8">
        <v>1</v>
      </c>
      <c r="F42" s="7" t="s">
        <v>230</v>
      </c>
      <c r="G42" s="9">
        <v>16080523</v>
      </c>
      <c r="H42" s="7" t="s">
        <v>231</v>
      </c>
      <c r="I42" s="32" t="s">
        <v>232</v>
      </c>
      <c r="J42" s="8">
        <v>0</v>
      </c>
      <c r="K42" s="8">
        <v>0</v>
      </c>
      <c r="L42" s="7" t="s">
        <v>233</v>
      </c>
      <c r="M42" s="7" t="s">
        <v>234</v>
      </c>
      <c r="N42" s="7" t="s">
        <v>235</v>
      </c>
      <c r="O42" s="7" t="s">
        <v>236</v>
      </c>
      <c r="P42" s="7" t="s">
        <v>32</v>
      </c>
      <c r="Q42" s="7" t="s">
        <v>237</v>
      </c>
    </row>
    <row r="43" spans="1:17" s="10" customFormat="1" ht="12.75" x14ac:dyDescent="0.2">
      <c r="A43" s="24" t="s">
        <v>238</v>
      </c>
      <c r="E43" s="11">
        <f>SUM(E41:E42)</f>
        <v>2</v>
      </c>
      <c r="G43" s="12">
        <f>SUM(G41:G42)</f>
        <v>20151249</v>
      </c>
      <c r="I43" s="33"/>
      <c r="J43" s="11">
        <f t="shared" ref="J43:K43" si="1">SUM(J41:J42)</f>
        <v>0</v>
      </c>
      <c r="K43" s="11">
        <f t="shared" si="1"/>
        <v>0</v>
      </c>
    </row>
    <row r="44" spans="1:17" s="6" customFormat="1" ht="22.5" x14ac:dyDescent="0.25">
      <c r="A44" s="7" t="s">
        <v>21</v>
      </c>
      <c r="B44" s="7" t="s">
        <v>55</v>
      </c>
      <c r="C44" s="7" t="s">
        <v>23</v>
      </c>
      <c r="D44" s="7" t="s">
        <v>223</v>
      </c>
      <c r="E44" s="8">
        <v>1</v>
      </c>
      <c r="F44" s="7" t="s">
        <v>239</v>
      </c>
      <c r="G44" s="9">
        <v>25232064</v>
      </c>
      <c r="H44" s="7" t="s">
        <v>240</v>
      </c>
      <c r="I44" s="32" t="s">
        <v>241</v>
      </c>
      <c r="J44" s="8">
        <v>0</v>
      </c>
      <c r="K44" s="8">
        <v>136</v>
      </c>
      <c r="L44" s="7" t="s">
        <v>242</v>
      </c>
      <c r="M44" s="7" t="s">
        <v>243</v>
      </c>
      <c r="N44" s="7" t="s">
        <v>92</v>
      </c>
      <c r="O44" s="7" t="s">
        <v>93</v>
      </c>
      <c r="P44" s="7" t="s">
        <v>32</v>
      </c>
      <c r="Q44" s="7" t="s">
        <v>94</v>
      </c>
    </row>
    <row r="45" spans="1:17" s="6" customFormat="1" ht="22.5" x14ac:dyDescent="0.25">
      <c r="A45" s="7" t="s">
        <v>21</v>
      </c>
      <c r="B45" s="7" t="s">
        <v>55</v>
      </c>
      <c r="C45" s="7" t="s">
        <v>23</v>
      </c>
      <c r="D45" s="7" t="s">
        <v>223</v>
      </c>
      <c r="E45" s="8">
        <v>1</v>
      </c>
      <c r="F45" s="7" t="s">
        <v>244</v>
      </c>
      <c r="G45" s="9">
        <v>40573434</v>
      </c>
      <c r="H45" s="7" t="s">
        <v>245</v>
      </c>
      <c r="I45" s="32" t="s">
        <v>246</v>
      </c>
      <c r="J45" s="8">
        <v>0</v>
      </c>
      <c r="K45" s="8">
        <v>211</v>
      </c>
      <c r="L45" s="7" t="s">
        <v>242</v>
      </c>
      <c r="M45" s="7" t="s">
        <v>243</v>
      </c>
      <c r="N45" s="7" t="s">
        <v>92</v>
      </c>
      <c r="O45" s="7" t="s">
        <v>93</v>
      </c>
      <c r="P45" s="7" t="s">
        <v>32</v>
      </c>
      <c r="Q45" s="7" t="s">
        <v>94</v>
      </c>
    </row>
    <row r="46" spans="1:17" s="6" customFormat="1" ht="33.75" x14ac:dyDescent="0.25">
      <c r="A46" s="7" t="s">
        <v>21</v>
      </c>
      <c r="B46" s="7" t="s">
        <v>55</v>
      </c>
      <c r="C46" s="7" t="s">
        <v>23</v>
      </c>
      <c r="D46" s="7" t="s">
        <v>223</v>
      </c>
      <c r="E46" s="8">
        <v>1</v>
      </c>
      <c r="F46" s="7" t="s">
        <v>247</v>
      </c>
      <c r="G46" s="9">
        <v>3920887</v>
      </c>
      <c r="H46" s="7" t="s">
        <v>248</v>
      </c>
      <c r="I46" s="32" t="s">
        <v>249</v>
      </c>
      <c r="J46" s="8">
        <v>0</v>
      </c>
      <c r="K46" s="8">
        <v>40</v>
      </c>
      <c r="L46" s="7" t="s">
        <v>250</v>
      </c>
      <c r="M46" s="7" t="s">
        <v>251</v>
      </c>
      <c r="N46" s="7" t="s">
        <v>252</v>
      </c>
      <c r="O46" s="7" t="s">
        <v>40</v>
      </c>
      <c r="P46" s="7" t="s">
        <v>32</v>
      </c>
      <c r="Q46" s="7" t="s">
        <v>76</v>
      </c>
    </row>
    <row r="47" spans="1:17" s="6" customFormat="1" ht="33.75" x14ac:dyDescent="0.25">
      <c r="A47" s="7" t="s">
        <v>21</v>
      </c>
      <c r="B47" s="7" t="s">
        <v>22</v>
      </c>
      <c r="C47" s="7" t="s">
        <v>96</v>
      </c>
      <c r="D47" s="7" t="s">
        <v>223</v>
      </c>
      <c r="E47" s="8">
        <v>1</v>
      </c>
      <c r="F47" s="7" t="s">
        <v>253</v>
      </c>
      <c r="G47" s="9">
        <v>849514</v>
      </c>
      <c r="H47" s="7" t="s">
        <v>254</v>
      </c>
      <c r="I47" s="32" t="s">
        <v>255</v>
      </c>
      <c r="J47" s="8">
        <v>0</v>
      </c>
      <c r="K47" s="8">
        <v>4</v>
      </c>
      <c r="L47" s="7" t="s">
        <v>256</v>
      </c>
      <c r="M47" s="7" t="s">
        <v>257</v>
      </c>
      <c r="N47" s="7" t="s">
        <v>258</v>
      </c>
      <c r="O47" s="7" t="s">
        <v>40</v>
      </c>
      <c r="P47" s="7" t="s">
        <v>32</v>
      </c>
      <c r="Q47" s="7" t="s">
        <v>259</v>
      </c>
    </row>
    <row r="48" spans="1:17" s="6" customFormat="1" ht="33.75" x14ac:dyDescent="0.25">
      <c r="A48" s="7" t="s">
        <v>21</v>
      </c>
      <c r="B48" s="7" t="s">
        <v>22</v>
      </c>
      <c r="C48" s="7" t="s">
        <v>96</v>
      </c>
      <c r="D48" s="7" t="s">
        <v>223</v>
      </c>
      <c r="E48" s="8">
        <v>1</v>
      </c>
      <c r="F48" s="7" t="s">
        <v>260</v>
      </c>
      <c r="G48" s="9">
        <v>678634</v>
      </c>
      <c r="H48" s="7" t="s">
        <v>261</v>
      </c>
      <c r="I48" s="32" t="s">
        <v>262</v>
      </c>
      <c r="J48" s="8">
        <v>0</v>
      </c>
      <c r="K48" s="8">
        <v>3</v>
      </c>
      <c r="L48" s="7" t="s">
        <v>256</v>
      </c>
      <c r="M48" s="7" t="s">
        <v>257</v>
      </c>
      <c r="N48" s="7" t="s">
        <v>258</v>
      </c>
      <c r="O48" s="7" t="s">
        <v>40</v>
      </c>
      <c r="P48" s="7" t="s">
        <v>32</v>
      </c>
      <c r="Q48" s="7" t="s">
        <v>259</v>
      </c>
    </row>
    <row r="49" spans="1:17" s="6" customFormat="1" ht="33.75" x14ac:dyDescent="0.25">
      <c r="A49" s="7" t="s">
        <v>21</v>
      </c>
      <c r="B49" s="7" t="s">
        <v>55</v>
      </c>
      <c r="C49" s="7" t="s">
        <v>96</v>
      </c>
      <c r="D49" s="7" t="s">
        <v>223</v>
      </c>
      <c r="E49" s="8">
        <v>1</v>
      </c>
      <c r="F49" s="7" t="s">
        <v>263</v>
      </c>
      <c r="G49" s="9">
        <v>5188056</v>
      </c>
      <c r="H49" s="7" t="s">
        <v>264</v>
      </c>
      <c r="I49" s="32" t="s">
        <v>265</v>
      </c>
      <c r="J49" s="8">
        <v>0</v>
      </c>
      <c r="K49" s="8">
        <v>65</v>
      </c>
      <c r="L49" s="7" t="s">
        <v>266</v>
      </c>
      <c r="M49" s="7" t="s">
        <v>267</v>
      </c>
      <c r="N49" s="7" t="s">
        <v>268</v>
      </c>
      <c r="O49" s="7" t="s">
        <v>40</v>
      </c>
      <c r="P49" s="7" t="s">
        <v>32</v>
      </c>
      <c r="Q49" s="7" t="s">
        <v>269</v>
      </c>
    </row>
    <row r="50" spans="1:17" s="6" customFormat="1" ht="22.5" x14ac:dyDescent="0.25">
      <c r="A50" s="7" t="s">
        <v>21</v>
      </c>
      <c r="B50" s="7" t="s">
        <v>55</v>
      </c>
      <c r="C50" s="7" t="s">
        <v>96</v>
      </c>
      <c r="D50" s="7" t="s">
        <v>223</v>
      </c>
      <c r="E50" s="8">
        <v>1</v>
      </c>
      <c r="F50" s="7" t="s">
        <v>270</v>
      </c>
      <c r="G50" s="9">
        <v>655855</v>
      </c>
      <c r="H50" s="7" t="s">
        <v>271</v>
      </c>
      <c r="I50" s="32" t="s">
        <v>272</v>
      </c>
      <c r="J50" s="8">
        <v>0</v>
      </c>
      <c r="K50" s="8">
        <v>12</v>
      </c>
      <c r="L50" s="7" t="s">
        <v>273</v>
      </c>
      <c r="M50" s="7" t="s">
        <v>274</v>
      </c>
      <c r="N50" s="7" t="s">
        <v>275</v>
      </c>
      <c r="O50" s="7" t="s">
        <v>40</v>
      </c>
      <c r="P50" s="7" t="s">
        <v>32</v>
      </c>
      <c r="Q50" s="7" t="s">
        <v>125</v>
      </c>
    </row>
    <row r="51" spans="1:17" s="6" customFormat="1" ht="45" x14ac:dyDescent="0.25">
      <c r="A51" s="7" t="s">
        <v>21</v>
      </c>
      <c r="B51" s="7" t="s">
        <v>55</v>
      </c>
      <c r="C51" s="7" t="s">
        <v>96</v>
      </c>
      <c r="D51" s="7" t="s">
        <v>223</v>
      </c>
      <c r="E51" s="8">
        <v>1</v>
      </c>
      <c r="F51" s="7" t="s">
        <v>276</v>
      </c>
      <c r="G51" s="9">
        <v>3895315</v>
      </c>
      <c r="H51" s="7" t="s">
        <v>277</v>
      </c>
      <c r="I51" s="32" t="s">
        <v>278</v>
      </c>
      <c r="J51" s="8">
        <v>0</v>
      </c>
      <c r="K51" s="8">
        <v>8</v>
      </c>
      <c r="L51" s="7" t="s">
        <v>279</v>
      </c>
      <c r="M51" s="7" t="s">
        <v>280</v>
      </c>
      <c r="N51" s="7" t="s">
        <v>82</v>
      </c>
      <c r="O51" s="7" t="s">
        <v>40</v>
      </c>
      <c r="P51" s="7" t="s">
        <v>32</v>
      </c>
      <c r="Q51" s="7" t="s">
        <v>83</v>
      </c>
    </row>
    <row r="52" spans="1:17" s="6" customFormat="1" ht="22.5" x14ac:dyDescent="0.25">
      <c r="A52" s="7" t="s">
        <v>21</v>
      </c>
      <c r="B52" s="7" t="s">
        <v>55</v>
      </c>
      <c r="C52" s="7" t="s">
        <v>96</v>
      </c>
      <c r="D52" s="7" t="s">
        <v>223</v>
      </c>
      <c r="E52" s="8">
        <v>1</v>
      </c>
      <c r="F52" s="7" t="s">
        <v>281</v>
      </c>
      <c r="G52" s="9">
        <v>1924615</v>
      </c>
      <c r="H52" s="7" t="s">
        <v>282</v>
      </c>
      <c r="I52" s="32" t="s">
        <v>283</v>
      </c>
      <c r="J52" s="8">
        <v>0</v>
      </c>
      <c r="K52" s="8">
        <v>7</v>
      </c>
      <c r="L52" s="7" t="s">
        <v>284</v>
      </c>
      <c r="M52" s="7" t="s">
        <v>285</v>
      </c>
      <c r="N52" s="7" t="s">
        <v>286</v>
      </c>
      <c r="O52" s="7" t="s">
        <v>40</v>
      </c>
      <c r="P52" s="7" t="s">
        <v>32</v>
      </c>
      <c r="Q52" s="7" t="s">
        <v>41</v>
      </c>
    </row>
    <row r="53" spans="1:17" s="6" customFormat="1" ht="33.75" x14ac:dyDescent="0.25">
      <c r="A53" s="7" t="s">
        <v>21</v>
      </c>
      <c r="B53" s="7" t="s">
        <v>55</v>
      </c>
      <c r="C53" s="7" t="s">
        <v>96</v>
      </c>
      <c r="D53" s="7" t="s">
        <v>223</v>
      </c>
      <c r="E53" s="8">
        <v>1</v>
      </c>
      <c r="F53" s="7" t="s">
        <v>287</v>
      </c>
      <c r="G53" s="9">
        <v>15873681</v>
      </c>
      <c r="H53" s="7" t="s">
        <v>288</v>
      </c>
      <c r="I53" s="32" t="s">
        <v>289</v>
      </c>
      <c r="J53" s="8" t="s">
        <v>89</v>
      </c>
      <c r="K53" s="8" t="s">
        <v>89</v>
      </c>
      <c r="L53" s="7" t="s">
        <v>242</v>
      </c>
      <c r="M53" s="7" t="s">
        <v>243</v>
      </c>
      <c r="N53" s="7" t="s">
        <v>92</v>
      </c>
      <c r="O53" s="7" t="s">
        <v>93</v>
      </c>
      <c r="P53" s="7" t="s">
        <v>32</v>
      </c>
      <c r="Q53" s="7" t="s">
        <v>94</v>
      </c>
    </row>
    <row r="54" spans="1:17" s="6" customFormat="1" ht="22.5" x14ac:dyDescent="0.25">
      <c r="A54" s="7" t="s">
        <v>21</v>
      </c>
      <c r="B54" s="7" t="s">
        <v>55</v>
      </c>
      <c r="C54" s="7" t="s">
        <v>96</v>
      </c>
      <c r="D54" s="7" t="s">
        <v>223</v>
      </c>
      <c r="E54" s="8">
        <v>1</v>
      </c>
      <c r="F54" s="7" t="s">
        <v>290</v>
      </c>
      <c r="G54" s="9">
        <v>4618550</v>
      </c>
      <c r="H54" s="7" t="s">
        <v>291</v>
      </c>
      <c r="I54" s="32" t="s">
        <v>292</v>
      </c>
      <c r="J54" s="8">
        <v>0</v>
      </c>
      <c r="K54" s="8">
        <v>45</v>
      </c>
      <c r="L54" s="7" t="s">
        <v>242</v>
      </c>
      <c r="M54" s="7" t="s">
        <v>243</v>
      </c>
      <c r="N54" s="7" t="s">
        <v>92</v>
      </c>
      <c r="O54" s="7" t="s">
        <v>93</v>
      </c>
      <c r="P54" s="7" t="s">
        <v>32</v>
      </c>
      <c r="Q54" s="7" t="s">
        <v>94</v>
      </c>
    </row>
    <row r="55" spans="1:17" s="6" customFormat="1" ht="22.5" x14ac:dyDescent="0.25">
      <c r="A55" s="7" t="s">
        <v>21</v>
      </c>
      <c r="B55" s="7" t="s">
        <v>55</v>
      </c>
      <c r="C55" s="7" t="s">
        <v>96</v>
      </c>
      <c r="D55" s="7" t="s">
        <v>223</v>
      </c>
      <c r="E55" s="8">
        <v>1</v>
      </c>
      <c r="F55" s="7" t="s">
        <v>293</v>
      </c>
      <c r="G55" s="9">
        <v>1100891</v>
      </c>
      <c r="H55" s="7" t="s">
        <v>294</v>
      </c>
      <c r="I55" s="32" t="s">
        <v>295</v>
      </c>
      <c r="J55" s="8">
        <v>0</v>
      </c>
      <c r="K55" s="8">
        <v>5</v>
      </c>
      <c r="L55" s="7" t="s">
        <v>296</v>
      </c>
      <c r="M55" s="7" t="s">
        <v>297</v>
      </c>
      <c r="N55" s="7" t="s">
        <v>298</v>
      </c>
      <c r="O55" s="7" t="s">
        <v>40</v>
      </c>
      <c r="P55" s="7" t="s">
        <v>32</v>
      </c>
      <c r="Q55" s="7" t="s">
        <v>299</v>
      </c>
    </row>
    <row r="56" spans="1:17" s="6" customFormat="1" ht="22.5" x14ac:dyDescent="0.25">
      <c r="A56" s="7" t="s">
        <v>21</v>
      </c>
      <c r="B56" s="7" t="s">
        <v>55</v>
      </c>
      <c r="C56" s="7" t="s">
        <v>96</v>
      </c>
      <c r="D56" s="7" t="s">
        <v>223</v>
      </c>
      <c r="E56" s="8">
        <v>1</v>
      </c>
      <c r="F56" s="7" t="s">
        <v>300</v>
      </c>
      <c r="G56" s="9">
        <v>823150</v>
      </c>
      <c r="H56" s="7" t="s">
        <v>301</v>
      </c>
      <c r="I56" s="32" t="s">
        <v>302</v>
      </c>
      <c r="J56" s="8">
        <v>0</v>
      </c>
      <c r="K56" s="8">
        <v>12</v>
      </c>
      <c r="L56" s="7" t="s">
        <v>80</v>
      </c>
      <c r="M56" s="7" t="s">
        <v>81</v>
      </c>
      <c r="N56" s="7" t="s">
        <v>82</v>
      </c>
      <c r="O56" s="7" t="s">
        <v>40</v>
      </c>
      <c r="P56" s="7" t="s">
        <v>32</v>
      </c>
      <c r="Q56" s="7" t="s">
        <v>83</v>
      </c>
    </row>
    <row r="57" spans="1:17" s="6" customFormat="1" ht="33.75" x14ac:dyDescent="0.25">
      <c r="A57" s="7" t="s">
        <v>21</v>
      </c>
      <c r="B57" s="7" t="s">
        <v>55</v>
      </c>
      <c r="C57" s="7" t="s">
        <v>96</v>
      </c>
      <c r="D57" s="7" t="s">
        <v>223</v>
      </c>
      <c r="E57" s="8">
        <v>1</v>
      </c>
      <c r="F57" s="7" t="s">
        <v>303</v>
      </c>
      <c r="G57" s="9">
        <v>843735</v>
      </c>
      <c r="H57" s="7" t="s">
        <v>304</v>
      </c>
      <c r="I57" s="32" t="s">
        <v>305</v>
      </c>
      <c r="J57" s="8">
        <v>0</v>
      </c>
      <c r="K57" s="8">
        <v>5</v>
      </c>
      <c r="L57" s="7" t="s">
        <v>306</v>
      </c>
      <c r="M57" s="7" t="s">
        <v>307</v>
      </c>
      <c r="N57" s="7" t="s">
        <v>308</v>
      </c>
      <c r="O57" s="7" t="s">
        <v>40</v>
      </c>
      <c r="P57" s="7" t="s">
        <v>32</v>
      </c>
      <c r="Q57" s="7" t="s">
        <v>309</v>
      </c>
    </row>
    <row r="58" spans="1:17" s="6" customFormat="1" ht="22.5" x14ac:dyDescent="0.25">
      <c r="A58" s="7" t="s">
        <v>21</v>
      </c>
      <c r="B58" s="7" t="s">
        <v>55</v>
      </c>
      <c r="C58" s="7" t="s">
        <v>96</v>
      </c>
      <c r="D58" s="7" t="s">
        <v>223</v>
      </c>
      <c r="E58" s="8">
        <v>1</v>
      </c>
      <c r="F58" s="7" t="s">
        <v>310</v>
      </c>
      <c r="G58" s="9">
        <v>37211002</v>
      </c>
      <c r="H58" s="7" t="s">
        <v>311</v>
      </c>
      <c r="I58" s="32" t="s">
        <v>312</v>
      </c>
      <c r="J58" s="8">
        <v>0</v>
      </c>
      <c r="K58" s="8">
        <v>260</v>
      </c>
      <c r="L58" s="7" t="s">
        <v>313</v>
      </c>
      <c r="M58" s="7" t="s">
        <v>314</v>
      </c>
      <c r="N58" s="7" t="s">
        <v>315</v>
      </c>
      <c r="O58" s="7" t="s">
        <v>40</v>
      </c>
      <c r="P58" s="7" t="s">
        <v>32</v>
      </c>
      <c r="Q58" s="7" t="s">
        <v>316</v>
      </c>
    </row>
    <row r="59" spans="1:17" s="6" customFormat="1" ht="22.5" x14ac:dyDescent="0.25">
      <c r="A59" s="7" t="s">
        <v>21</v>
      </c>
      <c r="B59" s="7" t="s">
        <v>55</v>
      </c>
      <c r="C59" s="7" t="s">
        <v>96</v>
      </c>
      <c r="D59" s="7" t="s">
        <v>223</v>
      </c>
      <c r="E59" s="8">
        <v>1</v>
      </c>
      <c r="F59" s="7" t="s">
        <v>317</v>
      </c>
      <c r="G59" s="9">
        <v>586070</v>
      </c>
      <c r="H59" s="7" t="s">
        <v>318</v>
      </c>
      <c r="I59" s="32" t="s">
        <v>319</v>
      </c>
      <c r="J59" s="8">
        <v>0</v>
      </c>
      <c r="K59" s="8">
        <v>3</v>
      </c>
      <c r="L59" s="7" t="s">
        <v>306</v>
      </c>
      <c r="M59" s="7" t="s">
        <v>307</v>
      </c>
      <c r="N59" s="7" t="s">
        <v>308</v>
      </c>
      <c r="O59" s="7" t="s">
        <v>40</v>
      </c>
      <c r="P59" s="7" t="s">
        <v>32</v>
      </c>
      <c r="Q59" s="7" t="s">
        <v>309</v>
      </c>
    </row>
    <row r="60" spans="1:17" s="10" customFormat="1" ht="12.75" x14ac:dyDescent="0.2">
      <c r="A60" s="24" t="s">
        <v>320</v>
      </c>
      <c r="E60" s="11">
        <f>SUM(E44:E59)</f>
        <v>16</v>
      </c>
      <c r="G60" s="12">
        <f>SUM(G44:G59)</f>
        <v>143975453</v>
      </c>
      <c r="I60" s="33"/>
      <c r="J60" s="11">
        <f t="shared" ref="J60:K60" si="2">SUM(J44:J59)</f>
        <v>0</v>
      </c>
      <c r="K60" s="11">
        <f t="shared" si="2"/>
        <v>816</v>
      </c>
    </row>
    <row r="61" spans="1:17" s="6" customFormat="1" ht="22.5" x14ac:dyDescent="0.25">
      <c r="A61" s="7" t="s">
        <v>21</v>
      </c>
      <c r="B61" s="7" t="s">
        <v>22</v>
      </c>
      <c r="C61" s="7" t="s">
        <v>118</v>
      </c>
      <c r="D61" s="7" t="s">
        <v>223</v>
      </c>
      <c r="E61" s="8">
        <v>1</v>
      </c>
      <c r="F61" s="7" t="s">
        <v>321</v>
      </c>
      <c r="G61" s="9">
        <v>528564</v>
      </c>
      <c r="H61" s="7" t="s">
        <v>322</v>
      </c>
      <c r="I61" s="32" t="s">
        <v>323</v>
      </c>
      <c r="J61" s="8">
        <v>0</v>
      </c>
      <c r="K61" s="8">
        <v>1</v>
      </c>
      <c r="L61" s="7" t="s">
        <v>324</v>
      </c>
      <c r="M61" s="7" t="s">
        <v>325</v>
      </c>
      <c r="N61" s="7" t="s">
        <v>326</v>
      </c>
      <c r="O61" s="7" t="s">
        <v>40</v>
      </c>
      <c r="P61" s="7" t="s">
        <v>32</v>
      </c>
      <c r="Q61" s="7" t="s">
        <v>198</v>
      </c>
    </row>
    <row r="62" spans="1:17" s="6" customFormat="1" ht="22.5" x14ac:dyDescent="0.25">
      <c r="A62" s="7" t="s">
        <v>21</v>
      </c>
      <c r="B62" s="7" t="s">
        <v>55</v>
      </c>
      <c r="C62" s="7" t="s">
        <v>118</v>
      </c>
      <c r="D62" s="7" t="s">
        <v>223</v>
      </c>
      <c r="E62" s="8">
        <v>1</v>
      </c>
      <c r="F62" s="7" t="s">
        <v>327</v>
      </c>
      <c r="G62" s="9">
        <v>901053</v>
      </c>
      <c r="H62" s="7" t="s">
        <v>328</v>
      </c>
      <c r="I62" s="32" t="s">
        <v>329</v>
      </c>
      <c r="J62" s="8">
        <v>0</v>
      </c>
      <c r="K62" s="8">
        <v>1</v>
      </c>
      <c r="L62" s="7" t="s">
        <v>330</v>
      </c>
      <c r="M62" s="7" t="s">
        <v>331</v>
      </c>
      <c r="N62" s="7" t="s">
        <v>332</v>
      </c>
      <c r="O62" s="7" t="s">
        <v>40</v>
      </c>
      <c r="P62" s="7" t="s">
        <v>32</v>
      </c>
      <c r="Q62" s="7" t="s">
        <v>69</v>
      </c>
    </row>
    <row r="63" spans="1:17" s="6" customFormat="1" ht="22.5" x14ac:dyDescent="0.25">
      <c r="A63" s="7" t="s">
        <v>21</v>
      </c>
      <c r="B63" s="7" t="s">
        <v>55</v>
      </c>
      <c r="C63" s="7" t="s">
        <v>118</v>
      </c>
      <c r="D63" s="7" t="s">
        <v>223</v>
      </c>
      <c r="E63" s="8">
        <v>1</v>
      </c>
      <c r="F63" s="7" t="s">
        <v>333</v>
      </c>
      <c r="G63" s="9">
        <v>652428</v>
      </c>
      <c r="H63" s="7" t="s">
        <v>334</v>
      </c>
      <c r="I63" s="32" t="s">
        <v>335</v>
      </c>
      <c r="J63" s="8">
        <v>0</v>
      </c>
      <c r="K63" s="8">
        <v>1</v>
      </c>
      <c r="L63" s="7" t="s">
        <v>336</v>
      </c>
      <c r="M63" s="7" t="s">
        <v>337</v>
      </c>
      <c r="N63" s="7" t="s">
        <v>338</v>
      </c>
      <c r="O63" s="7" t="s">
        <v>40</v>
      </c>
      <c r="P63" s="7" t="s">
        <v>32</v>
      </c>
      <c r="Q63" s="7" t="s">
        <v>339</v>
      </c>
    </row>
    <row r="64" spans="1:17" s="10" customFormat="1" ht="12.75" x14ac:dyDescent="0.2">
      <c r="A64" s="24" t="s">
        <v>340</v>
      </c>
      <c r="E64" s="11">
        <f>SUM(E61:E63)</f>
        <v>3</v>
      </c>
      <c r="G64" s="12">
        <f>SUM(G61:G63)</f>
        <v>2082045</v>
      </c>
      <c r="I64" s="33"/>
      <c r="J64" s="11">
        <f t="shared" ref="J64:K64" si="3">SUM(J61:J63)</f>
        <v>0</v>
      </c>
      <c r="K64" s="11">
        <f t="shared" si="3"/>
        <v>3</v>
      </c>
    </row>
    <row r="65" spans="1:17" s="6" customFormat="1" ht="11.25" x14ac:dyDescent="0.25">
      <c r="A65" s="7" t="s">
        <v>21</v>
      </c>
      <c r="B65" s="7" t="s">
        <v>55</v>
      </c>
      <c r="C65" s="7" t="s">
        <v>85</v>
      </c>
      <c r="D65" s="7" t="s">
        <v>341</v>
      </c>
      <c r="E65" s="8">
        <v>1</v>
      </c>
      <c r="F65" s="7" t="s">
        <v>342</v>
      </c>
      <c r="G65" s="9">
        <v>1812250</v>
      </c>
      <c r="H65" s="7" t="s">
        <v>343</v>
      </c>
      <c r="I65" s="32" t="s">
        <v>344</v>
      </c>
      <c r="J65" s="8">
        <v>0</v>
      </c>
      <c r="K65" s="8">
        <v>0</v>
      </c>
      <c r="L65" s="7" t="s">
        <v>345</v>
      </c>
      <c r="M65" s="7" t="s">
        <v>346</v>
      </c>
      <c r="N65" s="7" t="s">
        <v>347</v>
      </c>
      <c r="O65" s="7" t="s">
        <v>40</v>
      </c>
      <c r="P65" s="7" t="s">
        <v>32</v>
      </c>
      <c r="Q65" s="7" t="s">
        <v>348</v>
      </c>
    </row>
    <row r="66" spans="1:17" s="10" customFormat="1" ht="12.75" x14ac:dyDescent="0.2">
      <c r="A66" s="24" t="s">
        <v>349</v>
      </c>
      <c r="E66" s="11">
        <f>SUM(E65)</f>
        <v>1</v>
      </c>
      <c r="G66" s="12">
        <f>SUM(G65)</f>
        <v>1812250</v>
      </c>
      <c r="I66" s="33"/>
      <c r="J66" s="11">
        <f t="shared" ref="J66:K66" si="4">SUM(J65)</f>
        <v>0</v>
      </c>
      <c r="K66" s="11">
        <f t="shared" si="4"/>
        <v>0</v>
      </c>
    </row>
    <row r="67" spans="1:17" s="17" customFormat="1" ht="15" x14ac:dyDescent="0.25">
      <c r="A67" s="13"/>
      <c r="B67" s="13"/>
      <c r="C67" s="13"/>
      <c r="D67" s="14" t="s">
        <v>350</v>
      </c>
      <c r="E67" s="15">
        <f>SUM(E66,E64,E60,E43,E40,E34,E27,E21,E16)</f>
        <v>51</v>
      </c>
      <c r="F67" s="13"/>
      <c r="G67" s="16">
        <f>SUM(G66,G64,G60,G43,G40,G34,G27,G21,G16)</f>
        <v>211853648</v>
      </c>
      <c r="H67" s="13"/>
      <c r="I67" s="34"/>
      <c r="J67" s="15">
        <f>SUM(J66,J64,J60,J43,J40)</f>
        <v>0</v>
      </c>
      <c r="K67" s="15">
        <f>SUM(K66,K64,K60,K43,K40)</f>
        <v>819</v>
      </c>
      <c r="L67" s="13"/>
      <c r="M67" s="13"/>
      <c r="N67" s="13"/>
      <c r="O67" s="13"/>
      <c r="P67" s="13"/>
      <c r="Q67" s="13"/>
    </row>
  </sheetData>
  <pageMargins left="0.7" right="0.7" top="0.75" bottom="0.75" header="0.3" footer="0.3"/>
  <ignoredErrors>
    <ignoredError sqref="F22:F23 F17:F20 F7:F15 Q65 Q61:Q63 Q44:Q59 Q41:Q42 Q35:Q39 Q28:Q33 Q22:Q26 Q17:Q20 Q7:Q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Issued Building Permit Stats - Projects Greater than 500K - September 2014</dc:title>
  <dc:creator>Moon Callison</dc:creator>
  <cp:lastModifiedBy>Moon Callison</cp:lastModifiedBy>
  <dcterms:created xsi:type="dcterms:W3CDTF">2014-10-03T16:36:58Z</dcterms:created>
  <dcterms:modified xsi:type="dcterms:W3CDTF">2014-10-03T16:42:37Z</dcterms:modified>
</cp:coreProperties>
</file>