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18630" windowHeight="109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 i="1" l="1"/>
  <c r="J62" i="1"/>
  <c r="G62" i="1"/>
  <c r="E62" i="1"/>
  <c r="K59" i="1"/>
  <c r="J59" i="1"/>
  <c r="G59" i="1"/>
  <c r="E59" i="1"/>
  <c r="K46" i="1"/>
  <c r="J46" i="1"/>
  <c r="G46" i="1"/>
  <c r="E46" i="1"/>
  <c r="K33" i="1"/>
  <c r="J33" i="1"/>
  <c r="G33" i="1"/>
  <c r="E33" i="1"/>
  <c r="K29" i="1"/>
  <c r="J29" i="1"/>
  <c r="G29" i="1"/>
  <c r="E29" i="1"/>
  <c r="K24" i="1"/>
  <c r="J24" i="1"/>
  <c r="G24" i="1"/>
  <c r="E24" i="1"/>
  <c r="K22" i="1"/>
  <c r="J22" i="1"/>
  <c r="G22" i="1"/>
  <c r="E22" i="1"/>
  <c r="J63" i="1" l="1"/>
  <c r="E63" i="1"/>
  <c r="K63" i="1"/>
  <c r="G63" i="1"/>
</calcChain>
</file>

<file path=xl/sharedStrings.xml><?xml version="1.0" encoding="utf-8"?>
<sst xmlns="http://schemas.openxmlformats.org/spreadsheetml/2006/main" count="679" uniqueCount="330">
  <si>
    <t>CITY OF SEATTLE</t>
  </si>
  <si>
    <t>DEPARTMENT OF PLANNING AND DEVELOPMENT</t>
  </si>
  <si>
    <t>ISSUED BUILDING DEVELOPMENT PERMITS</t>
  </si>
  <si>
    <t>JULY</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</si>
  <si>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</si>
  <si>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</si>
  <si>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</si>
  <si>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</si>
  <si>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</si>
  <si>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</si>
  <si>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</si>
  <si>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</si>
  <si>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</si>
  <si>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</si>
  <si>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</si>
  <si>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</si>
  <si>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</si>
  <si>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</si>
  <si>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</si>
  <si>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</si>
  <si>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</si>
  <si>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</si>
  <si>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FIELD</t>
  </si>
  <si>
    <t>CMRCL</t>
  </si>
  <si>
    <t>ADD/ALT</t>
  </si>
  <si>
    <t>6425522</t>
  </si>
  <si>
    <t xml:space="preserve">2100  4TH AVE </t>
  </si>
  <si>
    <t>Alterations to cinerama revising the seating layout per floor plan; Subject to Field Inspeciton (STFI)</t>
  </si>
  <si>
    <t>0</t>
  </si>
  <si>
    <t>JODI</t>
  </si>
  <si>
    <t>PATTERSON-O'HARE</t>
  </si>
  <si>
    <t>26456 MARINE VIEW DR S</t>
  </si>
  <si>
    <t>DES MOINES</t>
  </si>
  <si>
    <t>WA</t>
  </si>
  <si>
    <t>98198</t>
  </si>
  <si>
    <t>6425531</t>
  </si>
  <si>
    <t xml:space="preserve">1201  3RD AVE </t>
  </si>
  <si>
    <t>Construct non structural interior alterations 5, 22, 23, 26, 30, 38 &amp; 51 floors of existing commercial building per floor plan, Subject to Field Inspection (STFI).</t>
  </si>
  <si>
    <t>JIM</t>
  </si>
  <si>
    <t>JORDAN</t>
  </si>
  <si>
    <t>12531 131ST CT NE</t>
  </si>
  <si>
    <t>KIRKLAND</t>
  </si>
  <si>
    <t>98034</t>
  </si>
  <si>
    <t>FULL +</t>
  </si>
  <si>
    <t>6378504</t>
  </si>
  <si>
    <t>507  WESTLAKE AVE N</t>
  </si>
  <si>
    <t>Change use from heavy sales office to office and construct tenant improvements to existing commercial building, per plan.</t>
  </si>
  <si>
    <t>CHIEN</t>
  </si>
  <si>
    <t>CHEN</t>
  </si>
  <si>
    <t>1001 4TH AVE SUITE 440</t>
  </si>
  <si>
    <t>SEATTLE</t>
  </si>
  <si>
    <t>98109</t>
  </si>
  <si>
    <t>6409135</t>
  </si>
  <si>
    <t xml:space="preserve">1530  11TH AVE </t>
  </si>
  <si>
    <t>Change use of portion of ground floor from retail to restaurant use, construct tenant improvement, and occupy, per plan.</t>
  </si>
  <si>
    <t>LEAH</t>
  </si>
  <si>
    <t>WIIEST</t>
  </si>
  <si>
    <t>1516 MELROSE AVE SUITE 200</t>
  </si>
  <si>
    <t>98122</t>
  </si>
  <si>
    <t>6414726</t>
  </si>
  <si>
    <t xml:space="preserve">1424  11TH AVE </t>
  </si>
  <si>
    <t>Initial tenant improvements to 4th floor office speace, per plans</t>
  </si>
  <si>
    <t>TIMOTHY</t>
  </si>
  <si>
    <t>MYHR</t>
  </si>
  <si>
    <t>1507 BELMONT AVE SUITE 200</t>
  </si>
  <si>
    <t>6414949</t>
  </si>
  <si>
    <t>635  ELLIOTT AVE W</t>
  </si>
  <si>
    <t>Interior tenant improvements to portion of 1st floor for Amazon offices with minor structural installation for sound studio,and occupy, per plan</t>
  </si>
  <si>
    <t>6417142</t>
  </si>
  <si>
    <t xml:space="preserve">83 S KING ST </t>
  </si>
  <si>
    <t>Tenant improvements throughout 4th floor of existing office building, per plans.</t>
  </si>
  <si>
    <t>VALERIE</t>
  </si>
  <si>
    <t>THIEL</t>
  </si>
  <si>
    <t>911 WESTERN AVE 210B</t>
  </si>
  <si>
    <t>98104</t>
  </si>
  <si>
    <t>FULL C</t>
  </si>
  <si>
    <t>6375711</t>
  </si>
  <si>
    <t xml:space="preserve">601 N 34TH ST </t>
  </si>
  <si>
    <t>Construct tenant improvements on 3rd floor of existing commerial office building, per plans</t>
  </si>
  <si>
    <t>MARTIN</t>
  </si>
  <si>
    <t>GRUBE</t>
  </si>
  <si>
    <t>909  112TH AVE NE SUITE 206</t>
  </si>
  <si>
    <t>BELLEVUE</t>
  </si>
  <si>
    <t>98004</t>
  </si>
  <si>
    <t>6382373</t>
  </si>
  <si>
    <t>7820  RAINIER AVE S</t>
  </si>
  <si>
    <t>Change of use from restaurant to retail sales and substantial alterations and additions to existing building and occupy per plan</t>
  </si>
  <si>
    <t>JOE</t>
  </si>
  <si>
    <t>LUCKEY</t>
  </si>
  <si>
    <t>12041 22ND AV NE</t>
  </si>
  <si>
    <t>98125</t>
  </si>
  <si>
    <t>6382785</t>
  </si>
  <si>
    <t xml:space="preserve">2033  2ND AVE </t>
  </si>
  <si>
    <t>Establish use as museum, construct interior alterations and mezzanine addition for Holocaust Education Resource Center on ground floor of existing commercial building, and occupy, per plan.</t>
  </si>
  <si>
    <t>CATHERINE</t>
  </si>
  <si>
    <t>CALVERT</t>
  </si>
  <si>
    <t>1809 7TH AVE, SUITE 800</t>
  </si>
  <si>
    <t>98101</t>
  </si>
  <si>
    <t>6392476</t>
  </si>
  <si>
    <t>13200  AURORA AVE N</t>
  </si>
  <si>
    <t>Construct substantial alterations to existing commercial building for new retail tenant (Hobby Lobby) and occupy, per plan.</t>
  </si>
  <si>
    <t>LONNIE</t>
  </si>
  <si>
    <t>GLIDEWELL</t>
  </si>
  <si>
    <t>7707 SW 44TH STREET</t>
  </si>
  <si>
    <t>OKC</t>
  </si>
  <si>
    <t>OK</t>
  </si>
  <si>
    <t>73179</t>
  </si>
  <si>
    <t>6397835</t>
  </si>
  <si>
    <t xml:space="preserve">1100  9TH AVE </t>
  </si>
  <si>
    <t>Construct alterations to 3rd level of existing medical center (Virginia Mason Buck Pavilion), per plan.</t>
  </si>
  <si>
    <t>MATTHEW</t>
  </si>
  <si>
    <t>ECCLESTON</t>
  </si>
  <si>
    <t>925 FOURTH AVE STE 2400</t>
  </si>
  <si>
    <t>6411091</t>
  </si>
  <si>
    <t xml:space="preserve">157  YESLER WAY </t>
  </si>
  <si>
    <t>Tenant improvements to 2nd, 3rd, 4th &amp; 5th floor offices, per plans.</t>
  </si>
  <si>
    <t>NIXON</t>
  </si>
  <si>
    <t>GOLLA</t>
  </si>
  <si>
    <t>1500 WESTLAKE AVE N, SUITE ONE</t>
  </si>
  <si>
    <t>INST</t>
  </si>
  <si>
    <t>6389793</t>
  </si>
  <si>
    <t>8800  8TH AVE SW</t>
  </si>
  <si>
    <t>Voluntary seismic retrofit of existing reservoir per plans</t>
  </si>
  <si>
    <t>STEPHANIE</t>
  </si>
  <si>
    <t>MURPHY</t>
  </si>
  <si>
    <t>700 5TH AV #4900</t>
  </si>
  <si>
    <t>COMMERCIAL ADD/ALT</t>
  </si>
  <si>
    <t>SF/D</t>
  </si>
  <si>
    <t>6278428</t>
  </si>
  <si>
    <t xml:space="preserve">7109 S TAFT ST </t>
  </si>
  <si>
    <t>Remove existing garage and carport, construct new garage and detached heated shop, construct substantial alterations and additions to single family residence, and construct site retaining walls, per plan.</t>
  </si>
  <si>
    <t xml:space="preserve"> </t>
  </si>
  <si>
    <t>WILLIAM J CHESTER ARCHITECTURE LLC</t>
  </si>
  <si>
    <t>197 PARFITT WAY SW</t>
  </si>
  <si>
    <t>BAINBRIDGE ISLAND</t>
  </si>
  <si>
    <t>98110</t>
  </si>
  <si>
    <t>SINGLE FAMILY ADD/ALT</t>
  </si>
  <si>
    <t>3003 - BLANKET</t>
  </si>
  <si>
    <t>CHILD</t>
  </si>
  <si>
    <t>6417207</t>
  </si>
  <si>
    <t xml:space="preserve">2601  ELLIOTT AVE </t>
  </si>
  <si>
    <t>Blanket Permit for interior non-structural alterations on 4th floor for tenant, Zulily.</t>
  </si>
  <si>
    <t>MARVIN</t>
  </si>
  <si>
    <t>YAMAGUCHI</t>
  </si>
  <si>
    <t>6718 SYCAMORE AVE NW</t>
  </si>
  <si>
    <t>98117</t>
  </si>
  <si>
    <t>6422089</t>
  </si>
  <si>
    <t xml:space="preserve">619  WESTERN AVE </t>
  </si>
  <si>
    <t>Blanket Permit for interior non-structural alterations for floor 2,3, and 4th.</t>
  </si>
  <si>
    <t>JEANETTE</t>
  </si>
  <si>
    <t>STAGER</t>
  </si>
  <si>
    <t>1411 4TH AVE SUITE 810</t>
  </si>
  <si>
    <t>6423942</t>
  </si>
  <si>
    <t xml:space="preserve">1200  6TH AVE </t>
  </si>
  <si>
    <t>Blanket Permit for interior non-structural alterations for Sight Life on the 3rd &amp; 4th floor</t>
  </si>
  <si>
    <t>TERI</t>
  </si>
  <si>
    <t>BULLEN</t>
  </si>
  <si>
    <t>600 UNIVERSITY ST, STE. 2820</t>
  </si>
  <si>
    <t>6426696</t>
  </si>
  <si>
    <t>1200  12TH AVE S</t>
  </si>
  <si>
    <t>Blanket permit for interior non-structural alterations (demo) to floors 1st thru 13th. For Pacific Tower, per plans.</t>
  </si>
  <si>
    <t>ROSS</t>
  </si>
  <si>
    <t>WHITEHEAD</t>
  </si>
  <si>
    <t>185 UNIVERSITY STREET</t>
  </si>
  <si>
    <t>BLANKET TENNANT IMPROVEMENT</t>
  </si>
  <si>
    <t>1004 - MECHANICAL</t>
  </si>
  <si>
    <t>MECHANICAL</t>
  </si>
  <si>
    <t>6399612</t>
  </si>
  <si>
    <t xml:space="preserve">1915  TERRY AVE </t>
  </si>
  <si>
    <t>Replace all mechanical systems for all (7) stories of the existing</t>
  </si>
  <si>
    <t>PAUL</t>
  </si>
  <si>
    <t>HAWLEY</t>
  </si>
  <si>
    <t>5005 3RD AVE S</t>
  </si>
  <si>
    <t>98134</t>
  </si>
  <si>
    <t>6409171</t>
  </si>
  <si>
    <t>325  9TH AVE N</t>
  </si>
  <si>
    <t>Mechanical tenant improvement for level 2 to 12 of office space.</t>
  </si>
  <si>
    <t>KAYLENE</t>
  </si>
  <si>
    <t>LARSON</t>
  </si>
  <si>
    <t>1221 2ND AVE N</t>
  </si>
  <si>
    <t>KENT</t>
  </si>
  <si>
    <t>98032</t>
  </si>
  <si>
    <t>6412590</t>
  </si>
  <si>
    <t xml:space="preserve">1701  BROADWAY  </t>
  </si>
  <si>
    <t>Replace existing heat recovery unit with new make-up air unit, exhaust fan and condensing unit. Replace existing mechanical AHU with new AHU and new packaged boiler room unit. Replace two existing exhaust fans with new.</t>
  </si>
  <si>
    <t>DARLA</t>
  </si>
  <si>
    <t>DOLL</t>
  </si>
  <si>
    <t>7717 DETROIT AVE SW</t>
  </si>
  <si>
    <t>98106</t>
  </si>
  <si>
    <t>MECHANICAL ONLY</t>
  </si>
  <si>
    <t>NEW</t>
  </si>
  <si>
    <t>6254208</t>
  </si>
  <si>
    <t>500  FAIRVIEW AVE N</t>
  </si>
  <si>
    <t>Phased project:  Construction of a laboratory and office building with below grade parking and occupy, per plan (includes tie-in into the existing structure at 530 Fairview Ave N under associated AP 6357057)</t>
  </si>
  <si>
    <t>6269009</t>
  </si>
  <si>
    <t>3250  AIRPORT WAY S</t>
  </si>
  <si>
    <t>Construction of a commercial building with caretaker unit, custom craft, retail, storage and parking; occupy per plan.</t>
  </si>
  <si>
    <t>ED</t>
  </si>
  <si>
    <t>LINARDIC</t>
  </si>
  <si>
    <t>1319 DEXTER AVE N #245</t>
  </si>
  <si>
    <t>6343709</t>
  </si>
  <si>
    <t>221  MINOR AVE N</t>
  </si>
  <si>
    <t>Phased project:  Construction of a residential and retail building with below grade parking and occupy, per plan</t>
  </si>
  <si>
    <t>6356939</t>
  </si>
  <si>
    <t>Shoring and excavation only for construction of a laboratory and office building with below grade parking, per plan</t>
  </si>
  <si>
    <t>6366839</t>
  </si>
  <si>
    <t xml:space="preserve">2101  7TH AVE </t>
  </si>
  <si>
    <t>Phased project: Construction of administrative office tower with ground floor retail and below grade parking, and occupy per plans. (Double tagged with project 6374586.)</t>
  </si>
  <si>
    <t>6372962</t>
  </si>
  <si>
    <t xml:space="preserve">777  THOMAS ST </t>
  </si>
  <si>
    <t>Shoring and excavation for construction of mixed-use apartment and retail building with below grade parking, per plan</t>
  </si>
  <si>
    <t>6374586</t>
  </si>
  <si>
    <t>Phased project: Construction of administrative office and retail spheres, and occupy per plans. (Double tagged with project 6366839.)</t>
  </si>
  <si>
    <t>6399403</t>
  </si>
  <si>
    <t>430  8TH AVE N</t>
  </si>
  <si>
    <t>Shoring and excavation for construction of a residential and retail building with below grade parking, per plan</t>
  </si>
  <si>
    <t>6401357</t>
  </si>
  <si>
    <t xml:space="preserve">501 E PIKE ST </t>
  </si>
  <si>
    <t>Shoring and Excavation for construction of mixed use building and bracing of north and west walls of existing commercial building, per plan. Review &amp; processing for 2 AP's under AP 6401357.</t>
  </si>
  <si>
    <t>TONY</t>
  </si>
  <si>
    <t>FAN</t>
  </si>
  <si>
    <t>2001 WESTERN AVE #200</t>
  </si>
  <si>
    <t>98121</t>
  </si>
  <si>
    <t>6411902</t>
  </si>
  <si>
    <t>5500  PHINNEY AVE N</t>
  </si>
  <si>
    <t>Construct Conservation Action Center Building (3) new viewing shelters, and improvements/expansion of existing exhibits (bear, tiger feline house) for Woodland Park Zoo, per plan.</t>
  </si>
  <si>
    <t>MONICA</t>
  </si>
  <si>
    <t>LAKE</t>
  </si>
  <si>
    <t>601 N 59TH ST</t>
  </si>
  <si>
    <t>98103</t>
  </si>
  <si>
    <t>IND</t>
  </si>
  <si>
    <t>6320382</t>
  </si>
  <si>
    <t xml:space="preserve">252 S CHICAGO ST </t>
  </si>
  <si>
    <t>Establish use as general manufacturing, construct industrial building, and occupy, per plan.</t>
  </si>
  <si>
    <t>CESAR</t>
  </si>
  <si>
    <t>CASASBEAUX</t>
  </si>
  <si>
    <t>8061 22ND AVE NW</t>
  </si>
  <si>
    <t>6352586</t>
  </si>
  <si>
    <t xml:space="preserve">1220 E SPRING ST </t>
  </si>
  <si>
    <t>Construction of new classroom building (Stream Building) for Seattle Academy of Arts and Sciences, and occupy per plan.  (Construction of classroom building and connections to North and West buildings and occupy, per plan- Review and processing for 3 A/Ps under 6352586).</t>
  </si>
  <si>
    <t>KIM</t>
  </si>
  <si>
    <t>YOUNG</t>
  </si>
  <si>
    <t>71 COLUMBIA STREET, 6TH FLOOR</t>
  </si>
  <si>
    <t>COMMERCIAL NEW</t>
  </si>
  <si>
    <t>6351824</t>
  </si>
  <si>
    <t xml:space="preserve">1315 E JEFFERSON ST </t>
  </si>
  <si>
    <t>Construct mixed use retail and apartment building with basment garage and occupy, per plan</t>
  </si>
  <si>
    <t>6387740</t>
  </si>
  <si>
    <t>4151  CALIFORNIA AVE SW</t>
  </si>
  <si>
    <t>Construct live-work and townhouse building with surface parking to west of existing commercial building and occupy, per plan.</t>
  </si>
  <si>
    <t>DAVE</t>
  </si>
  <si>
    <t>BIDDLE</t>
  </si>
  <si>
    <t>2701 CALIFORNIA AVENUE SW, #208</t>
  </si>
  <si>
    <t>WASHINGTON</t>
  </si>
  <si>
    <t>98116</t>
  </si>
  <si>
    <t>MF</t>
  </si>
  <si>
    <t>6361963</t>
  </si>
  <si>
    <t>7150  SHINKLE PL SW</t>
  </si>
  <si>
    <t>Establish use and construct 3-unit townhouse with attached garages for unit lots 60-62, per plan. Per approved Standard Plan Permit #6333776 (Building Type #4).</t>
  </si>
  <si>
    <t>ANDY</t>
  </si>
  <si>
    <t>PAROLINE</t>
  </si>
  <si>
    <t>3617 SW CHARLESTOWN ST</t>
  </si>
  <si>
    <t>98126</t>
  </si>
  <si>
    <t>6315298</t>
  </si>
  <si>
    <t>3829  CALIFORNIA AVE SW</t>
  </si>
  <si>
    <t>Establish use as multi-family residential, construct apartment building with enclosed parking, and occupy, per plan.</t>
  </si>
  <si>
    <t>SCOTT</t>
  </si>
  <si>
    <t>JEFFRIES</t>
  </si>
  <si>
    <t>2505 3RD AVE SUITE 300C</t>
  </si>
  <si>
    <t>6320356</t>
  </si>
  <si>
    <t>222  FAIRVIEW AVE N</t>
  </si>
  <si>
    <t>6367508</t>
  </si>
  <si>
    <t>906  3RD AVE N</t>
  </si>
  <si>
    <t>Establish use as and construct three-unit (3) townhomes over parking garage and occupy, per plan.</t>
  </si>
  <si>
    <t>MONSEF</t>
  </si>
  <si>
    <t>5100 64TH DR NE</t>
  </si>
  <si>
    <t>MARYSVILLE</t>
  </si>
  <si>
    <t>98270</t>
  </si>
  <si>
    <t>6371413</t>
  </si>
  <si>
    <t>3250  21ST AVE W</t>
  </si>
  <si>
    <t>Construct West 3-unit townhouse and occupy this permit.  Establish use and construct (2) 3-unit townhouses/review and processing of 2 AP's under 6371413.</t>
  </si>
  <si>
    <t>MARY</t>
  </si>
  <si>
    <t>GREGERSEN</t>
  </si>
  <si>
    <t>8634B 3RD AVE. NW</t>
  </si>
  <si>
    <t>6372508</t>
  </si>
  <si>
    <t xml:space="preserve">1823  18TH AVE </t>
  </si>
  <si>
    <t>Construction of apartment building with below grade parking and occupy, per plan.</t>
  </si>
  <si>
    <t>BRIAN</t>
  </si>
  <si>
    <t>PALIDAR</t>
  </si>
  <si>
    <t>1735 WESTLAKE AVE N, SUITE 200</t>
  </si>
  <si>
    <t>6375161</t>
  </si>
  <si>
    <t xml:space="preserve">1216 E REMINGTON CT </t>
  </si>
  <si>
    <t>Establish use as apartment, construct 6-unit apartment building and occupy, per plans. (Demolition of existing structures to be under separate permit #6408016).</t>
  </si>
  <si>
    <t>AMY</t>
  </si>
  <si>
    <t>HELMICK</t>
  </si>
  <si>
    <t>1916 23RD AVE SOUTH</t>
  </si>
  <si>
    <t>98144</t>
  </si>
  <si>
    <t>6382268</t>
  </si>
  <si>
    <t xml:space="preserve">1760 NW 56TH ST </t>
  </si>
  <si>
    <t>New construction of a 6-story mixed-use building containing (117) residential units and (2) levels of below grade parking, per MUP 3016404 and per plans.(Separate excavation and shoring permit#6191843)</t>
  </si>
  <si>
    <t>DIANA</t>
  </si>
  <si>
    <t>KEYS</t>
  </si>
  <si>
    <t>15200 52ND AVE S, SUITE 200</t>
  </si>
  <si>
    <t>98188</t>
  </si>
  <si>
    <t>6391814</t>
  </si>
  <si>
    <t>605  15TH AVE E</t>
  </si>
  <si>
    <t>Construct residential and retail building with below grade parking, and occupy per plan.</t>
  </si>
  <si>
    <t>JILL</t>
  </si>
  <si>
    <t>BURDEEN</t>
  </si>
  <si>
    <t>310 1ST AVE S STE 4S</t>
  </si>
  <si>
    <t>6404067</t>
  </si>
  <si>
    <t>3252  21ST AVE W</t>
  </si>
  <si>
    <t>Construct East 3-unit townhouse and occupy this permit.  Establish use and construct (2) 3-unit townhouses/review and processing of 2 AP's under 6371413.</t>
  </si>
  <si>
    <t>MULTIFAMILY NEW</t>
  </si>
  <si>
    <t>6367383</t>
  </si>
  <si>
    <t>1124  SUNSET AVE SW</t>
  </si>
  <si>
    <t>Establish use as and construct new single family residence with attached garage, per plans.</t>
  </si>
  <si>
    <t>ANDREW</t>
  </si>
  <si>
    <t>FINCH</t>
  </si>
  <si>
    <t>5927 ATLAS PL SW</t>
  </si>
  <si>
    <t>98136</t>
  </si>
  <si>
    <t>6383570</t>
  </si>
  <si>
    <t>4531  RAINIER AVE S</t>
  </si>
  <si>
    <t>Construct "A" Boarding House building this permit. (Establish uses as and construct Boarding House duplex and Live/Work duplex, occupy per plans. Reviews and processing for 2 A/P's under 6383570)</t>
  </si>
  <si>
    <t>JULIAN</t>
  </si>
  <si>
    <t>WEBER</t>
  </si>
  <si>
    <t>3715 S HUDSON ST, STE #105</t>
  </si>
  <si>
    <t>98118</t>
  </si>
  <si>
    <t>SINGLEFAMILY NEW</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</si>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</sst>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m/d/yy"/>
    <numFmt numFmtId="166" formatCode="\$#,##0.00;[Red]&quot;($&quot;#,##0.00\);\$0.00"/>
  </numFmts>
  <fonts count="12"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sz val="6"/>
      <color indexed="8"/>
      <name val="Arial"/>
      <family val="2"/>
    </font>
    <font>
      <sz val="8"/>
      <color indexed="8"/>
      <name val="Arial"/>
      <family val="2"/>
    </font>
    <font>
      <b/>
      <sz val="10"/>
      <name val="MS Sans Serif"/>
      <family val="2"/>
    </font>
    <font>
      <b/>
      <sz val="8"/>
      <color indexed="8"/>
      <name val="Arial"/>
      <family val="2"/>
    </font>
    <font>
      <b/>
      <sz val="6"/>
      <color indexed="8"/>
      <name val="Arial"/>
      <family val="2"/>
    </font>
    <font>
      <b/>
      <sz val="9"/>
      <color indexed="8"/>
      <name val="Arial"/>
      <family val="2"/>
    </font>
    <font>
      <b/>
      <sz val="12"/>
      <name val="Arial"/>
      <family val="2"/>
    </font>
    <font>
      <b/>
      <sz val="12"/>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2" fillId="0" borderId="1" xfId="0" applyFont="1" applyBorder="1"/>
    <xf numFmtId="0" fontId="2" fillId="0" borderId="2" xfId="0" applyFont="1" applyBorder="1"/>
    <xf numFmtId="0" fontId="0" fillId="0" borderId="2" xfId="0" applyBorder="1"/>
    <xf numFmtId="44" fontId="0" fillId="0" borderId="2" xfId="1" applyFont="1" applyBorder="1" applyAlignment="1"/>
    <xf numFmtId="0" fontId="2" fillId="0" borderId="4" xfId="0" applyFont="1" applyBorder="1"/>
    <xf numFmtId="0" fontId="2" fillId="0" borderId="0" xfId="0" applyFont="1" applyBorder="1"/>
    <xf numFmtId="0" fontId="0" fillId="0" borderId="0" xfId="0" applyBorder="1"/>
    <xf numFmtId="44" fontId="0" fillId="0" borderId="0" xfId="1" applyFont="1" applyBorder="1" applyAlignment="1"/>
    <xf numFmtId="0" fontId="0" fillId="0" borderId="0" xfId="0" applyFont="1" applyBorder="1"/>
    <xf numFmtId="0" fontId="2" fillId="0" borderId="4" xfId="0" applyFont="1" applyFill="1" applyBorder="1"/>
    <xf numFmtId="44" fontId="0" fillId="0" borderId="0" xfId="1" applyFont="1"/>
    <xf numFmtId="49" fontId="3" fillId="2" borderId="6" xfId="0" applyNumberFormat="1" applyFont="1" applyFill="1" applyBorder="1" applyAlignment="1">
      <alignment horizontal="left" vertical="top"/>
    </xf>
    <xf numFmtId="44" fontId="3" fillId="2" borderId="6" xfId="1" applyFont="1" applyFill="1" applyBorder="1" applyAlignment="1">
      <alignment horizontal="left" vertical="top"/>
    </xf>
    <xf numFmtId="0" fontId="4" fillId="3" borderId="0" xfId="0" applyFont="1" applyFill="1" applyAlignment="1">
      <alignment vertical="center"/>
    </xf>
    <xf numFmtId="49" fontId="5" fillId="3" borderId="6" xfId="0" applyNumberFormat="1" applyFont="1" applyFill="1" applyBorder="1" applyAlignment="1">
      <alignment horizontal="left" vertical="top"/>
    </xf>
    <xf numFmtId="164" fontId="5" fillId="3" borderId="6" xfId="0" applyNumberFormat="1" applyFont="1" applyFill="1" applyBorder="1" applyAlignment="1">
      <alignment horizontal="right" vertical="top"/>
    </xf>
    <xf numFmtId="44" fontId="5" fillId="3" borderId="6" xfId="1" applyFont="1" applyFill="1" applyBorder="1" applyAlignment="1">
      <alignment horizontal="right" vertical="top"/>
    </xf>
    <xf numFmtId="0" fontId="6" fillId="0" borderId="0" xfId="0" applyNumberFormat="1" applyFont="1" applyAlignment="1"/>
    <xf numFmtId="49" fontId="7" fillId="3" borderId="6" xfId="0" applyNumberFormat="1" applyFont="1" applyFill="1" applyBorder="1" applyAlignment="1">
      <alignment horizontal="left" vertical="top"/>
    </xf>
    <xf numFmtId="164" fontId="7" fillId="3" borderId="6" xfId="0" applyNumberFormat="1" applyFont="1" applyFill="1" applyBorder="1" applyAlignment="1">
      <alignment horizontal="right" vertical="top"/>
    </xf>
    <xf numFmtId="44" fontId="7" fillId="3" borderId="6" xfId="1" applyFont="1" applyFill="1" applyBorder="1" applyAlignment="1">
      <alignment horizontal="right" vertical="top"/>
    </xf>
    <xf numFmtId="166" fontId="7" fillId="3" borderId="6" xfId="0" applyNumberFormat="1" applyFont="1" applyFill="1" applyBorder="1" applyAlignment="1">
      <alignment horizontal="right" vertical="top"/>
    </xf>
    <xf numFmtId="165" fontId="7" fillId="3" borderId="6" xfId="0" applyNumberFormat="1" applyFont="1" applyFill="1" applyBorder="1" applyAlignment="1">
      <alignment horizontal="left" vertical="top"/>
    </xf>
    <xf numFmtId="0" fontId="8" fillId="3" borderId="0" xfId="0" applyFont="1" applyFill="1" applyAlignment="1">
      <alignment vertical="center"/>
    </xf>
    <xf numFmtId="49" fontId="9" fillId="3" borderId="6" xfId="0" applyNumberFormat="1" applyFont="1" applyFill="1" applyBorder="1" applyAlignment="1">
      <alignment horizontal="left" vertical="center"/>
    </xf>
    <xf numFmtId="164" fontId="7" fillId="3" borderId="0" xfId="0" applyNumberFormat="1" applyFont="1" applyFill="1" applyAlignment="1">
      <alignment vertical="center"/>
    </xf>
    <xf numFmtId="44" fontId="7" fillId="3" borderId="0" xfId="1" applyFont="1" applyFill="1" applyAlignment="1">
      <alignment vertical="center"/>
    </xf>
    <xf numFmtId="0" fontId="10" fillId="0" borderId="0" xfId="0" applyFont="1"/>
    <xf numFmtId="49" fontId="11" fillId="3" borderId="7" xfId="0" applyNumberFormat="1" applyFont="1" applyFill="1" applyBorder="1" applyAlignment="1">
      <alignment horizontal="left" vertical="top"/>
    </xf>
    <xf numFmtId="164" fontId="10" fillId="0" borderId="0" xfId="0" applyNumberFormat="1" applyFont="1"/>
    <xf numFmtId="44" fontId="10" fillId="0" borderId="0" xfId="1" applyFont="1"/>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49" fontId="3" fillId="2" borderId="6" xfId="0" applyNumberFormat="1" applyFont="1" applyFill="1" applyBorder="1" applyAlignment="1">
      <alignment horizontal="left" vertical="top" wrapText="1"/>
    </xf>
    <xf numFmtId="49" fontId="5" fillId="3" borderId="6" xfId="0" applyNumberFormat="1" applyFont="1" applyFill="1" applyBorder="1" applyAlignment="1">
      <alignment horizontal="left" vertical="top" wrapText="1"/>
    </xf>
    <xf numFmtId="49" fontId="7" fillId="3" borderId="6" xfId="0" applyNumberFormat="1" applyFont="1" applyFill="1" applyBorder="1" applyAlignment="1">
      <alignment horizontal="left" vertical="top" wrapText="1"/>
    </xf>
    <xf numFmtId="0" fontId="5" fillId="3" borderId="6" xfId="0" applyFont="1" applyFill="1" applyBorder="1" applyAlignment="1">
      <alignment horizontal="left" vertical="top" wrapText="1"/>
    </xf>
    <xf numFmtId="0" fontId="8" fillId="3" borderId="0" xfId="0" applyFont="1" applyFill="1" applyAlignment="1">
      <alignment vertical="center" wrapText="1"/>
    </xf>
    <xf numFmtId="0" fontId="10"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workbookViewId="0"/>
  </sheetViews>
  <sheetFormatPr defaultRowHeight="15" x14ac:dyDescent="0.25"/>
  <cols>
    <col min="1" max="1" width="39.5703125" customWidth="1"/>
    <col min="2" max="2" width="9.42578125" bestFit="1" customWidth="1"/>
    <col min="3" max="3" width="16" bestFit="1" customWidth="1"/>
    <col min="4" max="4" width="17.7109375" bestFit="1" customWidth="1"/>
    <col min="5" max="5" width="17.5703125" bestFit="1" customWidth="1"/>
    <col min="6" max="6" width="9.42578125" bestFit="1" customWidth="1"/>
    <col min="7" max="7" width="20.140625" bestFit="1" customWidth="1"/>
    <col min="8" max="8" width="20.7109375" bestFit="1" customWidth="1"/>
    <col min="9" max="9" width="36.5703125" style="34" customWidth="1"/>
    <col min="10" max="10" width="12.85546875" bestFit="1" customWidth="1"/>
    <col min="11" max="11" width="10.5703125" bestFit="1" customWidth="1"/>
    <col min="12" max="12" width="22.85546875" bestFit="1" customWidth="1"/>
    <col min="13" max="13" width="30.28515625" bestFit="1" customWidth="1"/>
    <col min="14" max="14" width="27.7109375" bestFit="1" customWidth="1"/>
    <col min="15" max="15" width="17.28515625" bestFit="1" customWidth="1"/>
    <col min="16" max="16" width="18.28515625" bestFit="1" customWidth="1"/>
    <col min="17" max="17" width="16.5703125" bestFit="1" customWidth="1"/>
  </cols>
  <sheetData>
    <row r="1" spans="1:17" x14ac:dyDescent="0.25">
      <c r="A1" s="1" t="s">
        <v>0</v>
      </c>
      <c r="B1" s="2"/>
      <c r="C1" s="3"/>
      <c r="D1" s="3"/>
      <c r="E1" s="3"/>
      <c r="F1" s="3"/>
      <c r="G1" s="4"/>
      <c r="H1" s="3"/>
      <c r="I1" s="32"/>
    </row>
    <row r="2" spans="1:17" x14ac:dyDescent="0.25">
      <c r="A2" s="5" t="s">
        <v>1</v>
      </c>
      <c r="B2" s="6"/>
      <c r="C2" s="7"/>
      <c r="D2" s="7"/>
      <c r="E2" s="7"/>
      <c r="F2" s="7"/>
      <c r="G2" s="8"/>
      <c r="H2" s="7"/>
      <c r="I2" s="33"/>
    </row>
    <row r="3" spans="1:17" x14ac:dyDescent="0.25">
      <c r="A3" s="5" t="s">
        <v>2</v>
      </c>
      <c r="B3" s="6"/>
      <c r="C3" s="7"/>
      <c r="D3" s="7"/>
      <c r="E3" s="7"/>
      <c r="F3" s="7"/>
      <c r="G3" s="8"/>
      <c r="H3" s="7"/>
      <c r="I3" s="33"/>
    </row>
    <row r="4" spans="1:17" x14ac:dyDescent="0.25">
      <c r="A4" s="5">
        <v>2014</v>
      </c>
      <c r="B4" s="9"/>
      <c r="C4" s="7"/>
      <c r="D4" s="7"/>
      <c r="E4" s="7"/>
      <c r="F4" s="7"/>
      <c r="G4" s="8"/>
      <c r="H4" s="7"/>
      <c r="I4" s="33"/>
    </row>
    <row r="5" spans="1:17" x14ac:dyDescent="0.25">
      <c r="A5" s="10" t="s">
        <v>3</v>
      </c>
      <c r="G5" s="11"/>
    </row>
    <row r="7" spans="1:17" s="14" customFormat="1" ht="11.25" x14ac:dyDescent="0.25">
      <c r="A7" s="12" t="s">
        <v>4</v>
      </c>
      <c r="B7" s="12" t="s">
        <v>5</v>
      </c>
      <c r="C7" s="12" t="s">
        <v>6</v>
      </c>
      <c r="D7" s="12" t="s">
        <v>7</v>
      </c>
      <c r="E7" s="12" t="s">
        <v>8</v>
      </c>
      <c r="F7" s="12" t="s">
        <v>9</v>
      </c>
      <c r="G7" s="13" t="s">
        <v>10</v>
      </c>
      <c r="H7" s="12" t="s">
        <v>11</v>
      </c>
      <c r="I7" s="35" t="s">
        <v>12</v>
      </c>
      <c r="J7" s="12" t="s">
        <v>13</v>
      </c>
      <c r="K7" s="12" t="s">
        <v>14</v>
      </c>
      <c r="L7" s="12" t="s">
        <v>15</v>
      </c>
      <c r="M7" s="12" t="s">
        <v>16</v>
      </c>
      <c r="N7" s="12" t="s">
        <v>17</v>
      </c>
      <c r="O7" s="12" t="s">
        <v>18</v>
      </c>
      <c r="P7" s="12" t="s">
        <v>19</v>
      </c>
      <c r="Q7" s="12" t="s">
        <v>20</v>
      </c>
    </row>
    <row r="8" spans="1:17" s="14" customFormat="1" ht="22.5" x14ac:dyDescent="0.25">
      <c r="A8" s="15" t="s">
        <v>21</v>
      </c>
      <c r="B8" s="15" t="s">
        <v>22</v>
      </c>
      <c r="C8" s="15" t="s">
        <v>23</v>
      </c>
      <c r="D8" s="15" t="s">
        <v>24</v>
      </c>
      <c r="E8" s="16">
        <v>1</v>
      </c>
      <c r="F8" s="15" t="s">
        <v>25</v>
      </c>
      <c r="G8" s="17">
        <v>2500000</v>
      </c>
      <c r="H8" s="15" t="s">
        <v>26</v>
      </c>
      <c r="I8" s="36" t="s">
        <v>27</v>
      </c>
      <c r="J8" s="16" t="s">
        <v>28</v>
      </c>
      <c r="K8" s="16" t="s">
        <v>28</v>
      </c>
      <c r="L8" s="15" t="s">
        <v>29</v>
      </c>
      <c r="M8" s="15" t="s">
        <v>30</v>
      </c>
      <c r="N8" s="15" t="s">
        <v>31</v>
      </c>
      <c r="O8" s="15" t="s">
        <v>32</v>
      </c>
      <c r="P8" s="15" t="s">
        <v>33</v>
      </c>
      <c r="Q8" s="15" t="s">
        <v>34</v>
      </c>
    </row>
    <row r="9" spans="1:17" s="14" customFormat="1" ht="45" x14ac:dyDescent="0.25">
      <c r="A9" s="15" t="s">
        <v>21</v>
      </c>
      <c r="B9" s="15" t="s">
        <v>22</v>
      </c>
      <c r="C9" s="15" t="s">
        <v>23</v>
      </c>
      <c r="D9" s="15" t="s">
        <v>24</v>
      </c>
      <c r="E9" s="16">
        <v>1</v>
      </c>
      <c r="F9" s="15" t="s">
        <v>35</v>
      </c>
      <c r="G9" s="17">
        <v>770000</v>
      </c>
      <c r="H9" s="15" t="s">
        <v>36</v>
      </c>
      <c r="I9" s="36" t="s">
        <v>37</v>
      </c>
      <c r="J9" s="16" t="s">
        <v>28</v>
      </c>
      <c r="K9" s="16" t="s">
        <v>28</v>
      </c>
      <c r="L9" s="15" t="s">
        <v>38</v>
      </c>
      <c r="M9" s="15" t="s">
        <v>39</v>
      </c>
      <c r="N9" s="15" t="s">
        <v>40</v>
      </c>
      <c r="O9" s="15" t="s">
        <v>41</v>
      </c>
      <c r="P9" s="15" t="s">
        <v>33</v>
      </c>
      <c r="Q9" s="15" t="s">
        <v>42</v>
      </c>
    </row>
    <row r="10" spans="1:17" s="14" customFormat="1" ht="33.75" x14ac:dyDescent="0.25">
      <c r="A10" s="15" t="s">
        <v>21</v>
      </c>
      <c r="B10" s="15" t="s">
        <v>43</v>
      </c>
      <c r="C10" s="15" t="s">
        <v>23</v>
      </c>
      <c r="D10" s="15" t="s">
        <v>24</v>
      </c>
      <c r="E10" s="16">
        <v>1</v>
      </c>
      <c r="F10" s="15" t="s">
        <v>44</v>
      </c>
      <c r="G10" s="17">
        <v>825000</v>
      </c>
      <c r="H10" s="15" t="s">
        <v>45</v>
      </c>
      <c r="I10" s="36" t="s">
        <v>46</v>
      </c>
      <c r="J10" s="16">
        <v>0</v>
      </c>
      <c r="K10" s="16">
        <v>0</v>
      </c>
      <c r="L10" s="15" t="s">
        <v>47</v>
      </c>
      <c r="M10" s="15" t="s">
        <v>48</v>
      </c>
      <c r="N10" s="15" t="s">
        <v>49</v>
      </c>
      <c r="O10" s="15" t="s">
        <v>50</v>
      </c>
      <c r="P10" s="15" t="s">
        <v>33</v>
      </c>
      <c r="Q10" s="15" t="s">
        <v>51</v>
      </c>
    </row>
    <row r="11" spans="1:17" s="14" customFormat="1" ht="33.75" x14ac:dyDescent="0.25">
      <c r="A11" s="15" t="s">
        <v>21</v>
      </c>
      <c r="B11" s="15" t="s">
        <v>43</v>
      </c>
      <c r="C11" s="15" t="s">
        <v>23</v>
      </c>
      <c r="D11" s="15" t="s">
        <v>24</v>
      </c>
      <c r="E11" s="16">
        <v>1</v>
      </c>
      <c r="F11" s="15" t="s">
        <v>52</v>
      </c>
      <c r="G11" s="17">
        <v>791812</v>
      </c>
      <c r="H11" s="15" t="s">
        <v>53</v>
      </c>
      <c r="I11" s="36" t="s">
        <v>54</v>
      </c>
      <c r="J11" s="16">
        <v>0</v>
      </c>
      <c r="K11" s="16">
        <v>0</v>
      </c>
      <c r="L11" s="15" t="s">
        <v>55</v>
      </c>
      <c r="M11" s="15" t="s">
        <v>56</v>
      </c>
      <c r="N11" s="15" t="s">
        <v>57</v>
      </c>
      <c r="O11" s="15" t="s">
        <v>50</v>
      </c>
      <c r="P11" s="15" t="s">
        <v>33</v>
      </c>
      <c r="Q11" s="15" t="s">
        <v>58</v>
      </c>
    </row>
    <row r="12" spans="1:17" s="14" customFormat="1" ht="22.5" x14ac:dyDescent="0.25">
      <c r="A12" s="15" t="s">
        <v>21</v>
      </c>
      <c r="B12" s="15" t="s">
        <v>43</v>
      </c>
      <c r="C12" s="15" t="s">
        <v>23</v>
      </c>
      <c r="D12" s="15" t="s">
        <v>24</v>
      </c>
      <c r="E12" s="16">
        <v>1</v>
      </c>
      <c r="F12" s="15" t="s">
        <v>59</v>
      </c>
      <c r="G12" s="17">
        <v>521480</v>
      </c>
      <c r="H12" s="15" t="s">
        <v>60</v>
      </c>
      <c r="I12" s="36" t="s">
        <v>61</v>
      </c>
      <c r="J12" s="16">
        <v>0</v>
      </c>
      <c r="K12" s="16">
        <v>0</v>
      </c>
      <c r="L12" s="15" t="s">
        <v>62</v>
      </c>
      <c r="M12" s="15" t="s">
        <v>63</v>
      </c>
      <c r="N12" s="15" t="s">
        <v>64</v>
      </c>
      <c r="O12" s="15" t="s">
        <v>50</v>
      </c>
      <c r="P12" s="15" t="s">
        <v>33</v>
      </c>
      <c r="Q12" s="15" t="s">
        <v>58</v>
      </c>
    </row>
    <row r="13" spans="1:17" s="14" customFormat="1" ht="33.75" x14ac:dyDescent="0.25">
      <c r="A13" s="15" t="s">
        <v>21</v>
      </c>
      <c r="B13" s="15" t="s">
        <v>43</v>
      </c>
      <c r="C13" s="15" t="s">
        <v>23</v>
      </c>
      <c r="D13" s="15" t="s">
        <v>24</v>
      </c>
      <c r="E13" s="16">
        <v>1</v>
      </c>
      <c r="F13" s="15" t="s">
        <v>65</v>
      </c>
      <c r="G13" s="17">
        <v>900000</v>
      </c>
      <c r="H13" s="15" t="s">
        <v>66</v>
      </c>
      <c r="I13" s="36" t="s">
        <v>67</v>
      </c>
      <c r="J13" s="16">
        <v>0</v>
      </c>
      <c r="K13" s="16">
        <v>0</v>
      </c>
      <c r="L13" s="15" t="s">
        <v>47</v>
      </c>
      <c r="M13" s="15" t="s">
        <v>48</v>
      </c>
      <c r="N13" s="15" t="s">
        <v>49</v>
      </c>
      <c r="O13" s="15" t="s">
        <v>50</v>
      </c>
      <c r="P13" s="15" t="s">
        <v>33</v>
      </c>
      <c r="Q13" s="15" t="s">
        <v>51</v>
      </c>
    </row>
    <row r="14" spans="1:17" s="14" customFormat="1" ht="22.5" x14ac:dyDescent="0.25">
      <c r="A14" s="15" t="s">
        <v>21</v>
      </c>
      <c r="B14" s="15" t="s">
        <v>43</v>
      </c>
      <c r="C14" s="15" t="s">
        <v>23</v>
      </c>
      <c r="D14" s="15" t="s">
        <v>24</v>
      </c>
      <c r="E14" s="16">
        <v>1</v>
      </c>
      <c r="F14" s="15" t="s">
        <v>68</v>
      </c>
      <c r="G14" s="17">
        <v>1449000</v>
      </c>
      <c r="H14" s="15" t="s">
        <v>69</v>
      </c>
      <c r="I14" s="36" t="s">
        <v>70</v>
      </c>
      <c r="J14" s="16">
        <v>0</v>
      </c>
      <c r="K14" s="16">
        <v>0</v>
      </c>
      <c r="L14" s="15" t="s">
        <v>71</v>
      </c>
      <c r="M14" s="15" t="s">
        <v>72</v>
      </c>
      <c r="N14" s="15" t="s">
        <v>73</v>
      </c>
      <c r="O14" s="15" t="s">
        <v>50</v>
      </c>
      <c r="P14" s="15" t="s">
        <v>33</v>
      </c>
      <c r="Q14" s="15" t="s">
        <v>74</v>
      </c>
    </row>
    <row r="15" spans="1:17" s="14" customFormat="1" ht="22.5" x14ac:dyDescent="0.25">
      <c r="A15" s="15" t="s">
        <v>21</v>
      </c>
      <c r="B15" s="15" t="s">
        <v>75</v>
      </c>
      <c r="C15" s="15" t="s">
        <v>23</v>
      </c>
      <c r="D15" s="15" t="s">
        <v>24</v>
      </c>
      <c r="E15" s="16">
        <v>1</v>
      </c>
      <c r="F15" s="15" t="s">
        <v>76</v>
      </c>
      <c r="G15" s="17">
        <v>1157182</v>
      </c>
      <c r="H15" s="15" t="s">
        <v>77</v>
      </c>
      <c r="I15" s="36" t="s">
        <v>78</v>
      </c>
      <c r="J15" s="16">
        <v>0</v>
      </c>
      <c r="K15" s="16">
        <v>0</v>
      </c>
      <c r="L15" s="15" t="s">
        <v>79</v>
      </c>
      <c r="M15" s="15" t="s">
        <v>80</v>
      </c>
      <c r="N15" s="15" t="s">
        <v>81</v>
      </c>
      <c r="O15" s="15" t="s">
        <v>82</v>
      </c>
      <c r="P15" s="15" t="s">
        <v>33</v>
      </c>
      <c r="Q15" s="15" t="s">
        <v>83</v>
      </c>
    </row>
    <row r="16" spans="1:17" s="14" customFormat="1" ht="33.75" x14ac:dyDescent="0.25">
      <c r="A16" s="15" t="s">
        <v>21</v>
      </c>
      <c r="B16" s="15" t="s">
        <v>75</v>
      </c>
      <c r="C16" s="15" t="s">
        <v>23</v>
      </c>
      <c r="D16" s="15" t="s">
        <v>24</v>
      </c>
      <c r="E16" s="16">
        <v>1</v>
      </c>
      <c r="F16" s="15" t="s">
        <v>84</v>
      </c>
      <c r="G16" s="17">
        <v>645702</v>
      </c>
      <c r="H16" s="15" t="s">
        <v>85</v>
      </c>
      <c r="I16" s="36" t="s">
        <v>86</v>
      </c>
      <c r="J16" s="16">
        <v>0</v>
      </c>
      <c r="K16" s="16">
        <v>0</v>
      </c>
      <c r="L16" s="15" t="s">
        <v>87</v>
      </c>
      <c r="M16" s="15" t="s">
        <v>88</v>
      </c>
      <c r="N16" s="15" t="s">
        <v>89</v>
      </c>
      <c r="O16" s="15" t="s">
        <v>50</v>
      </c>
      <c r="P16" s="15" t="s">
        <v>33</v>
      </c>
      <c r="Q16" s="15" t="s">
        <v>90</v>
      </c>
    </row>
    <row r="17" spans="1:18" s="14" customFormat="1" ht="56.25" x14ac:dyDescent="0.25">
      <c r="A17" s="15" t="s">
        <v>21</v>
      </c>
      <c r="B17" s="15" t="s">
        <v>75</v>
      </c>
      <c r="C17" s="15" t="s">
        <v>23</v>
      </c>
      <c r="D17" s="15" t="s">
        <v>24</v>
      </c>
      <c r="E17" s="16">
        <v>1</v>
      </c>
      <c r="F17" s="15" t="s">
        <v>91</v>
      </c>
      <c r="G17" s="17">
        <v>1100000</v>
      </c>
      <c r="H17" s="15" t="s">
        <v>92</v>
      </c>
      <c r="I17" s="36" t="s">
        <v>93</v>
      </c>
      <c r="J17" s="16">
        <v>0</v>
      </c>
      <c r="K17" s="16">
        <v>0</v>
      </c>
      <c r="L17" s="15" t="s">
        <v>94</v>
      </c>
      <c r="M17" s="15" t="s">
        <v>95</v>
      </c>
      <c r="N17" s="15" t="s">
        <v>96</v>
      </c>
      <c r="O17" s="15" t="s">
        <v>50</v>
      </c>
      <c r="P17" s="15" t="s">
        <v>33</v>
      </c>
      <c r="Q17" s="15" t="s">
        <v>97</v>
      </c>
    </row>
    <row r="18" spans="1:18" s="14" customFormat="1" ht="33.75" x14ac:dyDescent="0.25">
      <c r="A18" s="15" t="s">
        <v>21</v>
      </c>
      <c r="B18" s="15" t="s">
        <v>75</v>
      </c>
      <c r="C18" s="15" t="s">
        <v>23</v>
      </c>
      <c r="D18" s="15" t="s">
        <v>24</v>
      </c>
      <c r="E18" s="16">
        <v>1</v>
      </c>
      <c r="F18" s="15" t="s">
        <v>98</v>
      </c>
      <c r="G18" s="17">
        <v>1750000</v>
      </c>
      <c r="H18" s="15" t="s">
        <v>99</v>
      </c>
      <c r="I18" s="36" t="s">
        <v>100</v>
      </c>
      <c r="J18" s="16">
        <v>0</v>
      </c>
      <c r="K18" s="16">
        <v>0</v>
      </c>
      <c r="L18" s="15" t="s">
        <v>101</v>
      </c>
      <c r="M18" s="15" t="s">
        <v>102</v>
      </c>
      <c r="N18" s="15" t="s">
        <v>103</v>
      </c>
      <c r="O18" s="15" t="s">
        <v>104</v>
      </c>
      <c r="P18" s="15" t="s">
        <v>105</v>
      </c>
      <c r="Q18" s="15" t="s">
        <v>106</v>
      </c>
    </row>
    <row r="19" spans="1:18" s="14" customFormat="1" ht="33.75" x14ac:dyDescent="0.25">
      <c r="A19" s="15" t="s">
        <v>21</v>
      </c>
      <c r="B19" s="15" t="s">
        <v>75</v>
      </c>
      <c r="C19" s="15" t="s">
        <v>23</v>
      </c>
      <c r="D19" s="15" t="s">
        <v>24</v>
      </c>
      <c r="E19" s="16">
        <v>1</v>
      </c>
      <c r="F19" s="15" t="s">
        <v>107</v>
      </c>
      <c r="G19" s="17">
        <v>2100000</v>
      </c>
      <c r="H19" s="15" t="s">
        <v>108</v>
      </c>
      <c r="I19" s="36" t="s">
        <v>109</v>
      </c>
      <c r="J19" s="16">
        <v>0</v>
      </c>
      <c r="K19" s="16">
        <v>0</v>
      </c>
      <c r="L19" s="15" t="s">
        <v>110</v>
      </c>
      <c r="M19" s="15" t="s">
        <v>111</v>
      </c>
      <c r="N19" s="15" t="s">
        <v>112</v>
      </c>
      <c r="O19" s="15" t="s">
        <v>50</v>
      </c>
      <c r="P19" s="15" t="s">
        <v>33</v>
      </c>
      <c r="Q19" s="15" t="s">
        <v>74</v>
      </c>
    </row>
    <row r="20" spans="1:18" s="14" customFormat="1" ht="22.5" x14ac:dyDescent="0.25">
      <c r="A20" s="15" t="s">
        <v>21</v>
      </c>
      <c r="B20" s="15" t="s">
        <v>75</v>
      </c>
      <c r="C20" s="15" t="s">
        <v>23</v>
      </c>
      <c r="D20" s="15" t="s">
        <v>24</v>
      </c>
      <c r="E20" s="16">
        <v>1</v>
      </c>
      <c r="F20" s="15" t="s">
        <v>113</v>
      </c>
      <c r="G20" s="17">
        <v>650000</v>
      </c>
      <c r="H20" s="15" t="s">
        <v>114</v>
      </c>
      <c r="I20" s="36" t="s">
        <v>115</v>
      </c>
      <c r="J20" s="16">
        <v>0</v>
      </c>
      <c r="K20" s="16">
        <v>0</v>
      </c>
      <c r="L20" s="15" t="s">
        <v>116</v>
      </c>
      <c r="M20" s="15" t="s">
        <v>117</v>
      </c>
      <c r="N20" s="15" t="s">
        <v>118</v>
      </c>
      <c r="O20" s="15" t="s">
        <v>50</v>
      </c>
      <c r="P20" s="15" t="s">
        <v>33</v>
      </c>
      <c r="Q20" s="15" t="s">
        <v>51</v>
      </c>
    </row>
    <row r="21" spans="1:18" s="14" customFormat="1" ht="22.5" x14ac:dyDescent="0.25">
      <c r="A21" s="15" t="s">
        <v>21</v>
      </c>
      <c r="B21" s="15" t="s">
        <v>43</v>
      </c>
      <c r="C21" s="15" t="s">
        <v>119</v>
      </c>
      <c r="D21" s="15" t="s">
        <v>24</v>
      </c>
      <c r="E21" s="16">
        <v>1</v>
      </c>
      <c r="F21" s="15" t="s">
        <v>120</v>
      </c>
      <c r="G21" s="17">
        <v>3000000</v>
      </c>
      <c r="H21" s="15" t="s">
        <v>121</v>
      </c>
      <c r="I21" s="36" t="s">
        <v>122</v>
      </c>
      <c r="J21" s="16">
        <v>0</v>
      </c>
      <c r="K21" s="16">
        <v>0</v>
      </c>
      <c r="L21" s="15" t="s">
        <v>123</v>
      </c>
      <c r="M21" s="15" t="s">
        <v>124</v>
      </c>
      <c r="N21" s="15" t="s">
        <v>125</v>
      </c>
      <c r="O21" s="15" t="s">
        <v>50</v>
      </c>
      <c r="P21" s="15" t="s">
        <v>33</v>
      </c>
      <c r="Q21" s="15" t="s">
        <v>74</v>
      </c>
    </row>
    <row r="22" spans="1:18" s="24" customFormat="1" ht="12.75" x14ac:dyDescent="0.2">
      <c r="A22" s="18" t="s">
        <v>126</v>
      </c>
      <c r="B22" s="19"/>
      <c r="C22" s="19"/>
      <c r="D22" s="19"/>
      <c r="E22" s="20">
        <f>SUM(E8:E21)</f>
        <v>14</v>
      </c>
      <c r="F22" s="20"/>
      <c r="G22" s="21">
        <f>SUM(G8:G21)</f>
        <v>18160176</v>
      </c>
      <c r="H22" s="22"/>
      <c r="I22" s="37"/>
      <c r="J22" s="20">
        <f>SUM(J8:J21)</f>
        <v>0</v>
      </c>
      <c r="K22" s="20">
        <f>SUM(K8:K21)</f>
        <v>0</v>
      </c>
      <c r="L22" s="20"/>
      <c r="M22" s="19"/>
      <c r="N22" s="19"/>
      <c r="O22" s="19"/>
      <c r="P22" s="19"/>
      <c r="Q22" s="19"/>
      <c r="R22" s="23"/>
    </row>
    <row r="23" spans="1:18" s="14" customFormat="1" ht="56.25" x14ac:dyDescent="0.25">
      <c r="A23" s="15" t="s">
        <v>21</v>
      </c>
      <c r="B23" s="15" t="s">
        <v>75</v>
      </c>
      <c r="C23" s="15" t="s">
        <v>127</v>
      </c>
      <c r="D23" s="15" t="s">
        <v>24</v>
      </c>
      <c r="E23" s="16">
        <v>1</v>
      </c>
      <c r="F23" s="15" t="s">
        <v>128</v>
      </c>
      <c r="G23" s="17">
        <v>795512</v>
      </c>
      <c r="H23" s="15" t="s">
        <v>129</v>
      </c>
      <c r="I23" s="36" t="s">
        <v>130</v>
      </c>
      <c r="J23" s="16">
        <v>0</v>
      </c>
      <c r="K23" s="16">
        <v>0</v>
      </c>
      <c r="L23" s="15" t="s">
        <v>131</v>
      </c>
      <c r="M23" s="15" t="s">
        <v>132</v>
      </c>
      <c r="N23" s="15" t="s">
        <v>133</v>
      </c>
      <c r="O23" s="15" t="s">
        <v>134</v>
      </c>
      <c r="P23" s="15" t="s">
        <v>33</v>
      </c>
      <c r="Q23" s="15" t="s">
        <v>135</v>
      </c>
    </row>
    <row r="24" spans="1:18" s="24" customFormat="1" x14ac:dyDescent="0.25">
      <c r="A24" s="18" t="s">
        <v>136</v>
      </c>
      <c r="B24" s="19"/>
      <c r="C24" s="19"/>
      <c r="D24" s="19"/>
      <c r="E24" s="20">
        <f>SUM(E23)</f>
        <v>1</v>
      </c>
      <c r="F24"/>
      <c r="G24" s="21">
        <f>SUM(G23)</f>
        <v>795512</v>
      </c>
      <c r="H24" s="22"/>
      <c r="I24" s="37"/>
      <c r="J24" s="20">
        <f>SUM(J23)</f>
        <v>0</v>
      </c>
      <c r="K24" s="20">
        <f>SUM(K23)</f>
        <v>0</v>
      </c>
      <c r="L24" s="20"/>
      <c r="M24" s="19"/>
      <c r="N24" s="19"/>
      <c r="O24" s="19"/>
      <c r="P24" s="19"/>
      <c r="Q24" s="19"/>
      <c r="R24" s="23"/>
    </row>
    <row r="25" spans="1:18" s="14" customFormat="1" ht="22.5" x14ac:dyDescent="0.25">
      <c r="A25" s="15" t="s">
        <v>137</v>
      </c>
      <c r="B25" s="15" t="s">
        <v>75</v>
      </c>
      <c r="C25" s="15" t="s">
        <v>23</v>
      </c>
      <c r="D25" s="15" t="s">
        <v>138</v>
      </c>
      <c r="E25" s="16">
        <v>1</v>
      </c>
      <c r="F25" s="15" t="s">
        <v>139</v>
      </c>
      <c r="G25" s="17">
        <v>1398396.8</v>
      </c>
      <c r="H25" s="15" t="s">
        <v>140</v>
      </c>
      <c r="I25" s="36" t="s">
        <v>141</v>
      </c>
      <c r="J25" s="16" t="s">
        <v>28</v>
      </c>
      <c r="K25" s="16" t="s">
        <v>28</v>
      </c>
      <c r="L25" s="15" t="s">
        <v>142</v>
      </c>
      <c r="M25" s="15" t="s">
        <v>143</v>
      </c>
      <c r="N25" s="15" t="s">
        <v>144</v>
      </c>
      <c r="O25" s="15" t="s">
        <v>50</v>
      </c>
      <c r="P25" s="15" t="s">
        <v>33</v>
      </c>
      <c r="Q25" s="15" t="s">
        <v>145</v>
      </c>
    </row>
    <row r="26" spans="1:18" s="14" customFormat="1" ht="22.5" x14ac:dyDescent="0.25">
      <c r="A26" s="15" t="s">
        <v>137</v>
      </c>
      <c r="B26" s="15" t="s">
        <v>75</v>
      </c>
      <c r="C26" s="15" t="s">
        <v>23</v>
      </c>
      <c r="D26" s="15" t="s">
        <v>138</v>
      </c>
      <c r="E26" s="16">
        <v>1</v>
      </c>
      <c r="F26" s="15" t="s">
        <v>146</v>
      </c>
      <c r="G26" s="17">
        <v>1675000</v>
      </c>
      <c r="H26" s="15" t="s">
        <v>147</v>
      </c>
      <c r="I26" s="36" t="s">
        <v>148</v>
      </c>
      <c r="J26" s="16" t="s">
        <v>28</v>
      </c>
      <c r="K26" s="16" t="s">
        <v>28</v>
      </c>
      <c r="L26" s="15" t="s">
        <v>149</v>
      </c>
      <c r="M26" s="15" t="s">
        <v>150</v>
      </c>
      <c r="N26" s="15" t="s">
        <v>151</v>
      </c>
      <c r="O26" s="15" t="s">
        <v>50</v>
      </c>
      <c r="P26" s="15" t="s">
        <v>33</v>
      </c>
      <c r="Q26" s="15" t="s">
        <v>97</v>
      </c>
    </row>
    <row r="27" spans="1:18" s="14" customFormat="1" ht="22.5" x14ac:dyDescent="0.25">
      <c r="A27" s="15" t="s">
        <v>137</v>
      </c>
      <c r="B27" s="15" t="s">
        <v>75</v>
      </c>
      <c r="C27" s="15" t="s">
        <v>23</v>
      </c>
      <c r="D27" s="15" t="s">
        <v>138</v>
      </c>
      <c r="E27" s="16">
        <v>1</v>
      </c>
      <c r="F27" s="15" t="s">
        <v>152</v>
      </c>
      <c r="G27" s="17">
        <v>2260000</v>
      </c>
      <c r="H27" s="15" t="s">
        <v>153</v>
      </c>
      <c r="I27" s="36" t="s">
        <v>154</v>
      </c>
      <c r="J27" s="16" t="s">
        <v>28</v>
      </c>
      <c r="K27" s="16" t="s">
        <v>28</v>
      </c>
      <c r="L27" s="15" t="s">
        <v>155</v>
      </c>
      <c r="M27" s="15" t="s">
        <v>156</v>
      </c>
      <c r="N27" s="15" t="s">
        <v>157</v>
      </c>
      <c r="O27" s="15" t="s">
        <v>50</v>
      </c>
      <c r="P27" s="15" t="s">
        <v>33</v>
      </c>
      <c r="Q27" s="15" t="s">
        <v>97</v>
      </c>
    </row>
    <row r="28" spans="1:18" s="14" customFormat="1" ht="33.75" x14ac:dyDescent="0.25">
      <c r="A28" s="15" t="s">
        <v>137</v>
      </c>
      <c r="B28" s="15" t="s">
        <v>75</v>
      </c>
      <c r="C28" s="15" t="s">
        <v>119</v>
      </c>
      <c r="D28" s="15" t="s">
        <v>138</v>
      </c>
      <c r="E28" s="16">
        <v>1</v>
      </c>
      <c r="F28" s="15" t="s">
        <v>158</v>
      </c>
      <c r="G28" s="17">
        <v>951000</v>
      </c>
      <c r="H28" s="15" t="s">
        <v>159</v>
      </c>
      <c r="I28" s="36" t="s">
        <v>160</v>
      </c>
      <c r="J28" s="16" t="s">
        <v>28</v>
      </c>
      <c r="K28" s="16" t="s">
        <v>28</v>
      </c>
      <c r="L28" s="15" t="s">
        <v>161</v>
      </c>
      <c r="M28" s="15" t="s">
        <v>162</v>
      </c>
      <c r="N28" s="15" t="s">
        <v>163</v>
      </c>
      <c r="O28" s="15" t="s">
        <v>50</v>
      </c>
      <c r="P28" s="15" t="s">
        <v>33</v>
      </c>
      <c r="Q28" s="15" t="s">
        <v>97</v>
      </c>
    </row>
    <row r="29" spans="1:18" s="24" customFormat="1" x14ac:dyDescent="0.25">
      <c r="A29" s="18" t="s">
        <v>164</v>
      </c>
      <c r="B29" s="19"/>
      <c r="C29" s="19"/>
      <c r="D29" s="19"/>
      <c r="E29" s="20">
        <f>SUM(E25:E28)</f>
        <v>4</v>
      </c>
      <c r="F29"/>
      <c r="G29" s="21">
        <f>SUM(G25:G28)</f>
        <v>6284396.7999999998</v>
      </c>
      <c r="H29" s="22"/>
      <c r="I29" s="37"/>
      <c r="J29" s="20">
        <f>SUM(J25:J28)</f>
        <v>0</v>
      </c>
      <c r="K29" s="20">
        <f>SUM(K25:K28)</f>
        <v>0</v>
      </c>
      <c r="L29" s="20"/>
      <c r="M29" s="19"/>
      <c r="N29" s="19"/>
      <c r="O29" s="19"/>
      <c r="P29" s="19"/>
      <c r="Q29" s="19"/>
      <c r="R29" s="23"/>
    </row>
    <row r="30" spans="1:18" s="14" customFormat="1" ht="22.5" x14ac:dyDescent="0.25">
      <c r="A30" s="15" t="s">
        <v>165</v>
      </c>
      <c r="B30" s="15" t="s">
        <v>75</v>
      </c>
      <c r="C30" s="15" t="s">
        <v>23</v>
      </c>
      <c r="D30" s="15" t="s">
        <v>166</v>
      </c>
      <c r="E30" s="16">
        <v>1</v>
      </c>
      <c r="F30" s="15" t="s">
        <v>167</v>
      </c>
      <c r="G30" s="17">
        <v>2603000</v>
      </c>
      <c r="H30" s="15" t="s">
        <v>168</v>
      </c>
      <c r="I30" s="36" t="s">
        <v>169</v>
      </c>
      <c r="J30" s="16" t="s">
        <v>28</v>
      </c>
      <c r="K30" s="16" t="s">
        <v>28</v>
      </c>
      <c r="L30" s="15" t="s">
        <v>170</v>
      </c>
      <c r="M30" s="15" t="s">
        <v>171</v>
      </c>
      <c r="N30" s="15" t="s">
        <v>172</v>
      </c>
      <c r="O30" s="15" t="s">
        <v>50</v>
      </c>
      <c r="P30" s="15" t="s">
        <v>33</v>
      </c>
      <c r="Q30" s="15" t="s">
        <v>173</v>
      </c>
    </row>
    <row r="31" spans="1:18" s="14" customFormat="1" ht="22.5" x14ac:dyDescent="0.25">
      <c r="A31" s="15" t="s">
        <v>165</v>
      </c>
      <c r="B31" s="15" t="s">
        <v>75</v>
      </c>
      <c r="C31" s="15" t="s">
        <v>23</v>
      </c>
      <c r="D31" s="15" t="s">
        <v>166</v>
      </c>
      <c r="E31" s="16">
        <v>1</v>
      </c>
      <c r="F31" s="15" t="s">
        <v>174</v>
      </c>
      <c r="G31" s="17">
        <v>4280000</v>
      </c>
      <c r="H31" s="15" t="s">
        <v>175</v>
      </c>
      <c r="I31" s="36" t="s">
        <v>176</v>
      </c>
      <c r="J31" s="16" t="s">
        <v>28</v>
      </c>
      <c r="K31" s="16" t="s">
        <v>28</v>
      </c>
      <c r="L31" s="15" t="s">
        <v>177</v>
      </c>
      <c r="M31" s="15" t="s">
        <v>178</v>
      </c>
      <c r="N31" s="15" t="s">
        <v>179</v>
      </c>
      <c r="O31" s="15" t="s">
        <v>180</v>
      </c>
      <c r="P31" s="15" t="s">
        <v>33</v>
      </c>
      <c r="Q31" s="15" t="s">
        <v>181</v>
      </c>
    </row>
    <row r="32" spans="1:18" s="14" customFormat="1" ht="56.25" x14ac:dyDescent="0.25">
      <c r="A32" s="15" t="s">
        <v>165</v>
      </c>
      <c r="B32" s="15" t="s">
        <v>75</v>
      </c>
      <c r="C32" s="15" t="s">
        <v>23</v>
      </c>
      <c r="D32" s="15" t="s">
        <v>166</v>
      </c>
      <c r="E32" s="16">
        <v>1</v>
      </c>
      <c r="F32" s="15" t="s">
        <v>182</v>
      </c>
      <c r="G32" s="17">
        <v>840000</v>
      </c>
      <c r="H32" s="15" t="s">
        <v>183</v>
      </c>
      <c r="I32" s="36" t="s">
        <v>184</v>
      </c>
      <c r="J32" s="16" t="s">
        <v>28</v>
      </c>
      <c r="K32" s="16" t="s">
        <v>28</v>
      </c>
      <c r="L32" s="15" t="s">
        <v>185</v>
      </c>
      <c r="M32" s="15" t="s">
        <v>186</v>
      </c>
      <c r="N32" s="15" t="s">
        <v>187</v>
      </c>
      <c r="O32" s="15" t="s">
        <v>50</v>
      </c>
      <c r="P32" s="15" t="s">
        <v>33</v>
      </c>
      <c r="Q32" s="15" t="s">
        <v>188</v>
      </c>
    </row>
    <row r="33" spans="1:18" s="24" customFormat="1" ht="12.75" x14ac:dyDescent="0.2">
      <c r="A33" s="18" t="s">
        <v>189</v>
      </c>
      <c r="B33" s="19"/>
      <c r="C33" s="19"/>
      <c r="D33" s="19"/>
      <c r="E33" s="20">
        <f>SUM(E30:E32)</f>
        <v>3</v>
      </c>
      <c r="F33" s="20"/>
      <c r="G33" s="21">
        <f>SUM(G30:G32)</f>
        <v>7723000</v>
      </c>
      <c r="H33" s="22"/>
      <c r="I33" s="37"/>
      <c r="J33" s="20">
        <f>SUM(J30:J32)</f>
        <v>0</v>
      </c>
      <c r="K33" s="20">
        <f>SUM(K30:K32)</f>
        <v>0</v>
      </c>
      <c r="L33" s="20"/>
      <c r="M33" s="19"/>
      <c r="N33" s="19"/>
      <c r="O33" s="19"/>
      <c r="P33" s="19"/>
      <c r="Q33" s="19"/>
      <c r="R33" s="23"/>
    </row>
    <row r="34" spans="1:18" s="14" customFormat="1" ht="56.25" x14ac:dyDescent="0.25">
      <c r="A34" s="15" t="s">
        <v>21</v>
      </c>
      <c r="B34" s="15" t="s">
        <v>75</v>
      </c>
      <c r="C34" s="15" t="s">
        <v>23</v>
      </c>
      <c r="D34" s="15" t="s">
        <v>190</v>
      </c>
      <c r="E34" s="16">
        <v>1</v>
      </c>
      <c r="F34" s="15" t="s">
        <v>191</v>
      </c>
      <c r="G34" s="17">
        <v>25246187</v>
      </c>
      <c r="H34" s="15" t="s">
        <v>192</v>
      </c>
      <c r="I34" s="36" t="s">
        <v>193</v>
      </c>
      <c r="J34" s="16" t="s">
        <v>28</v>
      </c>
      <c r="K34" s="16" t="s">
        <v>28</v>
      </c>
      <c r="L34" s="15" t="s">
        <v>29</v>
      </c>
      <c r="M34" s="15" t="s">
        <v>30</v>
      </c>
      <c r="N34" s="15" t="s">
        <v>31</v>
      </c>
      <c r="O34" s="15" t="s">
        <v>32</v>
      </c>
      <c r="P34" s="15" t="s">
        <v>33</v>
      </c>
      <c r="Q34" s="15" t="s">
        <v>34</v>
      </c>
    </row>
    <row r="35" spans="1:18" s="14" customFormat="1" ht="33.75" x14ac:dyDescent="0.25">
      <c r="A35" s="15" t="s">
        <v>21</v>
      </c>
      <c r="B35" s="15" t="s">
        <v>75</v>
      </c>
      <c r="C35" s="15" t="s">
        <v>23</v>
      </c>
      <c r="D35" s="15" t="s">
        <v>190</v>
      </c>
      <c r="E35" s="16">
        <v>1</v>
      </c>
      <c r="F35" s="15" t="s">
        <v>194</v>
      </c>
      <c r="G35" s="17">
        <v>17743639</v>
      </c>
      <c r="H35" s="15" t="s">
        <v>195</v>
      </c>
      <c r="I35" s="36" t="s">
        <v>196</v>
      </c>
      <c r="J35" s="16">
        <v>0</v>
      </c>
      <c r="K35" s="16">
        <v>0</v>
      </c>
      <c r="L35" s="15" t="s">
        <v>197</v>
      </c>
      <c r="M35" s="15" t="s">
        <v>198</v>
      </c>
      <c r="N35" s="15" t="s">
        <v>199</v>
      </c>
      <c r="O35" s="15" t="s">
        <v>50</v>
      </c>
      <c r="P35" s="15" t="s">
        <v>33</v>
      </c>
      <c r="Q35" s="15" t="s">
        <v>51</v>
      </c>
    </row>
    <row r="36" spans="1:18" s="14" customFormat="1" ht="33.75" x14ac:dyDescent="0.25">
      <c r="A36" s="15" t="s">
        <v>21</v>
      </c>
      <c r="B36" s="15" t="s">
        <v>75</v>
      </c>
      <c r="C36" s="15" t="s">
        <v>23</v>
      </c>
      <c r="D36" s="15" t="s">
        <v>190</v>
      </c>
      <c r="E36" s="16">
        <v>1</v>
      </c>
      <c r="F36" s="15" t="s">
        <v>200</v>
      </c>
      <c r="G36" s="17">
        <v>36354600</v>
      </c>
      <c r="H36" s="15" t="s">
        <v>201</v>
      </c>
      <c r="I36" s="36" t="s">
        <v>202</v>
      </c>
      <c r="J36" s="16" t="s">
        <v>28</v>
      </c>
      <c r="K36" s="16" t="s">
        <v>28</v>
      </c>
      <c r="L36" s="15" t="s">
        <v>29</v>
      </c>
      <c r="M36" s="15" t="s">
        <v>30</v>
      </c>
      <c r="N36" s="15" t="s">
        <v>31</v>
      </c>
      <c r="O36" s="15" t="s">
        <v>32</v>
      </c>
      <c r="P36" s="15" t="s">
        <v>33</v>
      </c>
      <c r="Q36" s="15" t="s">
        <v>34</v>
      </c>
    </row>
    <row r="37" spans="1:18" s="14" customFormat="1" ht="33.75" x14ac:dyDescent="0.25">
      <c r="A37" s="15" t="s">
        <v>21</v>
      </c>
      <c r="B37" s="15" t="s">
        <v>75</v>
      </c>
      <c r="C37" s="15" t="s">
        <v>23</v>
      </c>
      <c r="D37" s="15" t="s">
        <v>190</v>
      </c>
      <c r="E37" s="16">
        <v>1</v>
      </c>
      <c r="F37" s="15" t="s">
        <v>203</v>
      </c>
      <c r="G37" s="17">
        <v>1500000</v>
      </c>
      <c r="H37" s="15" t="s">
        <v>192</v>
      </c>
      <c r="I37" s="36" t="s">
        <v>204</v>
      </c>
      <c r="J37" s="16">
        <v>0</v>
      </c>
      <c r="K37" s="16">
        <v>0</v>
      </c>
      <c r="L37" s="15" t="s">
        <v>29</v>
      </c>
      <c r="M37" s="15" t="s">
        <v>30</v>
      </c>
      <c r="N37" s="15" t="s">
        <v>31</v>
      </c>
      <c r="O37" s="15" t="s">
        <v>32</v>
      </c>
      <c r="P37" s="15" t="s">
        <v>33</v>
      </c>
      <c r="Q37" s="15" t="s">
        <v>34</v>
      </c>
    </row>
    <row r="38" spans="1:18" s="14" customFormat="1" ht="45" x14ac:dyDescent="0.25">
      <c r="A38" s="15" t="s">
        <v>21</v>
      </c>
      <c r="B38" s="15" t="s">
        <v>75</v>
      </c>
      <c r="C38" s="15" t="s">
        <v>23</v>
      </c>
      <c r="D38" s="15" t="s">
        <v>190</v>
      </c>
      <c r="E38" s="16">
        <v>1</v>
      </c>
      <c r="F38" s="15" t="s">
        <v>205</v>
      </c>
      <c r="G38" s="17">
        <v>248165302</v>
      </c>
      <c r="H38" s="15" t="s">
        <v>206</v>
      </c>
      <c r="I38" s="36" t="s">
        <v>207</v>
      </c>
      <c r="J38" s="16" t="s">
        <v>28</v>
      </c>
      <c r="K38" s="16" t="s">
        <v>28</v>
      </c>
      <c r="L38" s="15" t="s">
        <v>29</v>
      </c>
      <c r="M38" s="15" t="s">
        <v>30</v>
      </c>
      <c r="N38" s="15" t="s">
        <v>31</v>
      </c>
      <c r="O38" s="15" t="s">
        <v>32</v>
      </c>
      <c r="P38" s="15" t="s">
        <v>33</v>
      </c>
      <c r="Q38" s="15" t="s">
        <v>34</v>
      </c>
    </row>
    <row r="39" spans="1:18" s="14" customFormat="1" ht="33.75" x14ac:dyDescent="0.25">
      <c r="A39" s="15" t="s">
        <v>21</v>
      </c>
      <c r="B39" s="15" t="s">
        <v>75</v>
      </c>
      <c r="C39" s="15" t="s">
        <v>23</v>
      </c>
      <c r="D39" s="15" t="s">
        <v>190</v>
      </c>
      <c r="E39" s="16">
        <v>1</v>
      </c>
      <c r="F39" s="15" t="s">
        <v>208</v>
      </c>
      <c r="G39" s="17">
        <v>689500</v>
      </c>
      <c r="H39" s="15" t="s">
        <v>209</v>
      </c>
      <c r="I39" s="36" t="s">
        <v>210</v>
      </c>
      <c r="J39" s="16">
        <v>0</v>
      </c>
      <c r="K39" s="16">
        <v>0</v>
      </c>
      <c r="L39" s="15" t="s">
        <v>29</v>
      </c>
      <c r="M39" s="15" t="s">
        <v>30</v>
      </c>
      <c r="N39" s="15" t="s">
        <v>31</v>
      </c>
      <c r="O39" s="15" t="s">
        <v>32</v>
      </c>
      <c r="P39" s="15" t="s">
        <v>33</v>
      </c>
      <c r="Q39" s="15" t="s">
        <v>34</v>
      </c>
    </row>
    <row r="40" spans="1:18" s="14" customFormat="1" ht="33.75" x14ac:dyDescent="0.25">
      <c r="A40" s="15" t="s">
        <v>21</v>
      </c>
      <c r="B40" s="15" t="s">
        <v>75</v>
      </c>
      <c r="C40" s="15" t="s">
        <v>23</v>
      </c>
      <c r="D40" s="15" t="s">
        <v>190</v>
      </c>
      <c r="E40" s="16">
        <v>1</v>
      </c>
      <c r="F40" s="15" t="s">
        <v>211</v>
      </c>
      <c r="G40" s="17">
        <v>13152775</v>
      </c>
      <c r="H40" s="15" t="s">
        <v>206</v>
      </c>
      <c r="I40" s="36" t="s">
        <v>212</v>
      </c>
      <c r="J40" s="16" t="s">
        <v>28</v>
      </c>
      <c r="K40" s="16" t="s">
        <v>28</v>
      </c>
      <c r="L40" s="15" t="s">
        <v>29</v>
      </c>
      <c r="M40" s="15" t="s">
        <v>30</v>
      </c>
      <c r="N40" s="15" t="s">
        <v>31</v>
      </c>
      <c r="O40" s="15" t="s">
        <v>32</v>
      </c>
      <c r="P40" s="15" t="s">
        <v>33</v>
      </c>
      <c r="Q40" s="15" t="s">
        <v>34</v>
      </c>
    </row>
    <row r="41" spans="1:18" s="14" customFormat="1" ht="33.75" x14ac:dyDescent="0.25">
      <c r="A41" s="15" t="s">
        <v>21</v>
      </c>
      <c r="B41" s="15" t="s">
        <v>75</v>
      </c>
      <c r="C41" s="15" t="s">
        <v>23</v>
      </c>
      <c r="D41" s="15" t="s">
        <v>190</v>
      </c>
      <c r="E41" s="16">
        <v>1</v>
      </c>
      <c r="F41" s="15" t="s">
        <v>213</v>
      </c>
      <c r="G41" s="17">
        <v>2050000</v>
      </c>
      <c r="H41" s="15" t="s">
        <v>214</v>
      </c>
      <c r="I41" s="36" t="s">
        <v>215</v>
      </c>
      <c r="J41" s="16">
        <v>0</v>
      </c>
      <c r="K41" s="16">
        <v>0</v>
      </c>
      <c r="L41" s="15" t="s">
        <v>29</v>
      </c>
      <c r="M41" s="15" t="s">
        <v>30</v>
      </c>
      <c r="N41" s="15" t="s">
        <v>31</v>
      </c>
      <c r="O41" s="15" t="s">
        <v>32</v>
      </c>
      <c r="P41" s="15" t="s">
        <v>33</v>
      </c>
      <c r="Q41" s="15" t="s">
        <v>34</v>
      </c>
    </row>
    <row r="42" spans="1:18" s="14" customFormat="1" ht="45" x14ac:dyDescent="0.25">
      <c r="A42" s="15" t="s">
        <v>21</v>
      </c>
      <c r="B42" s="15" t="s">
        <v>75</v>
      </c>
      <c r="C42" s="15" t="s">
        <v>23</v>
      </c>
      <c r="D42" s="15" t="s">
        <v>190</v>
      </c>
      <c r="E42" s="16">
        <v>1</v>
      </c>
      <c r="F42" s="15" t="s">
        <v>216</v>
      </c>
      <c r="G42" s="17">
        <v>1034000</v>
      </c>
      <c r="H42" s="15" t="s">
        <v>217</v>
      </c>
      <c r="I42" s="36" t="s">
        <v>218</v>
      </c>
      <c r="J42" s="16">
        <v>0</v>
      </c>
      <c r="K42" s="16">
        <v>0</v>
      </c>
      <c r="L42" s="15" t="s">
        <v>219</v>
      </c>
      <c r="M42" s="15" t="s">
        <v>220</v>
      </c>
      <c r="N42" s="15" t="s">
        <v>221</v>
      </c>
      <c r="O42" s="15" t="s">
        <v>50</v>
      </c>
      <c r="P42" s="15" t="s">
        <v>33</v>
      </c>
      <c r="Q42" s="15" t="s">
        <v>222</v>
      </c>
    </row>
    <row r="43" spans="1:18" s="14" customFormat="1" ht="56.25" x14ac:dyDescent="0.25">
      <c r="A43" s="15" t="s">
        <v>21</v>
      </c>
      <c r="B43" s="15" t="s">
        <v>75</v>
      </c>
      <c r="C43" s="15" t="s">
        <v>23</v>
      </c>
      <c r="D43" s="15" t="s">
        <v>190</v>
      </c>
      <c r="E43" s="16">
        <v>1</v>
      </c>
      <c r="F43" s="15" t="s">
        <v>223</v>
      </c>
      <c r="G43" s="17">
        <v>2500000</v>
      </c>
      <c r="H43" s="15" t="s">
        <v>224</v>
      </c>
      <c r="I43" s="36" t="s">
        <v>225</v>
      </c>
      <c r="J43" s="16">
        <v>0</v>
      </c>
      <c r="K43" s="16">
        <v>0</v>
      </c>
      <c r="L43" s="15" t="s">
        <v>226</v>
      </c>
      <c r="M43" s="15" t="s">
        <v>227</v>
      </c>
      <c r="N43" s="15" t="s">
        <v>228</v>
      </c>
      <c r="O43" s="15" t="s">
        <v>50</v>
      </c>
      <c r="P43" s="15" t="s">
        <v>33</v>
      </c>
      <c r="Q43" s="15" t="s">
        <v>229</v>
      </c>
    </row>
    <row r="44" spans="1:18" s="14" customFormat="1" ht="22.5" x14ac:dyDescent="0.25">
      <c r="A44" s="15" t="s">
        <v>21</v>
      </c>
      <c r="B44" s="15" t="s">
        <v>75</v>
      </c>
      <c r="C44" s="15" t="s">
        <v>230</v>
      </c>
      <c r="D44" s="15" t="s">
        <v>190</v>
      </c>
      <c r="E44" s="16">
        <v>1</v>
      </c>
      <c r="F44" s="15" t="s">
        <v>231</v>
      </c>
      <c r="G44" s="17">
        <v>650704</v>
      </c>
      <c r="H44" s="15" t="s">
        <v>232</v>
      </c>
      <c r="I44" s="36" t="s">
        <v>233</v>
      </c>
      <c r="J44" s="16">
        <v>0</v>
      </c>
      <c r="K44" s="16">
        <v>0</v>
      </c>
      <c r="L44" s="15" t="s">
        <v>234</v>
      </c>
      <c r="M44" s="15" t="s">
        <v>235</v>
      </c>
      <c r="N44" s="15" t="s">
        <v>236</v>
      </c>
      <c r="O44" s="15" t="s">
        <v>50</v>
      </c>
      <c r="P44" s="15" t="s">
        <v>33</v>
      </c>
      <c r="Q44" s="15" t="s">
        <v>145</v>
      </c>
    </row>
    <row r="45" spans="1:18" s="14" customFormat="1" ht="67.5" x14ac:dyDescent="0.25">
      <c r="A45" s="15" t="s">
        <v>21</v>
      </c>
      <c r="B45" s="15" t="s">
        <v>75</v>
      </c>
      <c r="C45" s="15" t="s">
        <v>119</v>
      </c>
      <c r="D45" s="15" t="s">
        <v>190</v>
      </c>
      <c r="E45" s="16">
        <v>1</v>
      </c>
      <c r="F45" s="15" t="s">
        <v>237</v>
      </c>
      <c r="G45" s="17">
        <v>6361904</v>
      </c>
      <c r="H45" s="15" t="s">
        <v>238</v>
      </c>
      <c r="I45" s="38" t="s">
        <v>239</v>
      </c>
      <c r="J45" s="16">
        <v>0</v>
      </c>
      <c r="K45" s="16">
        <v>0</v>
      </c>
      <c r="L45" s="15" t="s">
        <v>240</v>
      </c>
      <c r="M45" s="15" t="s">
        <v>241</v>
      </c>
      <c r="N45" s="15" t="s">
        <v>242</v>
      </c>
      <c r="O45" s="15" t="s">
        <v>50</v>
      </c>
      <c r="P45" s="15" t="s">
        <v>33</v>
      </c>
      <c r="Q45" s="15" t="s">
        <v>74</v>
      </c>
    </row>
    <row r="46" spans="1:18" s="24" customFormat="1" ht="12.75" x14ac:dyDescent="0.2">
      <c r="A46" s="18" t="s">
        <v>243</v>
      </c>
      <c r="B46" s="19"/>
      <c r="C46" s="19"/>
      <c r="D46" s="19"/>
      <c r="E46" s="20">
        <f>SUM(E34:E45)</f>
        <v>12</v>
      </c>
      <c r="F46" s="20"/>
      <c r="G46" s="21">
        <f>SUM(G34:G45)</f>
        <v>355448611</v>
      </c>
      <c r="H46" s="22"/>
      <c r="I46" s="37"/>
      <c r="J46" s="20">
        <f>SUM(J34:J45)</f>
        <v>0</v>
      </c>
      <c r="K46" s="20">
        <f>SUM(K34:K45)</f>
        <v>0</v>
      </c>
      <c r="L46" s="20"/>
      <c r="M46" s="19"/>
      <c r="N46" s="19"/>
      <c r="O46" s="19"/>
      <c r="P46" s="19"/>
      <c r="Q46" s="19"/>
      <c r="R46" s="23"/>
    </row>
    <row r="47" spans="1:18" s="14" customFormat="1" ht="22.5" x14ac:dyDescent="0.25">
      <c r="A47" s="15" t="s">
        <v>21</v>
      </c>
      <c r="B47" s="15" t="s">
        <v>75</v>
      </c>
      <c r="C47" s="15" t="s">
        <v>23</v>
      </c>
      <c r="D47" s="15" t="s">
        <v>190</v>
      </c>
      <c r="E47" s="16">
        <v>1</v>
      </c>
      <c r="F47" s="15" t="s">
        <v>244</v>
      </c>
      <c r="G47" s="17">
        <v>3197568</v>
      </c>
      <c r="H47" s="15" t="s">
        <v>245</v>
      </c>
      <c r="I47" s="36" t="s">
        <v>246</v>
      </c>
      <c r="J47" s="16">
        <v>0</v>
      </c>
      <c r="K47" s="16">
        <v>32</v>
      </c>
      <c r="L47" s="15" t="s">
        <v>29</v>
      </c>
      <c r="M47" s="15" t="s">
        <v>30</v>
      </c>
      <c r="N47" s="15" t="s">
        <v>31</v>
      </c>
      <c r="O47" s="15" t="s">
        <v>32</v>
      </c>
      <c r="P47" s="15" t="s">
        <v>33</v>
      </c>
      <c r="Q47" s="15" t="s">
        <v>34</v>
      </c>
    </row>
    <row r="48" spans="1:18" s="14" customFormat="1" ht="33.75" x14ac:dyDescent="0.25">
      <c r="A48" s="15" t="s">
        <v>21</v>
      </c>
      <c r="B48" s="15" t="s">
        <v>75</v>
      </c>
      <c r="C48" s="15" t="s">
        <v>23</v>
      </c>
      <c r="D48" s="15" t="s">
        <v>190</v>
      </c>
      <c r="E48" s="16">
        <v>1</v>
      </c>
      <c r="F48" s="15" t="s">
        <v>247</v>
      </c>
      <c r="G48" s="17">
        <v>582280</v>
      </c>
      <c r="H48" s="15" t="s">
        <v>248</v>
      </c>
      <c r="I48" s="36" t="s">
        <v>249</v>
      </c>
      <c r="J48" s="16">
        <v>0</v>
      </c>
      <c r="K48" s="16">
        <v>3</v>
      </c>
      <c r="L48" s="15" t="s">
        <v>250</v>
      </c>
      <c r="M48" s="15" t="s">
        <v>251</v>
      </c>
      <c r="N48" s="15" t="s">
        <v>252</v>
      </c>
      <c r="O48" s="15" t="s">
        <v>50</v>
      </c>
      <c r="P48" s="15" t="s">
        <v>253</v>
      </c>
      <c r="Q48" s="15" t="s">
        <v>254</v>
      </c>
    </row>
    <row r="49" spans="1:18" s="14" customFormat="1" ht="45" x14ac:dyDescent="0.25">
      <c r="A49" s="15" t="s">
        <v>21</v>
      </c>
      <c r="B49" s="15" t="s">
        <v>43</v>
      </c>
      <c r="C49" s="15" t="s">
        <v>255</v>
      </c>
      <c r="D49" s="15" t="s">
        <v>190</v>
      </c>
      <c r="E49" s="16">
        <v>1</v>
      </c>
      <c r="F49" s="15" t="s">
        <v>256</v>
      </c>
      <c r="G49" s="17">
        <v>677600</v>
      </c>
      <c r="H49" s="15" t="s">
        <v>257</v>
      </c>
      <c r="I49" s="36" t="s">
        <v>258</v>
      </c>
      <c r="J49" s="16">
        <v>0</v>
      </c>
      <c r="K49" s="16">
        <v>3</v>
      </c>
      <c r="L49" s="15" t="s">
        <v>259</v>
      </c>
      <c r="M49" s="15" t="s">
        <v>260</v>
      </c>
      <c r="N49" s="15" t="s">
        <v>261</v>
      </c>
      <c r="O49" s="15" t="s">
        <v>50</v>
      </c>
      <c r="P49" s="15" t="s">
        <v>33</v>
      </c>
      <c r="Q49" s="15" t="s">
        <v>262</v>
      </c>
    </row>
    <row r="50" spans="1:18" s="14" customFormat="1" ht="33.75" x14ac:dyDescent="0.25">
      <c r="A50" s="15" t="s">
        <v>21</v>
      </c>
      <c r="B50" s="15" t="s">
        <v>75</v>
      </c>
      <c r="C50" s="15" t="s">
        <v>255</v>
      </c>
      <c r="D50" s="15" t="s">
        <v>190</v>
      </c>
      <c r="E50" s="16">
        <v>1</v>
      </c>
      <c r="F50" s="15" t="s">
        <v>263</v>
      </c>
      <c r="G50" s="17">
        <v>2304345</v>
      </c>
      <c r="H50" s="15" t="s">
        <v>264</v>
      </c>
      <c r="I50" s="36" t="s">
        <v>265</v>
      </c>
      <c r="J50" s="16">
        <v>0</v>
      </c>
      <c r="K50" s="16">
        <v>29</v>
      </c>
      <c r="L50" s="15" t="s">
        <v>266</v>
      </c>
      <c r="M50" s="15" t="s">
        <v>267</v>
      </c>
      <c r="N50" s="15" t="s">
        <v>268</v>
      </c>
      <c r="O50" s="15" t="s">
        <v>50</v>
      </c>
      <c r="P50" s="15" t="s">
        <v>33</v>
      </c>
      <c r="Q50" s="15" t="s">
        <v>222</v>
      </c>
    </row>
    <row r="51" spans="1:18" s="14" customFormat="1" ht="33.75" x14ac:dyDescent="0.25">
      <c r="A51" s="15" t="s">
        <v>21</v>
      </c>
      <c r="B51" s="15" t="s">
        <v>75</v>
      </c>
      <c r="C51" s="15" t="s">
        <v>255</v>
      </c>
      <c r="D51" s="15" t="s">
        <v>190</v>
      </c>
      <c r="E51" s="16">
        <v>1</v>
      </c>
      <c r="F51" s="15" t="s">
        <v>269</v>
      </c>
      <c r="G51" s="17">
        <v>800000</v>
      </c>
      <c r="H51" s="15" t="s">
        <v>270</v>
      </c>
      <c r="I51" s="36" t="s">
        <v>215</v>
      </c>
      <c r="J51" s="16">
        <v>0</v>
      </c>
      <c r="K51" s="16">
        <v>0</v>
      </c>
      <c r="L51" s="15" t="s">
        <v>29</v>
      </c>
      <c r="M51" s="15" t="s">
        <v>30</v>
      </c>
      <c r="N51" s="15" t="s">
        <v>31</v>
      </c>
      <c r="O51" s="15" t="s">
        <v>32</v>
      </c>
      <c r="P51" s="15" t="s">
        <v>33</v>
      </c>
      <c r="Q51" s="15" t="s">
        <v>34</v>
      </c>
    </row>
    <row r="52" spans="1:18" s="14" customFormat="1" ht="33.75" x14ac:dyDescent="0.25">
      <c r="A52" s="15" t="s">
        <v>21</v>
      </c>
      <c r="B52" s="15" t="s">
        <v>75</v>
      </c>
      <c r="C52" s="15" t="s">
        <v>255</v>
      </c>
      <c r="D52" s="15" t="s">
        <v>190</v>
      </c>
      <c r="E52" s="16">
        <v>1</v>
      </c>
      <c r="F52" s="15" t="s">
        <v>271</v>
      </c>
      <c r="G52" s="17">
        <v>756453</v>
      </c>
      <c r="H52" s="15" t="s">
        <v>272</v>
      </c>
      <c r="I52" s="36" t="s">
        <v>273</v>
      </c>
      <c r="J52" s="16">
        <v>0</v>
      </c>
      <c r="K52" s="16">
        <v>3</v>
      </c>
      <c r="L52" s="15" t="s">
        <v>170</v>
      </c>
      <c r="M52" s="15" t="s">
        <v>274</v>
      </c>
      <c r="N52" s="15" t="s">
        <v>275</v>
      </c>
      <c r="O52" s="15" t="s">
        <v>276</v>
      </c>
      <c r="P52" s="15" t="s">
        <v>33</v>
      </c>
      <c r="Q52" s="15" t="s">
        <v>277</v>
      </c>
    </row>
    <row r="53" spans="1:18" s="14" customFormat="1" ht="45" x14ac:dyDescent="0.25">
      <c r="A53" s="15" t="s">
        <v>21</v>
      </c>
      <c r="B53" s="15" t="s">
        <v>75</v>
      </c>
      <c r="C53" s="15" t="s">
        <v>255</v>
      </c>
      <c r="D53" s="15" t="s">
        <v>190</v>
      </c>
      <c r="E53" s="16">
        <v>1</v>
      </c>
      <c r="F53" s="15" t="s">
        <v>278</v>
      </c>
      <c r="G53" s="17">
        <v>523042</v>
      </c>
      <c r="H53" s="15" t="s">
        <v>279</v>
      </c>
      <c r="I53" s="36" t="s">
        <v>280</v>
      </c>
      <c r="J53" s="16">
        <v>0</v>
      </c>
      <c r="K53" s="16">
        <v>3</v>
      </c>
      <c r="L53" s="15" t="s">
        <v>281</v>
      </c>
      <c r="M53" s="15" t="s">
        <v>282</v>
      </c>
      <c r="N53" s="15" t="s">
        <v>283</v>
      </c>
      <c r="O53" s="15" t="s">
        <v>50</v>
      </c>
      <c r="P53" s="15" t="s">
        <v>33</v>
      </c>
      <c r="Q53" s="15" t="s">
        <v>145</v>
      </c>
    </row>
    <row r="54" spans="1:18" s="14" customFormat="1" ht="22.5" x14ac:dyDescent="0.25">
      <c r="A54" s="15" t="s">
        <v>21</v>
      </c>
      <c r="B54" s="15" t="s">
        <v>75</v>
      </c>
      <c r="C54" s="15" t="s">
        <v>255</v>
      </c>
      <c r="D54" s="15" t="s">
        <v>190</v>
      </c>
      <c r="E54" s="16">
        <v>1</v>
      </c>
      <c r="F54" s="15" t="s">
        <v>284</v>
      </c>
      <c r="G54" s="17">
        <v>3193802</v>
      </c>
      <c r="H54" s="15" t="s">
        <v>285</v>
      </c>
      <c r="I54" s="36" t="s">
        <v>286</v>
      </c>
      <c r="J54" s="16">
        <v>0</v>
      </c>
      <c r="K54" s="16">
        <v>34</v>
      </c>
      <c r="L54" s="15" t="s">
        <v>287</v>
      </c>
      <c r="M54" s="15" t="s">
        <v>288</v>
      </c>
      <c r="N54" s="15" t="s">
        <v>289</v>
      </c>
      <c r="O54" s="15" t="s">
        <v>50</v>
      </c>
      <c r="P54" s="15" t="s">
        <v>33</v>
      </c>
      <c r="Q54" s="15" t="s">
        <v>51</v>
      </c>
    </row>
    <row r="55" spans="1:18" s="14" customFormat="1" ht="45" x14ac:dyDescent="0.25">
      <c r="A55" s="15" t="s">
        <v>21</v>
      </c>
      <c r="B55" s="15" t="s">
        <v>75</v>
      </c>
      <c r="C55" s="15" t="s">
        <v>255</v>
      </c>
      <c r="D55" s="15" t="s">
        <v>190</v>
      </c>
      <c r="E55" s="16">
        <v>1</v>
      </c>
      <c r="F55" s="15" t="s">
        <v>290</v>
      </c>
      <c r="G55" s="17">
        <v>572235</v>
      </c>
      <c r="H55" s="15" t="s">
        <v>291</v>
      </c>
      <c r="I55" s="36" t="s">
        <v>292</v>
      </c>
      <c r="J55" s="16">
        <v>0</v>
      </c>
      <c r="K55" s="16">
        <v>6</v>
      </c>
      <c r="L55" s="15" t="s">
        <v>293</v>
      </c>
      <c r="M55" s="15" t="s">
        <v>294</v>
      </c>
      <c r="N55" s="15" t="s">
        <v>295</v>
      </c>
      <c r="O55" s="15" t="s">
        <v>50</v>
      </c>
      <c r="P55" s="15" t="s">
        <v>33</v>
      </c>
      <c r="Q55" s="15" t="s">
        <v>296</v>
      </c>
    </row>
    <row r="56" spans="1:18" s="14" customFormat="1" ht="56.25" x14ac:dyDescent="0.25">
      <c r="A56" s="15" t="s">
        <v>21</v>
      </c>
      <c r="B56" s="15" t="s">
        <v>75</v>
      </c>
      <c r="C56" s="15" t="s">
        <v>255</v>
      </c>
      <c r="D56" s="15" t="s">
        <v>190</v>
      </c>
      <c r="E56" s="16">
        <v>1</v>
      </c>
      <c r="F56" s="15" t="s">
        <v>297</v>
      </c>
      <c r="G56" s="17">
        <v>17075859</v>
      </c>
      <c r="H56" s="15" t="s">
        <v>298</v>
      </c>
      <c r="I56" s="36" t="s">
        <v>299</v>
      </c>
      <c r="J56" s="16">
        <v>0</v>
      </c>
      <c r="K56" s="16">
        <v>117</v>
      </c>
      <c r="L56" s="15" t="s">
        <v>300</v>
      </c>
      <c r="M56" s="15" t="s">
        <v>301</v>
      </c>
      <c r="N56" s="15" t="s">
        <v>302</v>
      </c>
      <c r="O56" s="15" t="s">
        <v>50</v>
      </c>
      <c r="P56" s="15" t="s">
        <v>33</v>
      </c>
      <c r="Q56" s="15" t="s">
        <v>303</v>
      </c>
    </row>
    <row r="57" spans="1:18" s="14" customFormat="1" ht="22.5" x14ac:dyDescent="0.25">
      <c r="A57" s="15" t="s">
        <v>21</v>
      </c>
      <c r="B57" s="15" t="s">
        <v>75</v>
      </c>
      <c r="C57" s="15" t="s">
        <v>255</v>
      </c>
      <c r="D57" s="15" t="s">
        <v>190</v>
      </c>
      <c r="E57" s="16">
        <v>1</v>
      </c>
      <c r="F57" s="15" t="s">
        <v>304</v>
      </c>
      <c r="G57" s="17">
        <v>4030800</v>
      </c>
      <c r="H57" s="15" t="s">
        <v>305</v>
      </c>
      <c r="I57" s="36" t="s">
        <v>306</v>
      </c>
      <c r="J57" s="16">
        <v>0</v>
      </c>
      <c r="K57" s="16">
        <v>34</v>
      </c>
      <c r="L57" s="15" t="s">
        <v>307</v>
      </c>
      <c r="M57" s="15" t="s">
        <v>308</v>
      </c>
      <c r="N57" s="15" t="s">
        <v>309</v>
      </c>
      <c r="O57" s="15" t="s">
        <v>50</v>
      </c>
      <c r="P57" s="15" t="s">
        <v>253</v>
      </c>
      <c r="Q57" s="15" t="s">
        <v>74</v>
      </c>
    </row>
    <row r="58" spans="1:18" s="14" customFormat="1" ht="45" x14ac:dyDescent="0.25">
      <c r="A58" s="15" t="s">
        <v>21</v>
      </c>
      <c r="B58" s="15" t="s">
        <v>75</v>
      </c>
      <c r="C58" s="15" t="s">
        <v>255</v>
      </c>
      <c r="D58" s="15" t="s">
        <v>190</v>
      </c>
      <c r="E58" s="16">
        <v>1</v>
      </c>
      <c r="F58" s="15" t="s">
        <v>310</v>
      </c>
      <c r="G58" s="17">
        <v>521996</v>
      </c>
      <c r="H58" s="15" t="s">
        <v>311</v>
      </c>
      <c r="I58" s="36" t="s">
        <v>312</v>
      </c>
      <c r="J58" s="16">
        <v>0</v>
      </c>
      <c r="K58" s="16">
        <v>3</v>
      </c>
      <c r="L58" s="15" t="s">
        <v>281</v>
      </c>
      <c r="M58" s="15" t="s">
        <v>282</v>
      </c>
      <c r="N58" s="15" t="s">
        <v>283</v>
      </c>
      <c r="O58" s="15" t="s">
        <v>50</v>
      </c>
      <c r="P58" s="15" t="s">
        <v>33</v>
      </c>
      <c r="Q58" s="15" t="s">
        <v>145</v>
      </c>
    </row>
    <row r="59" spans="1:18" s="24" customFormat="1" ht="12.75" x14ac:dyDescent="0.2">
      <c r="A59" s="18" t="s">
        <v>313</v>
      </c>
      <c r="B59" s="19"/>
      <c r="C59" s="19"/>
      <c r="D59" s="19"/>
      <c r="E59" s="20">
        <f>SUM(E47:E58)</f>
        <v>12</v>
      </c>
      <c r="F59" s="20"/>
      <c r="G59" s="21">
        <f>SUM(G47:G58)</f>
        <v>34235980</v>
      </c>
      <c r="H59" s="22"/>
      <c r="I59" s="37"/>
      <c r="J59" s="20">
        <f>SUM(J47:J58)</f>
        <v>0</v>
      </c>
      <c r="K59" s="20">
        <f>SUM(K47:K58)</f>
        <v>267</v>
      </c>
      <c r="L59" s="20"/>
      <c r="M59" s="19"/>
      <c r="N59" s="19"/>
      <c r="O59" s="19"/>
      <c r="P59" s="19"/>
      <c r="Q59" s="19"/>
      <c r="R59" s="23"/>
    </row>
    <row r="60" spans="1:18" s="14" customFormat="1" ht="22.5" x14ac:dyDescent="0.25">
      <c r="A60" s="15" t="s">
        <v>21</v>
      </c>
      <c r="B60" s="15" t="s">
        <v>75</v>
      </c>
      <c r="C60" s="15" t="s">
        <v>127</v>
      </c>
      <c r="D60" s="15" t="s">
        <v>190</v>
      </c>
      <c r="E60" s="16">
        <v>1</v>
      </c>
      <c r="F60" s="15" t="s">
        <v>314</v>
      </c>
      <c r="G60" s="17">
        <v>972461</v>
      </c>
      <c r="H60" s="15" t="s">
        <v>315</v>
      </c>
      <c r="I60" s="36" t="s">
        <v>316</v>
      </c>
      <c r="J60" s="16">
        <v>0</v>
      </c>
      <c r="K60" s="16">
        <v>1</v>
      </c>
      <c r="L60" s="15" t="s">
        <v>317</v>
      </c>
      <c r="M60" s="15" t="s">
        <v>318</v>
      </c>
      <c r="N60" s="15" t="s">
        <v>319</v>
      </c>
      <c r="O60" s="15" t="s">
        <v>50</v>
      </c>
      <c r="P60" s="15" t="s">
        <v>33</v>
      </c>
      <c r="Q60" s="15" t="s">
        <v>320</v>
      </c>
    </row>
    <row r="61" spans="1:18" s="14" customFormat="1" ht="56.25" x14ac:dyDescent="0.25">
      <c r="A61" s="15" t="s">
        <v>21</v>
      </c>
      <c r="B61" s="15" t="s">
        <v>75</v>
      </c>
      <c r="C61" s="15" t="s">
        <v>127</v>
      </c>
      <c r="D61" s="15" t="s">
        <v>190</v>
      </c>
      <c r="E61" s="16">
        <v>1</v>
      </c>
      <c r="F61" s="15" t="s">
        <v>321</v>
      </c>
      <c r="G61" s="17">
        <v>595125</v>
      </c>
      <c r="H61" s="15" t="s">
        <v>322</v>
      </c>
      <c r="I61" s="36" t="s">
        <v>323</v>
      </c>
      <c r="J61" s="16">
        <v>0</v>
      </c>
      <c r="K61" s="16">
        <v>4</v>
      </c>
      <c r="L61" s="15" t="s">
        <v>324</v>
      </c>
      <c r="M61" s="15" t="s">
        <v>325</v>
      </c>
      <c r="N61" s="15" t="s">
        <v>326</v>
      </c>
      <c r="O61" s="15" t="s">
        <v>50</v>
      </c>
      <c r="P61" s="15" t="s">
        <v>33</v>
      </c>
      <c r="Q61" s="15" t="s">
        <v>327</v>
      </c>
    </row>
    <row r="62" spans="1:18" s="24" customFormat="1" ht="12.75" x14ac:dyDescent="0.2">
      <c r="A62" s="18" t="s">
        <v>328</v>
      </c>
      <c r="B62" s="25"/>
      <c r="C62" s="25"/>
      <c r="D62" s="25"/>
      <c r="E62" s="26">
        <f>SUM(E60:E61)</f>
        <v>2</v>
      </c>
      <c r="G62" s="27">
        <f>SUM(G60:G61)</f>
        <v>1567586</v>
      </c>
      <c r="I62" s="39"/>
      <c r="J62" s="26">
        <f>SUM(J60:J61)</f>
        <v>0</v>
      </c>
      <c r="K62" s="26">
        <f>SUM(K60:K61)</f>
        <v>5</v>
      </c>
      <c r="N62" s="25"/>
      <c r="O62" s="25"/>
      <c r="P62" s="25"/>
      <c r="Q62" s="25"/>
      <c r="R62" s="25"/>
    </row>
    <row r="63" spans="1:18" s="28" customFormat="1" ht="15.75" x14ac:dyDescent="0.25">
      <c r="B63" s="29" t="s">
        <v>329</v>
      </c>
      <c r="E63" s="30">
        <f>SUM(E62,E59,E46,E33,E29,E24,E22)</f>
        <v>48</v>
      </c>
      <c r="G63" s="31">
        <f>SUM(G62,G59,G46,G33,G29,G24,G22)</f>
        <v>424215261.80000001</v>
      </c>
      <c r="I63" s="40"/>
      <c r="J63" s="30">
        <f>SUM(J62,J59,J46,J33,J29,J24,J22)</f>
        <v>0</v>
      </c>
      <c r="K63" s="30">
        <f>SUM(K62,K59,K46,K33,K29,K24,K22)</f>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July 2014</dc:title>
  <dc:creator>Moon Callison</dc:creator>
  <cp:lastModifiedBy>Moon Callison</cp:lastModifiedBy>
  <dcterms:created xsi:type="dcterms:W3CDTF">2014-09-09T16:34:34Z</dcterms:created>
  <dcterms:modified xsi:type="dcterms:W3CDTF">2014-09-09T16:39:54Z</dcterms:modified>
</cp:coreProperties>
</file>