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235" windowHeight="10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59" i="1" l="1"/>
  <c r="J59" i="1"/>
  <c r="G59" i="1"/>
  <c r="E59" i="1"/>
  <c r="K57" i="1"/>
  <c r="J57" i="1"/>
  <c r="G57" i="1"/>
  <c r="E57" i="1"/>
  <c r="K55" i="1"/>
  <c r="J55" i="1"/>
  <c r="G55" i="1"/>
  <c r="E55" i="1"/>
  <c r="K44" i="1"/>
  <c r="J44" i="1"/>
  <c r="G44" i="1"/>
  <c r="E44" i="1"/>
  <c r="K39" i="1"/>
  <c r="J39" i="1"/>
  <c r="G39" i="1"/>
  <c r="E39" i="1"/>
  <c r="K30" i="1"/>
  <c r="J30" i="1"/>
  <c r="G30" i="1"/>
  <c r="E30" i="1"/>
  <c r="K28" i="1"/>
  <c r="J28" i="1"/>
  <c r="G28" i="1"/>
  <c r="E28" i="1"/>
  <c r="K24" i="1"/>
  <c r="J24" i="1"/>
  <c r="G24" i="1"/>
  <c r="E24" i="1"/>
  <c r="K21" i="1"/>
  <c r="J21" i="1"/>
  <c r="G21" i="1"/>
  <c r="E21" i="1"/>
  <c r="E60" i="1" l="1"/>
  <c r="G60" i="1"/>
  <c r="J60" i="1"/>
  <c r="K60" i="1"/>
</calcChain>
</file>

<file path=xl/sharedStrings.xml><?xml version="1.0" encoding="utf-8"?>
<sst xmlns="http://schemas.openxmlformats.org/spreadsheetml/2006/main" count="641" uniqueCount="322">
  <si>
    <t>CITY OF SEATTLE</t>
  </si>
  <si>
    <t>DEPARTMENT OF PLANNING AND DEVELOPMENT</t>
  </si>
  <si>
    <t>ISSUED BUILDING DEVELOPMENT PERMITS</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</si>
  <si>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</si>
  <si>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</si>
  <si>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</si>
  <si>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</si>
  <si>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</si>
  <si>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</si>
  <si>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</si>
  <si>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</si>
  <si>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</si>
  <si>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</si>
  <si>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</si>
  <si>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</si>
  <si>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</si>
  <si>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</si>
  <si>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</si>
  <si>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</si>
  <si>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</si>
  <si>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</si>
  <si>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FIELD</t>
  </si>
  <si>
    <t>CMRCL</t>
  </si>
  <si>
    <t>ADD/ALT</t>
  </si>
  <si>
    <t>6386630</t>
  </si>
  <si>
    <t xml:space="preserve">1201  3RD AVE </t>
  </si>
  <si>
    <t>Construct interior alterations to update finishes in the elevator lobbies and restrooms on floors 37 and 53 per floor plan and subject to field instpection.</t>
  </si>
  <si>
    <t>0</t>
  </si>
  <si>
    <t>GRACE</t>
  </si>
  <si>
    <t>EUN</t>
  </si>
  <si>
    <t>412 BELLEVUE AVE E #206</t>
  </si>
  <si>
    <t>SEATTLE</t>
  </si>
  <si>
    <t>WA</t>
  </si>
  <si>
    <t>98102</t>
  </si>
  <si>
    <t>6389052</t>
  </si>
  <si>
    <t>Construct interior alterations to update finishes in the elevator lobbies and restrooms on floors 8, 16, 22, 27, 30, 31 and 32 per floor plan and subject to field instpection.</t>
  </si>
  <si>
    <t>FULL +</t>
  </si>
  <si>
    <t>6354998</t>
  </si>
  <si>
    <t>230  BROADWAY  E</t>
  </si>
  <si>
    <t>Initial tenant improvement for ground level retail space "Office Max", with mechanical alterations, and occupy per plans.</t>
  </si>
  <si>
    <t>MICHAEL</t>
  </si>
  <si>
    <t>MONTGOMERY</t>
  </si>
  <si>
    <t>5531 SW BUDDINGTON ST</t>
  </si>
  <si>
    <t>PORTLAND</t>
  </si>
  <si>
    <t>OR</t>
  </si>
  <si>
    <t>97219-7242</t>
  </si>
  <si>
    <t>6366221</t>
  </si>
  <si>
    <t xml:space="preserve">1001  4TH AVE </t>
  </si>
  <si>
    <t>Construct alterations to existing commerical building at levels 1-5 lobbies/per plan.</t>
  </si>
  <si>
    <t>JAY</t>
  </si>
  <si>
    <t>THOMAN</t>
  </si>
  <si>
    <t>1001 4TH AVE SUITE 440</t>
  </si>
  <si>
    <t>98154</t>
  </si>
  <si>
    <t>6367012</t>
  </si>
  <si>
    <t>7727  63RD AVE NE</t>
  </si>
  <si>
    <t>Construct repairs and alterations to existing commercial building and voluntary seismic upgrades/per plan.</t>
  </si>
  <si>
    <t>ROBERT</t>
  </si>
  <si>
    <t>WAGNER</t>
  </si>
  <si>
    <t>1916 PIKE PLACE #221</t>
  </si>
  <si>
    <t>98101</t>
  </si>
  <si>
    <t>6371267</t>
  </si>
  <si>
    <t>202  WESTLAKE AVE N</t>
  </si>
  <si>
    <t>Construct tenant improvement for branch bank (Umpqua Bank) in portion of 1st floor of commercial building and occupy, per plan.</t>
  </si>
  <si>
    <t>ANDY</t>
  </si>
  <si>
    <t>PAROLINE</t>
  </si>
  <si>
    <t>22101 SE 28TH ST</t>
  </si>
  <si>
    <t>SAMMAMISH</t>
  </si>
  <si>
    <t>98075</t>
  </si>
  <si>
    <t>6380666</t>
  </si>
  <si>
    <t xml:space="preserve">401  LENORA ST </t>
  </si>
  <si>
    <t>Exterior alterations to replace glazing in hotel building, per plan.</t>
  </si>
  <si>
    <t>ANNETTE</t>
  </si>
  <si>
    <t>ESPARRA</t>
  </si>
  <si>
    <t>325 W 74TH PLACE</t>
  </si>
  <si>
    <t>HIALEAH</t>
  </si>
  <si>
    <t>FL</t>
  </si>
  <si>
    <t>33014</t>
  </si>
  <si>
    <t>6382467</t>
  </si>
  <si>
    <t>6100  4TH AVE S</t>
  </si>
  <si>
    <t>Construct alterations to remove interior partition walls and finishes at 4th and 5th floors, and remove escalators at floors 2-5 in existing commercial building, per plans.  Use and occupancy under future permit</t>
  </si>
  <si>
    <t>JONES</t>
  </si>
  <si>
    <t>909 112TH AVE NE     SUITE 206</t>
  </si>
  <si>
    <t>BELLEVUE</t>
  </si>
  <si>
    <t>98004</t>
  </si>
  <si>
    <t>FULL C</t>
  </si>
  <si>
    <t>6205652</t>
  </si>
  <si>
    <t xml:space="preserve">611 W DRAVUS ST </t>
  </si>
  <si>
    <t>Establish use and construct surface parking lot per plan</t>
  </si>
  <si>
    <t>GIB</t>
  </si>
  <si>
    <t>DAMMANN</t>
  </si>
  <si>
    <t>10530 SW COWAN RD</t>
  </si>
  <si>
    <t>VASHON</t>
  </si>
  <si>
    <t>98070</t>
  </si>
  <si>
    <t>6286598</t>
  </si>
  <si>
    <t xml:space="preserve">2410 E CHERRY ST </t>
  </si>
  <si>
    <t>Addition and substantial alterations to existing public school (Horace Mann), including removal of portable classrooms, per plan.  (includes mechanical).</t>
  </si>
  <si>
    <t>ANDREW</t>
  </si>
  <si>
    <t>HICKMAN</t>
  </si>
  <si>
    <t>902 N 2ND ST</t>
  </si>
  <si>
    <t>TACOMA</t>
  </si>
  <si>
    <t>98403</t>
  </si>
  <si>
    <t>6356666</t>
  </si>
  <si>
    <t xml:space="preserve">1624  4TH AVE </t>
  </si>
  <si>
    <t>Substantial alts to existing commercial building for future restaurant "Buffalo Wild Wings" (tenant improvement under 6361754) on basement &amp; first floor including change of use from retail to restaurant, per plan.</t>
  </si>
  <si>
    <t>RALPH</t>
  </si>
  <si>
    <t>ALLEN</t>
  </si>
  <si>
    <t>7310 15TH AVE NW</t>
  </si>
  <si>
    <t>98117</t>
  </si>
  <si>
    <t>6365412</t>
  </si>
  <si>
    <t xml:space="preserve">400  PINE ST </t>
  </si>
  <si>
    <t>Construct alterations to retail tenant space (Zara) at first and second floors of existing building, per plan.</t>
  </si>
  <si>
    <t>6374675</t>
  </si>
  <si>
    <t xml:space="preserve">1100  2ND AVE </t>
  </si>
  <si>
    <t>Tenant improvements throughout 4th and 5th floors of existing office building for MOZ including 3 assembly areas and extending the sprinkler system throughout the building, per plans.</t>
  </si>
  <si>
    <t>DAPHNE</t>
  </si>
  <si>
    <t>TOMCHAK</t>
  </si>
  <si>
    <t>1759 26TH AVE E</t>
  </si>
  <si>
    <t>98112</t>
  </si>
  <si>
    <t>INST</t>
  </si>
  <si>
    <t>6348046</t>
  </si>
  <si>
    <t xml:space="preserve">1100  9TH AVE </t>
  </si>
  <si>
    <t>Construct mechanical and structural alterations to hospital, per plan.</t>
  </si>
  <si>
    <t>RICHARD</t>
  </si>
  <si>
    <t>LASTIMOSA</t>
  </si>
  <si>
    <t>21911 76TH AVE W SUITE 210</t>
  </si>
  <si>
    <t>EDMONDS</t>
  </si>
  <si>
    <t>98026</t>
  </si>
  <si>
    <t>6348048</t>
  </si>
  <si>
    <t>Construct tenant improvements to Virginia Mason Medical Center (Jones Pavilion) on floor 9 and 10 / per plan.</t>
  </si>
  <si>
    <t>DEXTER</t>
  </si>
  <si>
    <t>CHIN</t>
  </si>
  <si>
    <t>21911 76TH AVE W. SUITE 210</t>
  </si>
  <si>
    <t>COMMERCIAL ADD/ALT</t>
  </si>
  <si>
    <t>MF</t>
  </si>
  <si>
    <t>6381462</t>
  </si>
  <si>
    <t xml:space="preserve">901 NE 43RD ST </t>
  </si>
  <si>
    <t>Replace all windows and flashing on condominiums building with brick and stucco reapir, bracing for parapet and repair of elements of exterior fire escape, per plan</t>
  </si>
  <si>
    <t>ROD</t>
  </si>
  <si>
    <t>NICHOLAS</t>
  </si>
  <si>
    <t>1333 N NORTHLAKE WAY SUITE A</t>
  </si>
  <si>
    <t>98103</t>
  </si>
  <si>
    <t>6352379</t>
  </si>
  <si>
    <t>1526  ALKI AVE SW</t>
  </si>
  <si>
    <t>Voluntary exterior window and door replacements, deck and guards, roof and wall sheathing, siding and roofing replacements, with possible partial structural wall replacement, on all levels of condo, per plans.</t>
  </si>
  <si>
    <t>BRETT</t>
  </si>
  <si>
    <t>LINDSAY</t>
  </si>
  <si>
    <t>3016 NORTH 14TH STREET</t>
  </si>
  <si>
    <t>98406</t>
  </si>
  <si>
    <t>MULTIFAMILY ADD/ALT</t>
  </si>
  <si>
    <t>3003 - BLANKET</t>
  </si>
  <si>
    <t>CHILD</t>
  </si>
  <si>
    <t>6381905</t>
  </si>
  <si>
    <t xml:space="preserve">2211  ELLIOTT AVE </t>
  </si>
  <si>
    <t>Blanket Permit for interior non-structural alterations for Smashing Ideas to floor 1 per plans.</t>
  </si>
  <si>
    <t>MARVIN</t>
  </si>
  <si>
    <t>YAMAGUCHI</t>
  </si>
  <si>
    <t>6718 SYCAMORE AVE NW</t>
  </si>
  <si>
    <t>6381910</t>
  </si>
  <si>
    <t xml:space="preserve">2601  ELLIOTT AVE </t>
  </si>
  <si>
    <t>Blanket Permit for interior non-structural alterations for Zulily to 1st and 2nd floor per plans.</t>
  </si>
  <si>
    <t>6383141</t>
  </si>
  <si>
    <t xml:space="preserve">1501  4TH AVE </t>
  </si>
  <si>
    <t>Blanket Permit for interior non-structural alterations for twitter on the 20th floor.</t>
  </si>
  <si>
    <t>CHEN</t>
  </si>
  <si>
    <t>CHIEN</t>
  </si>
  <si>
    <t>1001 4TH AVE #440</t>
  </si>
  <si>
    <t>98156</t>
  </si>
  <si>
    <t>BLANKET TENNANT IMPROVEMENT</t>
  </si>
  <si>
    <t>1004 - MECHANICAL</t>
  </si>
  <si>
    <t>MECHANICAL</t>
  </si>
  <si>
    <t>6371914</t>
  </si>
  <si>
    <t>Install air handler units, new fans and boilers for tenant improvement on levels 3-5, per plan.</t>
  </si>
  <si>
    <t>JIM</t>
  </si>
  <si>
    <t>THOMAS</t>
  </si>
  <si>
    <t>5005 3RD AVE S</t>
  </si>
  <si>
    <t>98134</t>
  </si>
  <si>
    <t>MECHANICAL PERMIT</t>
  </si>
  <si>
    <t>NEW</t>
  </si>
  <si>
    <t>6339340</t>
  </si>
  <si>
    <t xml:space="preserve">2021  7TH AVE </t>
  </si>
  <si>
    <t>Phased project: Construction of office building with below grade parking and occupy, per plan (Phased project:  Construction of an office building and meeting center building with below grade parking and occupy, per plan - 2APs under 6339340)</t>
  </si>
  <si>
    <t>JODI</t>
  </si>
  <si>
    <t>PATTERSON-O'HARE</t>
  </si>
  <si>
    <t>26456 MARINE VIEW DR S</t>
  </si>
  <si>
    <t>DES MOINES</t>
  </si>
  <si>
    <t>98198</t>
  </si>
  <si>
    <t>6345785</t>
  </si>
  <si>
    <t>400  FAIRVIEW AVE N</t>
  </si>
  <si>
    <t>Shoring and excavation for construction of an office and retail building with below grade parking, per plan</t>
  </si>
  <si>
    <t>6357155</t>
  </si>
  <si>
    <t>601  WESTLAKE AVE N</t>
  </si>
  <si>
    <t>Shoring and excavation for future construction of a laboratory and retail building with below grade parking, per plan.</t>
  </si>
  <si>
    <t>PATTERSON O'HARE</t>
  </si>
  <si>
    <t>6357936</t>
  </si>
  <si>
    <t xml:space="preserve">2360 W COMMODORE WAY </t>
  </si>
  <si>
    <t>Construct minor marine repair and marine sales &amp; service building and occupy, per plans.</t>
  </si>
  <si>
    <t>STEFAN</t>
  </si>
  <si>
    <t>WYNN</t>
  </si>
  <si>
    <t>66 BELL ST #1</t>
  </si>
  <si>
    <t>98121</t>
  </si>
  <si>
    <t>6361128</t>
  </si>
  <si>
    <t>2005  AIRPORT WAY S</t>
  </si>
  <si>
    <t>Phased project:  Construction of southeast commercial building (2005 Airport Way S) for auto dealerships and services with accessory parking and occupy, per plan (Construction of four commercial buildings for auto dealerships and services with accessory parking and occupy, per plan - 4 APs under 6361128)</t>
  </si>
  <si>
    <t>ZIMMER</t>
  </si>
  <si>
    <t>2514 41ST AVE SW</t>
  </si>
  <si>
    <t>98116</t>
  </si>
  <si>
    <t>6365079</t>
  </si>
  <si>
    <t xml:space="preserve">801 S HOLGATE ST </t>
  </si>
  <si>
    <t>Phased project:  Construction of northwest commercial building (801 S Holgate St) for auto dealerships and services with accessory parking and occupy, per plan (Construction of four commercial buildings for auto dealerships and services with accessory parking and occupy, per plan - 4 APs under 6361128)</t>
  </si>
  <si>
    <t>6365080</t>
  </si>
  <si>
    <t xml:space="preserve">821 S HOLGATE ST </t>
  </si>
  <si>
    <t>Phased project:  Construction of northeast commercial building (821 S Holgate St) for auto dealerships and services with accessory parking and occupy, per plan (Construction of four commercial buildings for auto dealerships and services with accessory parking and occupy, per plan - 4 APs under 6361128)</t>
  </si>
  <si>
    <t>6365081</t>
  </si>
  <si>
    <t>1920  8TH AVE S</t>
  </si>
  <si>
    <t>Phased project:  Construction of southwest commercial building (1920 8th Ave S) for auto dealerships and services with accessory parking and occupy, per plan (Construction of four commercial buildings for auto dealerships and services with accessory parking and occupy, per plan - 4 APs under 6361128)</t>
  </si>
  <si>
    <t>COMMERCIAL NEW</t>
  </si>
  <si>
    <t>6120993</t>
  </si>
  <si>
    <t>6850  WOODLAWN AVE NE</t>
  </si>
  <si>
    <t>Phase III of III (wood frame &amp; architectural) to Construct mixed use building (retirement housing) and occupy per plan.</t>
  </si>
  <si>
    <t>DANIEL</t>
  </si>
  <si>
    <t>RAMRAS</t>
  </si>
  <si>
    <t>9032 42ND AVE, NE</t>
  </si>
  <si>
    <t>98115-3810</t>
  </si>
  <si>
    <t>6283699</t>
  </si>
  <si>
    <t xml:space="preserve">1811  20TH AVE </t>
  </si>
  <si>
    <t>Establish use as office, live/work and boarding house; construct mixed use building and occupy per plan.</t>
  </si>
  <si>
    <t>RANDALL</t>
  </si>
  <si>
    <t>SPAAN</t>
  </si>
  <si>
    <t>333 LAKESIDE AVE S</t>
  </si>
  <si>
    <t>98144</t>
  </si>
  <si>
    <t>6291990</t>
  </si>
  <si>
    <t>14307  GREENWOOD AVE N</t>
  </si>
  <si>
    <t>Establish Use as &amp; Construct a mixed use building with parking garage, and occupy per plan.</t>
  </si>
  <si>
    <t>PETER</t>
  </si>
  <si>
    <t>ANDERSON</t>
  </si>
  <si>
    <t>3918 SW ORCHARD ST</t>
  </si>
  <si>
    <t>98136</t>
  </si>
  <si>
    <t>6336473</t>
  </si>
  <si>
    <t xml:space="preserve">1424  11TH AVE </t>
  </si>
  <si>
    <t>Phased Project: Construction of a new mixed-use structure with below grade parking, with portions of existing structure to be incorporated, and occupy per plan.</t>
  </si>
  <si>
    <t>WING-YEE</t>
  </si>
  <si>
    <t>LEUNG</t>
  </si>
  <si>
    <t>1429 12TH AVENUE SUITE C</t>
  </si>
  <si>
    <t>98122</t>
  </si>
  <si>
    <t>NEW / MIXED USE</t>
  </si>
  <si>
    <t>6344234</t>
  </si>
  <si>
    <t>5043  21ST AVE NE</t>
  </si>
  <si>
    <t>Remove existing detached garage, construct and establish use as single family residence with accessory dwelling unit (ADU) with surface parking, per plan.</t>
  </si>
  <si>
    <t>CHAOHUA</t>
  </si>
  <si>
    <t>CHANG</t>
  </si>
  <si>
    <t>12220 108TH CT NE APT A111</t>
  </si>
  <si>
    <t>KIRKLAND</t>
  </si>
  <si>
    <t>98034</t>
  </si>
  <si>
    <t>6323430</t>
  </si>
  <si>
    <t>1366  31ST AVE S</t>
  </si>
  <si>
    <t>Phased project: Construction of a mixed-use retail and residential building with covered parking, and occupy per plan.</t>
  </si>
  <si>
    <t>6329942</t>
  </si>
  <si>
    <t>431  BOYLSTON AVE E</t>
  </si>
  <si>
    <t>Construct low-income apartment building with on site parking on combined lots (per MUP 3013899) and occupy, per plans. (Demolition of 2 single-family dwellings under separate permit).</t>
  </si>
  <si>
    <t>BILL</t>
  </si>
  <si>
    <t>SINGER</t>
  </si>
  <si>
    <t>402 15TH AV E</t>
  </si>
  <si>
    <t>6332906</t>
  </si>
  <si>
    <t>8731  PHINNEY AVE N</t>
  </si>
  <si>
    <t>Establish use as apartments, construct boarding home and occupy, per plans.</t>
  </si>
  <si>
    <t>HUGH</t>
  </si>
  <si>
    <t>SCHAEFFER</t>
  </si>
  <si>
    <t>1122 E PIKE ST   SUITE 1337</t>
  </si>
  <si>
    <t>6347680</t>
  </si>
  <si>
    <t>7018  CALIFORNIA AVE SW</t>
  </si>
  <si>
    <t>Establish use and construct 5-unit townhome structure with surface parking provided, per plan. Project includes demolition of existing duplex structure (AKA 7016 California AV SW) by separate permit.</t>
  </si>
  <si>
    <t>AMANDA</t>
  </si>
  <si>
    <t>BLACK</t>
  </si>
  <si>
    <t>2505 3RD AVE. SUITE 300C</t>
  </si>
  <si>
    <t>6351658</t>
  </si>
  <si>
    <t>528  PONTIUS AVE N</t>
  </si>
  <si>
    <t>Shoring and excavation for construction of new residential building with below grade parking, per plan.</t>
  </si>
  <si>
    <t>JON</t>
  </si>
  <si>
    <t>HALL</t>
  </si>
  <si>
    <t>1301 1ST AVE #301</t>
  </si>
  <si>
    <t>6356725</t>
  </si>
  <si>
    <t>5949  CALIFORNIA AVE SW</t>
  </si>
  <si>
    <t>Establish use as apartments, construct boarding home and occupy per plan.</t>
  </si>
  <si>
    <t>HUMBLE</t>
  </si>
  <si>
    <t>1205 EAST PIKE ST, STE 2-D</t>
  </si>
  <si>
    <t>6357948</t>
  </si>
  <si>
    <t>6570  HIGH POINT DR SW</t>
  </si>
  <si>
    <t>Construct south triplex townhouse structure, per plans.  (Establish use as and construct two new triplex townhouse structures with attached garages, per plans / Review and processing for 2 AP's under 6357948)</t>
  </si>
  <si>
    <t>KATIE</t>
  </si>
  <si>
    <t>STECKS</t>
  </si>
  <si>
    <t>11624 S.E. 5TH ST.</t>
  </si>
  <si>
    <t>98005</t>
  </si>
  <si>
    <t>6357950</t>
  </si>
  <si>
    <t>6562  HIGH POINT DR SW</t>
  </si>
  <si>
    <t>Construct north triplex townhouse structure, per plans.  (Establish use as and construct two new triplex townhouse structures with attached garages, per plans / Review and processing for 2 AP's under 6357948)</t>
  </si>
  <si>
    <t>6359891</t>
  </si>
  <si>
    <t xml:space="preserve">1425 N NORTHGATE WAY </t>
  </si>
  <si>
    <t>Establish use as rowhouses and Construct 5-townhouses with attached garages/per plan.</t>
  </si>
  <si>
    <t>EINAR</t>
  </si>
  <si>
    <t>NOVION</t>
  </si>
  <si>
    <t>3316 NE 120TH ST</t>
  </si>
  <si>
    <t>98125</t>
  </si>
  <si>
    <t xml:space="preserve">MULTIFAMILY NEW </t>
  </si>
  <si>
    <t>SF/D</t>
  </si>
  <si>
    <t>6373602</t>
  </si>
  <si>
    <t>2110  38TH AVE E</t>
  </si>
  <si>
    <t>Establish use as single family residence and construct one family dwelling with attached garage per plan.</t>
  </si>
  <si>
    <t>BERTCH</t>
  </si>
  <si>
    <t>PO BOX 476</t>
  </si>
  <si>
    <t>RENTON</t>
  </si>
  <si>
    <t>98057</t>
  </si>
  <si>
    <t>SINGLE FAMILY NEW</t>
  </si>
  <si>
    <t>NONE</t>
  </si>
  <si>
    <t>6387162</t>
  </si>
  <si>
    <t xml:space="preserve">1919 NE PACIFIC PL </t>
  </si>
  <si>
    <t>Complete &amp; Final, work begun under a/p #6238706</t>
  </si>
  <si>
    <t>KYM</t>
  </si>
  <si>
    <t>WILLIAMS</t>
  </si>
  <si>
    <t>401 S JACKSON ST</t>
  </si>
  <si>
    <t>98104</t>
  </si>
  <si>
    <t>COMPLETE WORK ONLY</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</si>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</sst>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
  </numFmts>
  <fonts count="9"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sz val="6"/>
      <color indexed="8"/>
      <name val="Arial"/>
      <family val="2"/>
    </font>
    <font>
      <sz val="8"/>
      <color indexed="8"/>
      <name val="Arial"/>
      <family val="2"/>
    </font>
    <font>
      <b/>
      <sz val="10"/>
      <color indexed="8"/>
      <name val="Arial"/>
      <family val="2"/>
    </font>
    <font>
      <sz val="11"/>
      <color theme="1"/>
      <name val="Arial"/>
      <family val="2"/>
    </font>
    <font>
      <sz val="10"/>
      <color theme="1"/>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4">
    <border>
      <left/>
      <right/>
      <top/>
      <bottom/>
      <diagonal/>
    </border>
    <border>
      <left style="medium">
        <color indexed="64"/>
      </left>
      <right/>
      <top style="medium">
        <color indexed="64"/>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1" xfId="0" applyFont="1" applyBorder="1"/>
    <xf numFmtId="0" fontId="2" fillId="0" borderId="2" xfId="0" applyFont="1" applyBorder="1"/>
    <xf numFmtId="49" fontId="3" fillId="2" borderId="3" xfId="0" applyNumberFormat="1" applyFont="1" applyFill="1" applyBorder="1" applyAlignment="1">
      <alignment horizontal="left" vertical="top" wrapText="1"/>
    </xf>
    <xf numFmtId="44" fontId="3" fillId="2" borderId="3" xfId="1" applyFont="1" applyFill="1" applyBorder="1" applyAlignment="1">
      <alignment horizontal="left" vertical="top" wrapText="1"/>
    </xf>
    <xf numFmtId="0" fontId="4" fillId="3" borderId="0" xfId="0" applyFont="1" applyFill="1" applyAlignment="1">
      <alignment vertical="center"/>
    </xf>
    <xf numFmtId="49" fontId="5" fillId="3" borderId="3" xfId="0" applyNumberFormat="1" applyFont="1" applyFill="1" applyBorder="1" applyAlignment="1">
      <alignment horizontal="left" vertical="top"/>
    </xf>
    <xf numFmtId="164" fontId="5" fillId="3" borderId="3" xfId="0" applyNumberFormat="1" applyFont="1" applyFill="1" applyBorder="1" applyAlignment="1">
      <alignment horizontal="right" vertical="top"/>
    </xf>
    <xf numFmtId="44" fontId="5" fillId="3" borderId="3" xfId="1" applyFont="1" applyFill="1" applyBorder="1" applyAlignment="1">
      <alignment horizontal="right" vertical="top"/>
    </xf>
    <xf numFmtId="49" fontId="6" fillId="3" borderId="3" xfId="0" applyNumberFormat="1" applyFont="1" applyFill="1" applyBorder="1" applyAlignment="1">
      <alignment horizontal="left" vertical="top"/>
    </xf>
    <xf numFmtId="164" fontId="6" fillId="3" borderId="3" xfId="0" applyNumberFormat="1" applyFont="1" applyFill="1" applyBorder="1" applyAlignment="1">
      <alignment horizontal="right" vertical="top"/>
    </xf>
    <xf numFmtId="44" fontId="6" fillId="3" borderId="3" xfId="1" applyFont="1" applyFill="1" applyBorder="1" applyAlignment="1">
      <alignment horizontal="right" vertical="top"/>
    </xf>
    <xf numFmtId="0" fontId="2" fillId="0" borderId="0" xfId="0" applyFont="1"/>
    <xf numFmtId="49" fontId="5" fillId="3" borderId="3" xfId="0" applyNumberFormat="1" applyFont="1" applyFill="1" applyBorder="1" applyAlignment="1">
      <alignment horizontal="left" vertical="top" wrapText="1"/>
    </xf>
    <xf numFmtId="49" fontId="6" fillId="3" borderId="3" xfId="0" applyNumberFormat="1" applyFont="1" applyFill="1" applyBorder="1" applyAlignment="1">
      <alignment horizontal="left" vertical="top" wrapText="1"/>
    </xf>
    <xf numFmtId="0" fontId="5" fillId="3" borderId="3" xfId="0" applyFont="1" applyFill="1" applyBorder="1" applyAlignment="1">
      <alignment horizontal="left" vertical="top" wrapText="1"/>
    </xf>
    <xf numFmtId="0" fontId="6" fillId="3" borderId="3" xfId="0" applyFont="1" applyFill="1" applyBorder="1" applyAlignment="1">
      <alignment horizontal="left" vertical="top" wrapText="1"/>
    </xf>
    <xf numFmtId="0" fontId="7" fillId="0" borderId="0" xfId="0" applyFont="1"/>
    <xf numFmtId="0" fontId="2" fillId="0" borderId="0" xfId="0" applyNumberFormat="1" applyFont="1" applyAlignment="1"/>
    <xf numFmtId="0" fontId="8" fillId="0" borderId="0" xfId="0" applyFont="1"/>
    <xf numFmtId="49" fontId="6" fillId="3" borderId="3" xfId="0" applyNumberFormat="1" applyFont="1" applyFill="1" applyBorder="1" applyAlignment="1">
      <alignment horizontal="left" vertical="center"/>
    </xf>
    <xf numFmtId="49" fontId="6" fillId="3" borderId="3" xfId="0" applyNumberFormat="1" applyFont="1" applyFill="1" applyBorder="1" applyAlignment="1">
      <alignment horizontal="right" vertical="center"/>
    </xf>
    <xf numFmtId="164" fontId="6" fillId="3" borderId="3" xfId="0" applyNumberFormat="1" applyFont="1" applyFill="1" applyBorder="1" applyAlignment="1">
      <alignment horizontal="right" vertical="center"/>
    </xf>
    <xf numFmtId="44" fontId="6" fillId="3" borderId="3" xfId="1" applyFont="1" applyFill="1" applyBorder="1" applyAlignment="1">
      <alignment horizontal="right" vertical="center"/>
    </xf>
    <xf numFmtId="0" fontId="6" fillId="3" borderId="0" xfId="0" applyFont="1" applyFill="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60"/>
  <sheetViews>
    <sheetView tabSelected="1" workbookViewId="0"/>
  </sheetViews>
  <sheetFormatPr defaultRowHeight="14.25" x14ac:dyDescent="0.2"/>
  <cols>
    <col min="1" max="1" width="38.5703125" style="17" customWidth="1"/>
    <col min="2" max="2" width="9.28515625" style="17" customWidth="1"/>
    <col min="3" max="3" width="9.85546875" style="17" bestFit="1" customWidth="1"/>
    <col min="4" max="4" width="13.28515625" style="17" bestFit="1" customWidth="1"/>
    <col min="5" max="5" width="11.85546875" style="17" customWidth="1"/>
    <col min="6" max="6" width="10.7109375" style="17" customWidth="1"/>
    <col min="7" max="7" width="18.140625" style="17" bestFit="1" customWidth="1"/>
    <col min="8" max="8" width="21.140625" style="17" bestFit="1" customWidth="1"/>
    <col min="9" max="9" width="48" style="17" customWidth="1"/>
    <col min="10" max="10" width="8.42578125" style="17" bestFit="1" customWidth="1"/>
    <col min="11" max="11" width="6.140625" style="17" bestFit="1" customWidth="1"/>
    <col min="12" max="12" width="13.7109375" style="17" bestFit="1" customWidth="1"/>
    <col min="13" max="13" width="15.85546875" style="17" bestFit="1" customWidth="1"/>
    <col min="14" max="14" width="25.85546875" style="17" bestFit="1" customWidth="1"/>
    <col min="15" max="15" width="10.42578125" style="17" bestFit="1" customWidth="1"/>
    <col min="16" max="16" width="13.7109375" style="17" bestFit="1" customWidth="1"/>
    <col min="17" max="17" width="9.85546875" style="17" bestFit="1" customWidth="1"/>
    <col min="18" max="16384" width="9.140625" style="17"/>
  </cols>
  <sheetData>
    <row r="1" spans="1:17" x14ac:dyDescent="0.2">
      <c r="A1" s="1" t="s">
        <v>0</v>
      </c>
    </row>
    <row r="2" spans="1:17" x14ac:dyDescent="0.2">
      <c r="A2" s="2" t="s">
        <v>1</v>
      </c>
    </row>
    <row r="3" spans="1:17" x14ac:dyDescent="0.2">
      <c r="A3" s="2" t="s">
        <v>2</v>
      </c>
    </row>
    <row r="4" spans="1:17" x14ac:dyDescent="0.2">
      <c r="A4" s="2">
        <v>2013</v>
      </c>
    </row>
    <row r="5" spans="1:17" s="5" customFormat="1" ht="22.5" x14ac:dyDescent="0.25">
      <c r="A5" s="3" t="s">
        <v>3</v>
      </c>
      <c r="B5" s="3" t="s">
        <v>4</v>
      </c>
      <c r="C5" s="3" t="s">
        <v>5</v>
      </c>
      <c r="D5" s="3" t="s">
        <v>6</v>
      </c>
      <c r="E5" s="3" t="s">
        <v>7</v>
      </c>
      <c r="F5" s="3" t="s">
        <v>8</v>
      </c>
      <c r="G5" s="4" t="s">
        <v>9</v>
      </c>
      <c r="H5" s="3" t="s">
        <v>10</v>
      </c>
      <c r="I5" s="3" t="s">
        <v>11</v>
      </c>
      <c r="J5" s="3" t="s">
        <v>12</v>
      </c>
      <c r="K5" s="3" t="s">
        <v>13</v>
      </c>
      <c r="L5" s="3" t="s">
        <v>14</v>
      </c>
      <c r="M5" s="3" t="s">
        <v>15</v>
      </c>
      <c r="N5" s="3" t="s">
        <v>16</v>
      </c>
      <c r="O5" s="3" t="s">
        <v>17</v>
      </c>
      <c r="P5" s="3" t="s">
        <v>18</v>
      </c>
      <c r="Q5" s="3" t="s">
        <v>19</v>
      </c>
    </row>
    <row r="6" spans="1:17" s="5" customFormat="1" ht="33.75" x14ac:dyDescent="0.25">
      <c r="A6" s="6" t="s">
        <v>20</v>
      </c>
      <c r="B6" s="6" t="s">
        <v>21</v>
      </c>
      <c r="C6" s="6" t="s">
        <v>22</v>
      </c>
      <c r="D6" s="6" t="s">
        <v>23</v>
      </c>
      <c r="E6" s="7">
        <v>1</v>
      </c>
      <c r="F6" s="6" t="s">
        <v>24</v>
      </c>
      <c r="G6" s="8">
        <v>606000</v>
      </c>
      <c r="H6" s="6" t="s">
        <v>25</v>
      </c>
      <c r="I6" s="13" t="s">
        <v>26</v>
      </c>
      <c r="J6" s="7" t="s">
        <v>27</v>
      </c>
      <c r="K6" s="7" t="s">
        <v>27</v>
      </c>
      <c r="L6" s="6" t="s">
        <v>28</v>
      </c>
      <c r="M6" s="6" t="s">
        <v>29</v>
      </c>
      <c r="N6" s="6" t="s">
        <v>30</v>
      </c>
      <c r="O6" s="6" t="s">
        <v>31</v>
      </c>
      <c r="P6" s="6" t="s">
        <v>32</v>
      </c>
      <c r="Q6" s="6" t="s">
        <v>33</v>
      </c>
    </row>
    <row r="7" spans="1:17" s="5" customFormat="1" ht="33.75" x14ac:dyDescent="0.25">
      <c r="A7" s="6" t="s">
        <v>20</v>
      </c>
      <c r="B7" s="6" t="s">
        <v>21</v>
      </c>
      <c r="C7" s="6" t="s">
        <v>22</v>
      </c>
      <c r="D7" s="6" t="s">
        <v>23</v>
      </c>
      <c r="E7" s="7">
        <v>1</v>
      </c>
      <c r="F7" s="6" t="s">
        <v>34</v>
      </c>
      <c r="G7" s="8">
        <v>500850</v>
      </c>
      <c r="H7" s="6" t="s">
        <v>25</v>
      </c>
      <c r="I7" s="13" t="s">
        <v>35</v>
      </c>
      <c r="J7" s="7" t="s">
        <v>27</v>
      </c>
      <c r="K7" s="7" t="s">
        <v>27</v>
      </c>
      <c r="L7" s="6" t="s">
        <v>28</v>
      </c>
      <c r="M7" s="6" t="s">
        <v>29</v>
      </c>
      <c r="N7" s="6" t="s">
        <v>30</v>
      </c>
      <c r="O7" s="6" t="s">
        <v>31</v>
      </c>
      <c r="P7" s="6" t="s">
        <v>32</v>
      </c>
      <c r="Q7" s="6" t="s">
        <v>33</v>
      </c>
    </row>
    <row r="8" spans="1:17" s="5" customFormat="1" ht="22.5" x14ac:dyDescent="0.25">
      <c r="A8" s="6" t="s">
        <v>20</v>
      </c>
      <c r="B8" s="6" t="s">
        <v>36</v>
      </c>
      <c r="C8" s="6" t="s">
        <v>22</v>
      </c>
      <c r="D8" s="6" t="s">
        <v>23</v>
      </c>
      <c r="E8" s="7">
        <v>1</v>
      </c>
      <c r="F8" s="6" t="s">
        <v>37</v>
      </c>
      <c r="G8" s="8">
        <v>835073</v>
      </c>
      <c r="H8" s="6" t="s">
        <v>38</v>
      </c>
      <c r="I8" s="13" t="s">
        <v>39</v>
      </c>
      <c r="J8" s="7">
        <v>0</v>
      </c>
      <c r="K8" s="7">
        <v>0</v>
      </c>
      <c r="L8" s="6" t="s">
        <v>40</v>
      </c>
      <c r="M8" s="6" t="s">
        <v>41</v>
      </c>
      <c r="N8" s="6" t="s">
        <v>42</v>
      </c>
      <c r="O8" s="6" t="s">
        <v>43</v>
      </c>
      <c r="P8" s="6" t="s">
        <v>44</v>
      </c>
      <c r="Q8" s="6" t="s">
        <v>45</v>
      </c>
    </row>
    <row r="9" spans="1:17" s="5" customFormat="1" ht="22.5" x14ac:dyDescent="0.25">
      <c r="A9" s="6" t="s">
        <v>20</v>
      </c>
      <c r="B9" s="6" t="s">
        <v>36</v>
      </c>
      <c r="C9" s="6" t="s">
        <v>22</v>
      </c>
      <c r="D9" s="6" t="s">
        <v>23</v>
      </c>
      <c r="E9" s="7">
        <v>1</v>
      </c>
      <c r="F9" s="6" t="s">
        <v>46</v>
      </c>
      <c r="G9" s="8">
        <v>1000000</v>
      </c>
      <c r="H9" s="6" t="s">
        <v>47</v>
      </c>
      <c r="I9" s="13" t="s">
        <v>48</v>
      </c>
      <c r="J9" s="7">
        <v>0</v>
      </c>
      <c r="K9" s="7">
        <v>0</v>
      </c>
      <c r="L9" s="6" t="s">
        <v>49</v>
      </c>
      <c r="M9" s="6" t="s">
        <v>50</v>
      </c>
      <c r="N9" s="6" t="s">
        <v>51</v>
      </c>
      <c r="O9" s="6" t="s">
        <v>31</v>
      </c>
      <c r="P9" s="6" t="s">
        <v>32</v>
      </c>
      <c r="Q9" s="6" t="s">
        <v>52</v>
      </c>
    </row>
    <row r="10" spans="1:17" s="5" customFormat="1" ht="22.5" x14ac:dyDescent="0.25">
      <c r="A10" s="6" t="s">
        <v>20</v>
      </c>
      <c r="B10" s="6" t="s">
        <v>36</v>
      </c>
      <c r="C10" s="6" t="s">
        <v>22</v>
      </c>
      <c r="D10" s="6" t="s">
        <v>23</v>
      </c>
      <c r="E10" s="7">
        <v>1</v>
      </c>
      <c r="F10" s="6" t="s">
        <v>53</v>
      </c>
      <c r="G10" s="8">
        <v>1200000</v>
      </c>
      <c r="H10" s="6" t="s">
        <v>54</v>
      </c>
      <c r="I10" s="13" t="s">
        <v>55</v>
      </c>
      <c r="J10" s="7">
        <v>0</v>
      </c>
      <c r="K10" s="7">
        <v>0</v>
      </c>
      <c r="L10" s="6" t="s">
        <v>56</v>
      </c>
      <c r="M10" s="6" t="s">
        <v>57</v>
      </c>
      <c r="N10" s="6" t="s">
        <v>58</v>
      </c>
      <c r="O10" s="6" t="s">
        <v>31</v>
      </c>
      <c r="P10" s="6" t="s">
        <v>32</v>
      </c>
      <c r="Q10" s="6" t="s">
        <v>59</v>
      </c>
    </row>
    <row r="11" spans="1:17" s="5" customFormat="1" ht="22.5" x14ac:dyDescent="0.25">
      <c r="A11" s="6" t="s">
        <v>20</v>
      </c>
      <c r="B11" s="6" t="s">
        <v>36</v>
      </c>
      <c r="C11" s="6" t="s">
        <v>22</v>
      </c>
      <c r="D11" s="6" t="s">
        <v>23</v>
      </c>
      <c r="E11" s="7">
        <v>1</v>
      </c>
      <c r="F11" s="6" t="s">
        <v>60</v>
      </c>
      <c r="G11" s="8">
        <v>600000</v>
      </c>
      <c r="H11" s="6" t="s">
        <v>61</v>
      </c>
      <c r="I11" s="13" t="s">
        <v>62</v>
      </c>
      <c r="J11" s="7">
        <v>0</v>
      </c>
      <c r="K11" s="7">
        <v>0</v>
      </c>
      <c r="L11" s="6" t="s">
        <v>63</v>
      </c>
      <c r="M11" s="6" t="s">
        <v>64</v>
      </c>
      <c r="N11" s="6" t="s">
        <v>65</v>
      </c>
      <c r="O11" s="6" t="s">
        <v>66</v>
      </c>
      <c r="P11" s="6" t="s">
        <v>32</v>
      </c>
      <c r="Q11" s="6" t="s">
        <v>67</v>
      </c>
    </row>
    <row r="12" spans="1:17" s="5" customFormat="1" ht="11.25" x14ac:dyDescent="0.25">
      <c r="A12" s="6" t="s">
        <v>20</v>
      </c>
      <c r="B12" s="6" t="s">
        <v>36</v>
      </c>
      <c r="C12" s="6" t="s">
        <v>22</v>
      </c>
      <c r="D12" s="6" t="s">
        <v>23</v>
      </c>
      <c r="E12" s="7">
        <v>1</v>
      </c>
      <c r="F12" s="6" t="s">
        <v>68</v>
      </c>
      <c r="G12" s="8">
        <v>950000</v>
      </c>
      <c r="H12" s="6" t="s">
        <v>69</v>
      </c>
      <c r="I12" s="13" t="s">
        <v>70</v>
      </c>
      <c r="J12" s="7">
        <v>0</v>
      </c>
      <c r="K12" s="7">
        <v>0</v>
      </c>
      <c r="L12" s="6" t="s">
        <v>71</v>
      </c>
      <c r="M12" s="6" t="s">
        <v>72</v>
      </c>
      <c r="N12" s="6" t="s">
        <v>73</v>
      </c>
      <c r="O12" s="6" t="s">
        <v>74</v>
      </c>
      <c r="P12" s="6" t="s">
        <v>75</v>
      </c>
      <c r="Q12" s="6" t="s">
        <v>76</v>
      </c>
    </row>
    <row r="13" spans="1:17" s="5" customFormat="1" ht="45" x14ac:dyDescent="0.25">
      <c r="A13" s="6" t="s">
        <v>20</v>
      </c>
      <c r="B13" s="6" t="s">
        <v>36</v>
      </c>
      <c r="C13" s="6" t="s">
        <v>22</v>
      </c>
      <c r="D13" s="6" t="s">
        <v>23</v>
      </c>
      <c r="E13" s="7">
        <v>1</v>
      </c>
      <c r="F13" s="6" t="s">
        <v>77</v>
      </c>
      <c r="G13" s="8">
        <v>600000</v>
      </c>
      <c r="H13" s="6" t="s">
        <v>78</v>
      </c>
      <c r="I13" s="13" t="s">
        <v>79</v>
      </c>
      <c r="J13" s="7">
        <v>0</v>
      </c>
      <c r="K13" s="7">
        <v>0</v>
      </c>
      <c r="L13" s="6" t="s">
        <v>40</v>
      </c>
      <c r="M13" s="6" t="s">
        <v>80</v>
      </c>
      <c r="N13" s="6" t="s">
        <v>81</v>
      </c>
      <c r="O13" s="6" t="s">
        <v>82</v>
      </c>
      <c r="P13" s="6" t="s">
        <v>32</v>
      </c>
      <c r="Q13" s="6" t="s">
        <v>83</v>
      </c>
    </row>
    <row r="14" spans="1:17" s="5" customFormat="1" ht="11.25" x14ac:dyDescent="0.25">
      <c r="A14" s="6" t="s">
        <v>20</v>
      </c>
      <c r="B14" s="6" t="s">
        <v>84</v>
      </c>
      <c r="C14" s="6" t="s">
        <v>22</v>
      </c>
      <c r="D14" s="6" t="s">
        <v>23</v>
      </c>
      <c r="E14" s="7">
        <v>1</v>
      </c>
      <c r="F14" s="6" t="s">
        <v>85</v>
      </c>
      <c r="G14" s="8">
        <v>550000</v>
      </c>
      <c r="H14" s="6" t="s">
        <v>86</v>
      </c>
      <c r="I14" s="13" t="s">
        <v>87</v>
      </c>
      <c r="J14" s="7">
        <v>0</v>
      </c>
      <c r="K14" s="7">
        <v>0</v>
      </c>
      <c r="L14" s="6" t="s">
        <v>88</v>
      </c>
      <c r="M14" s="6" t="s">
        <v>89</v>
      </c>
      <c r="N14" s="6" t="s">
        <v>90</v>
      </c>
      <c r="O14" s="6" t="s">
        <v>91</v>
      </c>
      <c r="P14" s="6" t="s">
        <v>32</v>
      </c>
      <c r="Q14" s="6" t="s">
        <v>92</v>
      </c>
    </row>
    <row r="15" spans="1:17" s="5" customFormat="1" ht="33.75" x14ac:dyDescent="0.25">
      <c r="A15" s="6" t="s">
        <v>20</v>
      </c>
      <c r="B15" s="6" t="s">
        <v>84</v>
      </c>
      <c r="C15" s="6" t="s">
        <v>22</v>
      </c>
      <c r="D15" s="6" t="s">
        <v>23</v>
      </c>
      <c r="E15" s="7">
        <v>1</v>
      </c>
      <c r="F15" s="6" t="s">
        <v>93</v>
      </c>
      <c r="G15" s="8">
        <v>7600000</v>
      </c>
      <c r="H15" s="6" t="s">
        <v>94</v>
      </c>
      <c r="I15" s="13" t="s">
        <v>95</v>
      </c>
      <c r="J15" s="7">
        <v>0</v>
      </c>
      <c r="K15" s="7">
        <v>0</v>
      </c>
      <c r="L15" s="6" t="s">
        <v>96</v>
      </c>
      <c r="M15" s="6" t="s">
        <v>97</v>
      </c>
      <c r="N15" s="6" t="s">
        <v>98</v>
      </c>
      <c r="O15" s="6" t="s">
        <v>99</v>
      </c>
      <c r="P15" s="6" t="s">
        <v>32</v>
      </c>
      <c r="Q15" s="6" t="s">
        <v>100</v>
      </c>
    </row>
    <row r="16" spans="1:17" s="5" customFormat="1" ht="45" x14ac:dyDescent="0.25">
      <c r="A16" s="6" t="s">
        <v>20</v>
      </c>
      <c r="B16" s="6" t="s">
        <v>84</v>
      </c>
      <c r="C16" s="6" t="s">
        <v>22</v>
      </c>
      <c r="D16" s="6" t="s">
        <v>23</v>
      </c>
      <c r="E16" s="7">
        <v>1</v>
      </c>
      <c r="F16" s="6" t="s">
        <v>101</v>
      </c>
      <c r="G16" s="8">
        <v>1450000</v>
      </c>
      <c r="H16" s="6" t="s">
        <v>102</v>
      </c>
      <c r="I16" s="13" t="s">
        <v>103</v>
      </c>
      <c r="J16" s="7">
        <v>0</v>
      </c>
      <c r="K16" s="7">
        <v>0</v>
      </c>
      <c r="L16" s="6" t="s">
        <v>104</v>
      </c>
      <c r="M16" s="6" t="s">
        <v>105</v>
      </c>
      <c r="N16" s="6" t="s">
        <v>106</v>
      </c>
      <c r="O16" s="6" t="s">
        <v>31</v>
      </c>
      <c r="P16" s="6" t="s">
        <v>32</v>
      </c>
      <c r="Q16" s="6" t="s">
        <v>107</v>
      </c>
    </row>
    <row r="17" spans="1:253" s="5" customFormat="1" ht="22.5" x14ac:dyDescent="0.25">
      <c r="A17" s="6" t="s">
        <v>20</v>
      </c>
      <c r="B17" s="6" t="s">
        <v>84</v>
      </c>
      <c r="C17" s="6" t="s">
        <v>22</v>
      </c>
      <c r="D17" s="6" t="s">
        <v>23</v>
      </c>
      <c r="E17" s="7">
        <v>1</v>
      </c>
      <c r="F17" s="6" t="s">
        <v>108</v>
      </c>
      <c r="G17" s="8">
        <v>2500000</v>
      </c>
      <c r="H17" s="6" t="s">
        <v>109</v>
      </c>
      <c r="I17" s="13" t="s">
        <v>110</v>
      </c>
      <c r="J17" s="7">
        <v>0</v>
      </c>
      <c r="K17" s="7">
        <v>0</v>
      </c>
      <c r="L17" s="6" t="s">
        <v>63</v>
      </c>
      <c r="M17" s="6" t="s">
        <v>64</v>
      </c>
      <c r="N17" s="6" t="s">
        <v>65</v>
      </c>
      <c r="O17" s="6" t="s">
        <v>66</v>
      </c>
      <c r="P17" s="6" t="s">
        <v>32</v>
      </c>
      <c r="Q17" s="6" t="s">
        <v>67</v>
      </c>
    </row>
    <row r="18" spans="1:253" s="5" customFormat="1" ht="33.75" x14ac:dyDescent="0.25">
      <c r="A18" s="6" t="s">
        <v>20</v>
      </c>
      <c r="B18" s="6" t="s">
        <v>84</v>
      </c>
      <c r="C18" s="6" t="s">
        <v>22</v>
      </c>
      <c r="D18" s="6" t="s">
        <v>23</v>
      </c>
      <c r="E18" s="7">
        <v>1</v>
      </c>
      <c r="F18" s="6" t="s">
        <v>111</v>
      </c>
      <c r="G18" s="8">
        <v>2085000</v>
      </c>
      <c r="H18" s="6" t="s">
        <v>112</v>
      </c>
      <c r="I18" s="13" t="s">
        <v>113</v>
      </c>
      <c r="J18" s="7">
        <v>0</v>
      </c>
      <c r="K18" s="7">
        <v>0</v>
      </c>
      <c r="L18" s="6" t="s">
        <v>114</v>
      </c>
      <c r="M18" s="6" t="s">
        <v>115</v>
      </c>
      <c r="N18" s="6" t="s">
        <v>116</v>
      </c>
      <c r="O18" s="6" t="s">
        <v>31</v>
      </c>
      <c r="P18" s="6" t="s">
        <v>32</v>
      </c>
      <c r="Q18" s="6" t="s">
        <v>117</v>
      </c>
    </row>
    <row r="19" spans="1:253" s="5" customFormat="1" ht="22.5" x14ac:dyDescent="0.25">
      <c r="A19" s="6" t="s">
        <v>20</v>
      </c>
      <c r="B19" s="6" t="s">
        <v>84</v>
      </c>
      <c r="C19" s="6" t="s">
        <v>118</v>
      </c>
      <c r="D19" s="6" t="s">
        <v>23</v>
      </c>
      <c r="E19" s="7">
        <v>1</v>
      </c>
      <c r="F19" s="6" t="s">
        <v>119</v>
      </c>
      <c r="G19" s="8">
        <v>2000000</v>
      </c>
      <c r="H19" s="6" t="s">
        <v>120</v>
      </c>
      <c r="I19" s="13" t="s">
        <v>121</v>
      </c>
      <c r="J19" s="7">
        <v>0</v>
      </c>
      <c r="K19" s="7">
        <v>0</v>
      </c>
      <c r="L19" s="6" t="s">
        <v>122</v>
      </c>
      <c r="M19" s="6" t="s">
        <v>123</v>
      </c>
      <c r="N19" s="6" t="s">
        <v>124</v>
      </c>
      <c r="O19" s="6" t="s">
        <v>125</v>
      </c>
      <c r="P19" s="6" t="s">
        <v>32</v>
      </c>
      <c r="Q19" s="6" t="s">
        <v>126</v>
      </c>
    </row>
    <row r="20" spans="1:253" s="5" customFormat="1" ht="22.5" x14ac:dyDescent="0.25">
      <c r="A20" s="6" t="s">
        <v>20</v>
      </c>
      <c r="B20" s="6" t="s">
        <v>84</v>
      </c>
      <c r="C20" s="6" t="s">
        <v>118</v>
      </c>
      <c r="D20" s="6" t="s">
        <v>23</v>
      </c>
      <c r="E20" s="7">
        <v>1</v>
      </c>
      <c r="F20" s="6" t="s">
        <v>127</v>
      </c>
      <c r="G20" s="8">
        <v>7600000</v>
      </c>
      <c r="H20" s="6" t="s">
        <v>120</v>
      </c>
      <c r="I20" s="13" t="s">
        <v>128</v>
      </c>
      <c r="J20" s="7">
        <v>0</v>
      </c>
      <c r="K20" s="7">
        <v>0</v>
      </c>
      <c r="L20" s="6" t="s">
        <v>129</v>
      </c>
      <c r="M20" s="6" t="s">
        <v>130</v>
      </c>
      <c r="N20" s="6" t="s">
        <v>131</v>
      </c>
      <c r="O20" s="6" t="s">
        <v>125</v>
      </c>
      <c r="P20" s="6" t="s">
        <v>32</v>
      </c>
      <c r="Q20" s="6" t="s">
        <v>126</v>
      </c>
    </row>
    <row r="21" spans="1:253" s="19" customFormat="1" ht="12.75" x14ac:dyDescent="0.2">
      <c r="A21" s="18" t="s">
        <v>132</v>
      </c>
      <c r="B21" s="9"/>
      <c r="C21" s="9"/>
      <c r="D21" s="9"/>
      <c r="E21" s="10">
        <f>SUM(E6:E20)</f>
        <v>15</v>
      </c>
      <c r="F21" s="9"/>
      <c r="G21" s="11">
        <f>SUM(G6:G20)</f>
        <v>30076923</v>
      </c>
      <c r="H21" s="9"/>
      <c r="I21" s="14"/>
      <c r="J21" s="10">
        <f t="shared" ref="J21:K21" si="0">SUM(J6:J20)</f>
        <v>0</v>
      </c>
      <c r="K21" s="10">
        <f t="shared" si="0"/>
        <v>0</v>
      </c>
      <c r="L21" s="9"/>
      <c r="M21" s="9"/>
      <c r="N21" s="9"/>
      <c r="O21" s="9"/>
      <c r="P21" s="9"/>
      <c r="Q21" s="9"/>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s="5" customFormat="1" ht="33.75" x14ac:dyDescent="0.25">
      <c r="A22" s="6" t="s">
        <v>20</v>
      </c>
      <c r="B22" s="6" t="s">
        <v>36</v>
      </c>
      <c r="C22" s="6" t="s">
        <v>133</v>
      </c>
      <c r="D22" s="6" t="s">
        <v>23</v>
      </c>
      <c r="E22" s="7">
        <v>1</v>
      </c>
      <c r="F22" s="6" t="s">
        <v>134</v>
      </c>
      <c r="G22" s="8">
        <v>780000</v>
      </c>
      <c r="H22" s="6" t="s">
        <v>135</v>
      </c>
      <c r="I22" s="13" t="s">
        <v>136</v>
      </c>
      <c r="J22" s="7">
        <v>0</v>
      </c>
      <c r="K22" s="7">
        <v>0</v>
      </c>
      <c r="L22" s="6" t="s">
        <v>137</v>
      </c>
      <c r="M22" s="6" t="s">
        <v>138</v>
      </c>
      <c r="N22" s="6" t="s">
        <v>139</v>
      </c>
      <c r="O22" s="6" t="s">
        <v>31</v>
      </c>
      <c r="P22" s="6" t="s">
        <v>32</v>
      </c>
      <c r="Q22" s="6" t="s">
        <v>140</v>
      </c>
    </row>
    <row r="23" spans="1:253" s="5" customFormat="1" ht="45" x14ac:dyDescent="0.25">
      <c r="A23" s="6" t="s">
        <v>20</v>
      </c>
      <c r="B23" s="6" t="s">
        <v>84</v>
      </c>
      <c r="C23" s="6" t="s">
        <v>133</v>
      </c>
      <c r="D23" s="6" t="s">
        <v>23</v>
      </c>
      <c r="E23" s="7">
        <v>1</v>
      </c>
      <c r="F23" s="6" t="s">
        <v>141</v>
      </c>
      <c r="G23" s="8">
        <v>900000</v>
      </c>
      <c r="H23" s="6" t="s">
        <v>142</v>
      </c>
      <c r="I23" s="13" t="s">
        <v>143</v>
      </c>
      <c r="J23" s="7">
        <v>0</v>
      </c>
      <c r="K23" s="7">
        <v>0</v>
      </c>
      <c r="L23" s="6" t="s">
        <v>144</v>
      </c>
      <c r="M23" s="6" t="s">
        <v>145</v>
      </c>
      <c r="N23" s="6" t="s">
        <v>146</v>
      </c>
      <c r="O23" s="6" t="s">
        <v>99</v>
      </c>
      <c r="P23" s="6" t="s">
        <v>32</v>
      </c>
      <c r="Q23" s="6" t="s">
        <v>147</v>
      </c>
    </row>
    <row r="24" spans="1:253" s="19" customFormat="1" ht="12.75" x14ac:dyDescent="0.2">
      <c r="A24" s="18" t="s">
        <v>148</v>
      </c>
      <c r="B24" s="9"/>
      <c r="C24" s="9"/>
      <c r="D24" s="9"/>
      <c r="E24" s="10">
        <f>SUM(E22:E23)</f>
        <v>2</v>
      </c>
      <c r="F24" s="9"/>
      <c r="G24" s="11">
        <f>SUM(G22:G23)</f>
        <v>1680000</v>
      </c>
      <c r="H24" s="9"/>
      <c r="I24" s="14"/>
      <c r="J24" s="10">
        <f t="shared" ref="J24:K24" si="1">SUM(J22:J23)</f>
        <v>0</v>
      </c>
      <c r="K24" s="10">
        <f t="shared" si="1"/>
        <v>0</v>
      </c>
      <c r="L24" s="9"/>
      <c r="M24" s="9"/>
      <c r="N24" s="9"/>
      <c r="O24" s="9"/>
      <c r="P24" s="9"/>
      <c r="Q24" s="9"/>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s="5" customFormat="1" ht="22.5" x14ac:dyDescent="0.25">
      <c r="A25" s="6" t="s">
        <v>149</v>
      </c>
      <c r="B25" s="6" t="s">
        <v>84</v>
      </c>
      <c r="C25" s="6" t="s">
        <v>22</v>
      </c>
      <c r="D25" s="6" t="s">
        <v>150</v>
      </c>
      <c r="E25" s="7">
        <v>1</v>
      </c>
      <c r="F25" s="6" t="s">
        <v>151</v>
      </c>
      <c r="G25" s="8">
        <v>850000</v>
      </c>
      <c r="H25" s="6" t="s">
        <v>152</v>
      </c>
      <c r="I25" s="13" t="s">
        <v>153</v>
      </c>
      <c r="J25" s="7" t="s">
        <v>27</v>
      </c>
      <c r="K25" s="7" t="s">
        <v>27</v>
      </c>
      <c r="L25" s="6" t="s">
        <v>154</v>
      </c>
      <c r="M25" s="6" t="s">
        <v>155</v>
      </c>
      <c r="N25" s="6" t="s">
        <v>156</v>
      </c>
      <c r="O25" s="6" t="s">
        <v>31</v>
      </c>
      <c r="P25" s="6" t="s">
        <v>32</v>
      </c>
      <c r="Q25" s="6" t="s">
        <v>107</v>
      </c>
    </row>
    <row r="26" spans="1:253" s="5" customFormat="1" ht="22.5" x14ac:dyDescent="0.25">
      <c r="A26" s="6" t="s">
        <v>149</v>
      </c>
      <c r="B26" s="6" t="s">
        <v>84</v>
      </c>
      <c r="C26" s="6" t="s">
        <v>22</v>
      </c>
      <c r="D26" s="6" t="s">
        <v>150</v>
      </c>
      <c r="E26" s="7">
        <v>1</v>
      </c>
      <c r="F26" s="6" t="s">
        <v>157</v>
      </c>
      <c r="G26" s="8">
        <v>2680000</v>
      </c>
      <c r="H26" s="6" t="s">
        <v>158</v>
      </c>
      <c r="I26" s="13" t="s">
        <v>159</v>
      </c>
      <c r="J26" s="7" t="s">
        <v>27</v>
      </c>
      <c r="K26" s="7" t="s">
        <v>27</v>
      </c>
      <c r="L26" s="6" t="s">
        <v>154</v>
      </c>
      <c r="M26" s="6" t="s">
        <v>155</v>
      </c>
      <c r="N26" s="6" t="s">
        <v>156</v>
      </c>
      <c r="O26" s="6" t="s">
        <v>31</v>
      </c>
      <c r="P26" s="6" t="s">
        <v>32</v>
      </c>
      <c r="Q26" s="6" t="s">
        <v>107</v>
      </c>
    </row>
    <row r="27" spans="1:253" s="5" customFormat="1" ht="22.5" x14ac:dyDescent="0.25">
      <c r="A27" s="6" t="s">
        <v>149</v>
      </c>
      <c r="B27" s="6" t="s">
        <v>84</v>
      </c>
      <c r="C27" s="6" t="s">
        <v>22</v>
      </c>
      <c r="D27" s="6" t="s">
        <v>150</v>
      </c>
      <c r="E27" s="7">
        <v>1</v>
      </c>
      <c r="F27" s="6" t="s">
        <v>160</v>
      </c>
      <c r="G27" s="8">
        <v>516000</v>
      </c>
      <c r="H27" s="6" t="s">
        <v>161</v>
      </c>
      <c r="I27" s="13" t="s">
        <v>162</v>
      </c>
      <c r="J27" s="7" t="s">
        <v>27</v>
      </c>
      <c r="K27" s="7" t="s">
        <v>27</v>
      </c>
      <c r="L27" s="6" t="s">
        <v>163</v>
      </c>
      <c r="M27" s="6" t="s">
        <v>164</v>
      </c>
      <c r="N27" s="6" t="s">
        <v>165</v>
      </c>
      <c r="O27" s="6" t="s">
        <v>31</v>
      </c>
      <c r="P27" s="6" t="s">
        <v>32</v>
      </c>
      <c r="Q27" s="6" t="s">
        <v>166</v>
      </c>
    </row>
    <row r="28" spans="1:253" s="19" customFormat="1" ht="12.75" x14ac:dyDescent="0.2">
      <c r="A28" s="18" t="s">
        <v>167</v>
      </c>
      <c r="B28" s="9"/>
      <c r="C28" s="9"/>
      <c r="D28" s="9"/>
      <c r="E28" s="10">
        <f>SUM(E25:E27)</f>
        <v>3</v>
      </c>
      <c r="F28" s="9"/>
      <c r="G28" s="11">
        <f>SUM(G25:G27)</f>
        <v>4046000</v>
      </c>
      <c r="H28" s="9"/>
      <c r="I28" s="14"/>
      <c r="J28" s="10">
        <f t="shared" ref="J28:K28" si="2">SUM(J25:J27)</f>
        <v>0</v>
      </c>
      <c r="K28" s="10">
        <f t="shared" si="2"/>
        <v>0</v>
      </c>
      <c r="L28" s="9"/>
      <c r="M28" s="9"/>
      <c r="N28" s="9"/>
      <c r="O28" s="9"/>
      <c r="P28" s="9"/>
      <c r="Q28" s="9"/>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s="5" customFormat="1" ht="22.5" x14ac:dyDescent="0.25">
      <c r="A29" s="6" t="s">
        <v>168</v>
      </c>
      <c r="B29" s="6" t="s">
        <v>84</v>
      </c>
      <c r="C29" s="6" t="s">
        <v>22</v>
      </c>
      <c r="D29" s="6" t="s">
        <v>169</v>
      </c>
      <c r="E29" s="7">
        <v>1</v>
      </c>
      <c r="F29" s="6" t="s">
        <v>170</v>
      </c>
      <c r="G29" s="8">
        <v>1700000</v>
      </c>
      <c r="H29" s="6" t="s">
        <v>112</v>
      </c>
      <c r="I29" s="13" t="s">
        <v>171</v>
      </c>
      <c r="J29" s="7" t="s">
        <v>27</v>
      </c>
      <c r="K29" s="7" t="s">
        <v>27</v>
      </c>
      <c r="L29" s="6" t="s">
        <v>172</v>
      </c>
      <c r="M29" s="6" t="s">
        <v>173</v>
      </c>
      <c r="N29" s="6" t="s">
        <v>174</v>
      </c>
      <c r="O29" s="6" t="s">
        <v>31</v>
      </c>
      <c r="P29" s="6" t="s">
        <v>32</v>
      </c>
      <c r="Q29" s="6" t="s">
        <v>175</v>
      </c>
    </row>
    <row r="30" spans="1:253" s="19" customFormat="1" ht="12.75" x14ac:dyDescent="0.2">
      <c r="A30" s="18" t="s">
        <v>176</v>
      </c>
      <c r="B30" s="9"/>
      <c r="C30" s="9"/>
      <c r="D30" s="9"/>
      <c r="E30" s="10">
        <f>SUM(E29)</f>
        <v>1</v>
      </c>
      <c r="F30" s="9"/>
      <c r="G30" s="11">
        <f>SUM(G29)</f>
        <v>1700000</v>
      </c>
      <c r="H30" s="9"/>
      <c r="I30" s="14"/>
      <c r="J30" s="10">
        <f t="shared" ref="J30:K30" si="3">SUM(J29)</f>
        <v>0</v>
      </c>
      <c r="K30" s="10">
        <f t="shared" si="3"/>
        <v>0</v>
      </c>
      <c r="L30" s="9"/>
      <c r="M30" s="9"/>
      <c r="N30" s="9"/>
      <c r="O30" s="9"/>
      <c r="P30" s="9"/>
      <c r="Q30" s="9"/>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s="5" customFormat="1" ht="45" x14ac:dyDescent="0.25">
      <c r="A31" s="6" t="s">
        <v>20</v>
      </c>
      <c r="B31" s="6" t="s">
        <v>84</v>
      </c>
      <c r="C31" s="6" t="s">
        <v>22</v>
      </c>
      <c r="D31" s="6" t="s">
        <v>177</v>
      </c>
      <c r="E31" s="7">
        <v>1</v>
      </c>
      <c r="F31" s="6" t="s">
        <v>178</v>
      </c>
      <c r="G31" s="8">
        <v>224809492</v>
      </c>
      <c r="H31" s="6" t="s">
        <v>179</v>
      </c>
      <c r="I31" s="13" t="s">
        <v>180</v>
      </c>
      <c r="J31" s="7" t="s">
        <v>27</v>
      </c>
      <c r="K31" s="7" t="s">
        <v>27</v>
      </c>
      <c r="L31" s="6" t="s">
        <v>181</v>
      </c>
      <c r="M31" s="6" t="s">
        <v>182</v>
      </c>
      <c r="N31" s="6" t="s">
        <v>183</v>
      </c>
      <c r="O31" s="6" t="s">
        <v>184</v>
      </c>
      <c r="P31" s="6" t="s">
        <v>32</v>
      </c>
      <c r="Q31" s="6" t="s">
        <v>185</v>
      </c>
    </row>
    <row r="32" spans="1:253" s="5" customFormat="1" ht="22.5" x14ac:dyDescent="0.25">
      <c r="A32" s="6" t="s">
        <v>20</v>
      </c>
      <c r="B32" s="6" t="s">
        <v>84</v>
      </c>
      <c r="C32" s="6" t="s">
        <v>22</v>
      </c>
      <c r="D32" s="6" t="s">
        <v>177</v>
      </c>
      <c r="E32" s="7">
        <v>1</v>
      </c>
      <c r="F32" s="6" t="s">
        <v>186</v>
      </c>
      <c r="G32" s="8">
        <v>5100000</v>
      </c>
      <c r="H32" s="6" t="s">
        <v>187</v>
      </c>
      <c r="I32" s="13" t="s">
        <v>188</v>
      </c>
      <c r="J32" s="7">
        <v>0</v>
      </c>
      <c r="K32" s="7">
        <v>0</v>
      </c>
      <c r="L32" s="6" t="s">
        <v>181</v>
      </c>
      <c r="M32" s="6" t="s">
        <v>182</v>
      </c>
      <c r="N32" s="6" t="s">
        <v>183</v>
      </c>
      <c r="O32" s="6" t="s">
        <v>184</v>
      </c>
      <c r="P32" s="6" t="s">
        <v>32</v>
      </c>
      <c r="Q32" s="6" t="s">
        <v>185</v>
      </c>
    </row>
    <row r="33" spans="1:253" s="5" customFormat="1" ht="22.5" x14ac:dyDescent="0.25">
      <c r="A33" s="6" t="s">
        <v>20</v>
      </c>
      <c r="B33" s="6" t="s">
        <v>84</v>
      </c>
      <c r="C33" s="6" t="s">
        <v>22</v>
      </c>
      <c r="D33" s="6" t="s">
        <v>177</v>
      </c>
      <c r="E33" s="7">
        <v>1</v>
      </c>
      <c r="F33" s="6" t="s">
        <v>189</v>
      </c>
      <c r="G33" s="8">
        <v>5400000</v>
      </c>
      <c r="H33" s="6" t="s">
        <v>190</v>
      </c>
      <c r="I33" s="13" t="s">
        <v>191</v>
      </c>
      <c r="J33" s="7">
        <v>0</v>
      </c>
      <c r="K33" s="7">
        <v>0</v>
      </c>
      <c r="L33" s="6" t="s">
        <v>181</v>
      </c>
      <c r="M33" s="6" t="s">
        <v>192</v>
      </c>
      <c r="N33" s="6" t="s">
        <v>183</v>
      </c>
      <c r="O33" s="6" t="s">
        <v>184</v>
      </c>
      <c r="P33" s="6" t="s">
        <v>32</v>
      </c>
      <c r="Q33" s="6" t="s">
        <v>185</v>
      </c>
    </row>
    <row r="34" spans="1:253" s="5" customFormat="1" ht="22.5" x14ac:dyDescent="0.25">
      <c r="A34" s="6" t="s">
        <v>20</v>
      </c>
      <c r="B34" s="6" t="s">
        <v>84</v>
      </c>
      <c r="C34" s="6" t="s">
        <v>22</v>
      </c>
      <c r="D34" s="6" t="s">
        <v>177</v>
      </c>
      <c r="E34" s="7">
        <v>1</v>
      </c>
      <c r="F34" s="6" t="s">
        <v>193</v>
      </c>
      <c r="G34" s="8">
        <v>3258260</v>
      </c>
      <c r="H34" s="6" t="s">
        <v>194</v>
      </c>
      <c r="I34" s="13" t="s">
        <v>195</v>
      </c>
      <c r="J34" s="7">
        <v>0</v>
      </c>
      <c r="K34" s="7">
        <v>0</v>
      </c>
      <c r="L34" s="6" t="s">
        <v>196</v>
      </c>
      <c r="M34" s="6" t="s">
        <v>197</v>
      </c>
      <c r="N34" s="6" t="s">
        <v>198</v>
      </c>
      <c r="O34" s="6" t="s">
        <v>31</v>
      </c>
      <c r="P34" s="6" t="s">
        <v>32</v>
      </c>
      <c r="Q34" s="6" t="s">
        <v>199</v>
      </c>
    </row>
    <row r="35" spans="1:253" s="5" customFormat="1" ht="56.25" x14ac:dyDescent="0.25">
      <c r="A35" s="6" t="s">
        <v>20</v>
      </c>
      <c r="B35" s="6" t="s">
        <v>84</v>
      </c>
      <c r="C35" s="6" t="s">
        <v>22</v>
      </c>
      <c r="D35" s="6" t="s">
        <v>177</v>
      </c>
      <c r="E35" s="7">
        <v>1</v>
      </c>
      <c r="F35" s="6" t="s">
        <v>200</v>
      </c>
      <c r="G35" s="8">
        <v>11050212</v>
      </c>
      <c r="H35" s="6" t="s">
        <v>201</v>
      </c>
      <c r="I35" s="15" t="s">
        <v>202</v>
      </c>
      <c r="J35" s="7" t="s">
        <v>27</v>
      </c>
      <c r="K35" s="7" t="s">
        <v>27</v>
      </c>
      <c r="L35" s="6" t="s">
        <v>56</v>
      </c>
      <c r="M35" s="6" t="s">
        <v>203</v>
      </c>
      <c r="N35" s="6" t="s">
        <v>204</v>
      </c>
      <c r="O35" s="6" t="s">
        <v>31</v>
      </c>
      <c r="P35" s="6" t="s">
        <v>32</v>
      </c>
      <c r="Q35" s="6" t="s">
        <v>205</v>
      </c>
    </row>
    <row r="36" spans="1:253" s="5" customFormat="1" ht="56.25" x14ac:dyDescent="0.25">
      <c r="A36" s="6" t="s">
        <v>20</v>
      </c>
      <c r="B36" s="6" t="s">
        <v>84</v>
      </c>
      <c r="C36" s="6" t="s">
        <v>22</v>
      </c>
      <c r="D36" s="6" t="s">
        <v>177</v>
      </c>
      <c r="E36" s="7">
        <v>1</v>
      </c>
      <c r="F36" s="6" t="s">
        <v>206</v>
      </c>
      <c r="G36" s="8">
        <v>10009484</v>
      </c>
      <c r="H36" s="6" t="s">
        <v>207</v>
      </c>
      <c r="I36" s="15" t="s">
        <v>208</v>
      </c>
      <c r="J36" s="7" t="s">
        <v>27</v>
      </c>
      <c r="K36" s="7" t="s">
        <v>27</v>
      </c>
      <c r="L36" s="6" t="s">
        <v>56</v>
      </c>
      <c r="M36" s="6" t="s">
        <v>203</v>
      </c>
      <c r="N36" s="6" t="s">
        <v>204</v>
      </c>
      <c r="O36" s="6" t="s">
        <v>31</v>
      </c>
      <c r="P36" s="6" t="s">
        <v>32</v>
      </c>
      <c r="Q36" s="6" t="s">
        <v>205</v>
      </c>
    </row>
    <row r="37" spans="1:253" s="5" customFormat="1" ht="56.25" x14ac:dyDescent="0.25">
      <c r="A37" s="6" t="s">
        <v>20</v>
      </c>
      <c r="B37" s="6" t="s">
        <v>84</v>
      </c>
      <c r="C37" s="6" t="s">
        <v>22</v>
      </c>
      <c r="D37" s="6" t="s">
        <v>177</v>
      </c>
      <c r="E37" s="7">
        <v>1</v>
      </c>
      <c r="F37" s="6" t="s">
        <v>209</v>
      </c>
      <c r="G37" s="8">
        <v>10938065</v>
      </c>
      <c r="H37" s="6" t="s">
        <v>210</v>
      </c>
      <c r="I37" s="15" t="s">
        <v>211</v>
      </c>
      <c r="J37" s="7" t="s">
        <v>27</v>
      </c>
      <c r="K37" s="7" t="s">
        <v>27</v>
      </c>
      <c r="L37" s="6" t="s">
        <v>56</v>
      </c>
      <c r="M37" s="6" t="s">
        <v>203</v>
      </c>
      <c r="N37" s="6" t="s">
        <v>204</v>
      </c>
      <c r="O37" s="6" t="s">
        <v>31</v>
      </c>
      <c r="P37" s="6" t="s">
        <v>32</v>
      </c>
      <c r="Q37" s="6" t="s">
        <v>205</v>
      </c>
    </row>
    <row r="38" spans="1:253" s="5" customFormat="1" ht="56.25" x14ac:dyDescent="0.25">
      <c r="A38" s="6" t="s">
        <v>20</v>
      </c>
      <c r="B38" s="6" t="s">
        <v>84</v>
      </c>
      <c r="C38" s="6" t="s">
        <v>22</v>
      </c>
      <c r="D38" s="6" t="s">
        <v>177</v>
      </c>
      <c r="E38" s="7">
        <v>1</v>
      </c>
      <c r="F38" s="6" t="s">
        <v>212</v>
      </c>
      <c r="G38" s="8">
        <v>9938251</v>
      </c>
      <c r="H38" s="6" t="s">
        <v>213</v>
      </c>
      <c r="I38" s="15" t="s">
        <v>214</v>
      </c>
      <c r="J38" s="7" t="s">
        <v>27</v>
      </c>
      <c r="K38" s="7" t="s">
        <v>27</v>
      </c>
      <c r="L38" s="6" t="s">
        <v>56</v>
      </c>
      <c r="M38" s="6" t="s">
        <v>203</v>
      </c>
      <c r="N38" s="6" t="s">
        <v>204</v>
      </c>
      <c r="O38" s="6" t="s">
        <v>31</v>
      </c>
      <c r="P38" s="6" t="s">
        <v>32</v>
      </c>
      <c r="Q38" s="6" t="s">
        <v>205</v>
      </c>
    </row>
    <row r="39" spans="1:253" s="19" customFormat="1" ht="12.75" x14ac:dyDescent="0.2">
      <c r="A39" s="18" t="s">
        <v>215</v>
      </c>
      <c r="B39" s="9"/>
      <c r="C39" s="9"/>
      <c r="D39" s="9"/>
      <c r="E39" s="10">
        <f>SUM(E31:E38)</f>
        <v>8</v>
      </c>
      <c r="F39" s="9"/>
      <c r="G39" s="11">
        <f>SUM(G31:G38)</f>
        <v>280503764</v>
      </c>
      <c r="H39" s="9"/>
      <c r="I39" s="16"/>
      <c r="J39" s="10">
        <f t="shared" ref="J39:K39" si="4">SUM(J31:J38)</f>
        <v>0</v>
      </c>
      <c r="K39" s="10">
        <f t="shared" si="4"/>
        <v>0</v>
      </c>
      <c r="L39" s="9"/>
      <c r="M39" s="9"/>
      <c r="N39" s="9"/>
      <c r="O39" s="9"/>
      <c r="P39" s="9"/>
      <c r="Q39" s="9"/>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s="5" customFormat="1" ht="22.5" x14ac:dyDescent="0.25">
      <c r="A40" s="6" t="s">
        <v>20</v>
      </c>
      <c r="B40" s="6" t="s">
        <v>84</v>
      </c>
      <c r="C40" s="6" t="s">
        <v>22</v>
      </c>
      <c r="D40" s="6" t="s">
        <v>177</v>
      </c>
      <c r="E40" s="7">
        <v>1</v>
      </c>
      <c r="F40" s="6" t="s">
        <v>216</v>
      </c>
      <c r="G40" s="8">
        <v>3678377</v>
      </c>
      <c r="H40" s="6" t="s">
        <v>217</v>
      </c>
      <c r="I40" s="13" t="s">
        <v>218</v>
      </c>
      <c r="J40" s="7">
        <v>0</v>
      </c>
      <c r="K40" s="7">
        <v>28</v>
      </c>
      <c r="L40" s="6" t="s">
        <v>219</v>
      </c>
      <c r="M40" s="6" t="s">
        <v>220</v>
      </c>
      <c r="N40" s="6" t="s">
        <v>221</v>
      </c>
      <c r="O40" s="6" t="s">
        <v>31</v>
      </c>
      <c r="P40" s="6" t="s">
        <v>32</v>
      </c>
      <c r="Q40" s="6" t="s">
        <v>222</v>
      </c>
    </row>
    <row r="41" spans="1:253" s="5" customFormat="1" ht="22.5" x14ac:dyDescent="0.25">
      <c r="A41" s="6" t="s">
        <v>20</v>
      </c>
      <c r="B41" s="6" t="s">
        <v>84</v>
      </c>
      <c r="C41" s="6" t="s">
        <v>22</v>
      </c>
      <c r="D41" s="6" t="s">
        <v>177</v>
      </c>
      <c r="E41" s="7">
        <v>1</v>
      </c>
      <c r="F41" s="6" t="s">
        <v>223</v>
      </c>
      <c r="G41" s="8">
        <v>1705889</v>
      </c>
      <c r="H41" s="6" t="s">
        <v>224</v>
      </c>
      <c r="I41" s="13" t="s">
        <v>225</v>
      </c>
      <c r="J41" s="7">
        <v>0</v>
      </c>
      <c r="K41" s="7">
        <v>6</v>
      </c>
      <c r="L41" s="6" t="s">
        <v>226</v>
      </c>
      <c r="M41" s="6" t="s">
        <v>227</v>
      </c>
      <c r="N41" s="6" t="s">
        <v>228</v>
      </c>
      <c r="O41" s="6" t="s">
        <v>31</v>
      </c>
      <c r="P41" s="6" t="s">
        <v>32</v>
      </c>
      <c r="Q41" s="6" t="s">
        <v>229</v>
      </c>
    </row>
    <row r="42" spans="1:253" s="5" customFormat="1" ht="22.5" x14ac:dyDescent="0.25">
      <c r="A42" s="6" t="s">
        <v>20</v>
      </c>
      <c r="B42" s="6" t="s">
        <v>84</v>
      </c>
      <c r="C42" s="6" t="s">
        <v>22</v>
      </c>
      <c r="D42" s="6" t="s">
        <v>177</v>
      </c>
      <c r="E42" s="7">
        <v>1</v>
      </c>
      <c r="F42" s="6" t="s">
        <v>230</v>
      </c>
      <c r="G42" s="8">
        <v>5818738</v>
      </c>
      <c r="H42" s="6" t="s">
        <v>231</v>
      </c>
      <c r="I42" s="13" t="s">
        <v>232</v>
      </c>
      <c r="J42" s="7">
        <v>0</v>
      </c>
      <c r="K42" s="7">
        <v>39</v>
      </c>
      <c r="L42" s="6" t="s">
        <v>233</v>
      </c>
      <c r="M42" s="6" t="s">
        <v>234</v>
      </c>
      <c r="N42" s="6" t="s">
        <v>235</v>
      </c>
      <c r="O42" s="6" t="s">
        <v>31</v>
      </c>
      <c r="P42" s="6" t="s">
        <v>32</v>
      </c>
      <c r="Q42" s="6" t="s">
        <v>236</v>
      </c>
    </row>
    <row r="43" spans="1:253" s="5" customFormat="1" ht="33.75" x14ac:dyDescent="0.25">
      <c r="A43" s="6" t="s">
        <v>20</v>
      </c>
      <c r="B43" s="6" t="s">
        <v>84</v>
      </c>
      <c r="C43" s="6" t="s">
        <v>22</v>
      </c>
      <c r="D43" s="6" t="s">
        <v>177</v>
      </c>
      <c r="E43" s="7">
        <v>1</v>
      </c>
      <c r="F43" s="6" t="s">
        <v>237</v>
      </c>
      <c r="G43" s="8">
        <v>4632336</v>
      </c>
      <c r="H43" s="6" t="s">
        <v>238</v>
      </c>
      <c r="I43" s="13" t="s">
        <v>239</v>
      </c>
      <c r="J43" s="7">
        <v>0</v>
      </c>
      <c r="K43" s="7">
        <v>3</v>
      </c>
      <c r="L43" s="6" t="s">
        <v>240</v>
      </c>
      <c r="M43" s="6" t="s">
        <v>241</v>
      </c>
      <c r="N43" s="6" t="s">
        <v>242</v>
      </c>
      <c r="O43" s="6" t="s">
        <v>31</v>
      </c>
      <c r="P43" s="6" t="s">
        <v>32</v>
      </c>
      <c r="Q43" s="6" t="s">
        <v>243</v>
      </c>
    </row>
    <row r="44" spans="1:253" s="19" customFormat="1" ht="12.75" x14ac:dyDescent="0.2">
      <c r="A44" s="18" t="s">
        <v>244</v>
      </c>
      <c r="B44" s="9"/>
      <c r="C44" s="9"/>
      <c r="D44" s="9"/>
      <c r="E44" s="10">
        <f>SUM(E40:E43)</f>
        <v>4</v>
      </c>
      <c r="F44" s="9"/>
      <c r="G44" s="11">
        <f>SUM(G40:G43)</f>
        <v>15835340</v>
      </c>
      <c r="H44" s="9"/>
      <c r="I44" s="14"/>
      <c r="J44" s="10">
        <f t="shared" ref="J44:K44" si="5">SUM(J40:J43)</f>
        <v>0</v>
      </c>
      <c r="K44" s="10">
        <f t="shared" si="5"/>
        <v>76</v>
      </c>
      <c r="L44" s="9"/>
      <c r="M44" s="9"/>
      <c r="N44" s="9"/>
      <c r="O44" s="9"/>
      <c r="P44" s="9"/>
      <c r="Q44" s="9"/>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5" customFormat="1" ht="33.75" x14ac:dyDescent="0.25">
      <c r="A45" s="6" t="s">
        <v>20</v>
      </c>
      <c r="B45" s="6" t="s">
        <v>36</v>
      </c>
      <c r="C45" s="6" t="s">
        <v>133</v>
      </c>
      <c r="D45" s="6" t="s">
        <v>177</v>
      </c>
      <c r="E45" s="7">
        <v>1</v>
      </c>
      <c r="F45" s="6" t="s">
        <v>245</v>
      </c>
      <c r="G45" s="8">
        <v>564007</v>
      </c>
      <c r="H45" s="6" t="s">
        <v>246</v>
      </c>
      <c r="I45" s="13" t="s">
        <v>247</v>
      </c>
      <c r="J45" s="7">
        <v>0</v>
      </c>
      <c r="K45" s="7">
        <v>1</v>
      </c>
      <c r="L45" s="6" t="s">
        <v>248</v>
      </c>
      <c r="M45" s="6" t="s">
        <v>249</v>
      </c>
      <c r="N45" s="6" t="s">
        <v>250</v>
      </c>
      <c r="O45" s="6" t="s">
        <v>251</v>
      </c>
      <c r="P45" s="6" t="s">
        <v>32</v>
      </c>
      <c r="Q45" s="6" t="s">
        <v>252</v>
      </c>
    </row>
    <row r="46" spans="1:253" s="5" customFormat="1" ht="22.5" x14ac:dyDescent="0.25">
      <c r="A46" s="6" t="s">
        <v>20</v>
      </c>
      <c r="B46" s="6" t="s">
        <v>84</v>
      </c>
      <c r="C46" s="6" t="s">
        <v>133</v>
      </c>
      <c r="D46" s="6" t="s">
        <v>177</v>
      </c>
      <c r="E46" s="7">
        <v>1</v>
      </c>
      <c r="F46" s="6" t="s">
        <v>253</v>
      </c>
      <c r="G46" s="8">
        <v>2678538</v>
      </c>
      <c r="H46" s="6" t="s">
        <v>254</v>
      </c>
      <c r="I46" s="13" t="s">
        <v>255</v>
      </c>
      <c r="J46" s="7" t="s">
        <v>27</v>
      </c>
      <c r="K46" s="7" t="s">
        <v>27</v>
      </c>
      <c r="L46" s="6" t="s">
        <v>181</v>
      </c>
      <c r="M46" s="6" t="s">
        <v>182</v>
      </c>
      <c r="N46" s="6" t="s">
        <v>183</v>
      </c>
      <c r="O46" s="6" t="s">
        <v>184</v>
      </c>
      <c r="P46" s="6" t="s">
        <v>32</v>
      </c>
      <c r="Q46" s="6" t="s">
        <v>185</v>
      </c>
    </row>
    <row r="47" spans="1:253" s="5" customFormat="1" ht="33.75" x14ac:dyDescent="0.25">
      <c r="A47" s="6" t="s">
        <v>20</v>
      </c>
      <c r="B47" s="6" t="s">
        <v>84</v>
      </c>
      <c r="C47" s="6" t="s">
        <v>133</v>
      </c>
      <c r="D47" s="6" t="s">
        <v>177</v>
      </c>
      <c r="E47" s="7">
        <v>1</v>
      </c>
      <c r="F47" s="6" t="s">
        <v>256</v>
      </c>
      <c r="G47" s="8">
        <v>2649941</v>
      </c>
      <c r="H47" s="6" t="s">
        <v>257</v>
      </c>
      <c r="I47" s="13" t="s">
        <v>258</v>
      </c>
      <c r="J47" s="7">
        <v>0</v>
      </c>
      <c r="K47" s="7">
        <v>45</v>
      </c>
      <c r="L47" s="6" t="s">
        <v>259</v>
      </c>
      <c r="M47" s="6" t="s">
        <v>260</v>
      </c>
      <c r="N47" s="6" t="s">
        <v>261</v>
      </c>
      <c r="O47" s="6" t="s">
        <v>31</v>
      </c>
      <c r="P47" s="6" t="s">
        <v>32</v>
      </c>
      <c r="Q47" s="6" t="s">
        <v>117</v>
      </c>
    </row>
    <row r="48" spans="1:253" s="5" customFormat="1" ht="22.5" x14ac:dyDescent="0.25">
      <c r="A48" s="6" t="s">
        <v>20</v>
      </c>
      <c r="B48" s="6" t="s">
        <v>84</v>
      </c>
      <c r="C48" s="6" t="s">
        <v>133</v>
      </c>
      <c r="D48" s="6" t="s">
        <v>177</v>
      </c>
      <c r="E48" s="7">
        <v>1</v>
      </c>
      <c r="F48" s="6" t="s">
        <v>262</v>
      </c>
      <c r="G48" s="8">
        <v>1501239</v>
      </c>
      <c r="H48" s="6" t="s">
        <v>263</v>
      </c>
      <c r="I48" s="13" t="s">
        <v>264</v>
      </c>
      <c r="J48" s="7">
        <v>0</v>
      </c>
      <c r="K48" s="7">
        <v>6</v>
      </c>
      <c r="L48" s="6" t="s">
        <v>265</v>
      </c>
      <c r="M48" s="6" t="s">
        <v>266</v>
      </c>
      <c r="N48" s="6" t="s">
        <v>267</v>
      </c>
      <c r="O48" s="6" t="s">
        <v>31</v>
      </c>
      <c r="P48" s="6" t="s">
        <v>32</v>
      </c>
      <c r="Q48" s="6" t="s">
        <v>243</v>
      </c>
    </row>
    <row r="49" spans="1:253" s="5" customFormat="1" ht="45" x14ac:dyDescent="0.25">
      <c r="A49" s="6" t="s">
        <v>20</v>
      </c>
      <c r="B49" s="6" t="s">
        <v>84</v>
      </c>
      <c r="C49" s="6" t="s">
        <v>133</v>
      </c>
      <c r="D49" s="6" t="s">
        <v>177</v>
      </c>
      <c r="E49" s="7">
        <v>1</v>
      </c>
      <c r="F49" s="6" t="s">
        <v>268</v>
      </c>
      <c r="G49" s="8">
        <v>933811</v>
      </c>
      <c r="H49" s="6" t="s">
        <v>269</v>
      </c>
      <c r="I49" s="13" t="s">
        <v>270</v>
      </c>
      <c r="J49" s="7">
        <v>0</v>
      </c>
      <c r="K49" s="7">
        <v>5</v>
      </c>
      <c r="L49" s="6" t="s">
        <v>271</v>
      </c>
      <c r="M49" s="6" t="s">
        <v>272</v>
      </c>
      <c r="N49" s="6" t="s">
        <v>273</v>
      </c>
      <c r="O49" s="6" t="s">
        <v>31</v>
      </c>
      <c r="P49" s="6" t="s">
        <v>32</v>
      </c>
      <c r="Q49" s="6" t="s">
        <v>199</v>
      </c>
    </row>
    <row r="50" spans="1:253" s="5" customFormat="1" ht="22.5" x14ac:dyDescent="0.25">
      <c r="A50" s="6" t="s">
        <v>20</v>
      </c>
      <c r="B50" s="6" t="s">
        <v>84</v>
      </c>
      <c r="C50" s="6" t="s">
        <v>133</v>
      </c>
      <c r="D50" s="6" t="s">
        <v>177</v>
      </c>
      <c r="E50" s="7">
        <v>1</v>
      </c>
      <c r="F50" s="6" t="s">
        <v>274</v>
      </c>
      <c r="G50" s="8">
        <v>565209</v>
      </c>
      <c r="H50" s="6" t="s">
        <v>275</v>
      </c>
      <c r="I50" s="13" t="s">
        <v>276</v>
      </c>
      <c r="J50" s="7">
        <v>0</v>
      </c>
      <c r="K50" s="7">
        <v>0</v>
      </c>
      <c r="L50" s="6" t="s">
        <v>277</v>
      </c>
      <c r="M50" s="6" t="s">
        <v>278</v>
      </c>
      <c r="N50" s="6" t="s">
        <v>279</v>
      </c>
      <c r="O50" s="6" t="s">
        <v>31</v>
      </c>
      <c r="P50" s="6" t="s">
        <v>32</v>
      </c>
      <c r="Q50" s="6" t="s">
        <v>59</v>
      </c>
    </row>
    <row r="51" spans="1:253" s="5" customFormat="1" ht="22.5" x14ac:dyDescent="0.25">
      <c r="A51" s="6" t="s">
        <v>20</v>
      </c>
      <c r="B51" s="6" t="s">
        <v>84</v>
      </c>
      <c r="C51" s="6" t="s">
        <v>133</v>
      </c>
      <c r="D51" s="6" t="s">
        <v>177</v>
      </c>
      <c r="E51" s="7">
        <v>1</v>
      </c>
      <c r="F51" s="6" t="s">
        <v>280</v>
      </c>
      <c r="G51" s="8">
        <v>1217468</v>
      </c>
      <c r="H51" s="6" t="s">
        <v>281</v>
      </c>
      <c r="I51" s="13" t="s">
        <v>282</v>
      </c>
      <c r="J51" s="7">
        <v>0</v>
      </c>
      <c r="K51" s="7">
        <v>5</v>
      </c>
      <c r="L51" s="6" t="s">
        <v>56</v>
      </c>
      <c r="M51" s="6" t="s">
        <v>283</v>
      </c>
      <c r="N51" s="6" t="s">
        <v>284</v>
      </c>
      <c r="O51" s="6" t="s">
        <v>31</v>
      </c>
      <c r="P51" s="6" t="s">
        <v>32</v>
      </c>
      <c r="Q51" s="6" t="s">
        <v>243</v>
      </c>
    </row>
    <row r="52" spans="1:253" s="5" customFormat="1" ht="45" x14ac:dyDescent="0.25">
      <c r="A52" s="6" t="s">
        <v>20</v>
      </c>
      <c r="B52" s="6" t="s">
        <v>84</v>
      </c>
      <c r="C52" s="6" t="s">
        <v>133</v>
      </c>
      <c r="D52" s="6" t="s">
        <v>177</v>
      </c>
      <c r="E52" s="7">
        <v>1</v>
      </c>
      <c r="F52" s="6" t="s">
        <v>285</v>
      </c>
      <c r="G52" s="8">
        <v>548571</v>
      </c>
      <c r="H52" s="6" t="s">
        <v>286</v>
      </c>
      <c r="I52" s="13" t="s">
        <v>287</v>
      </c>
      <c r="J52" s="7">
        <v>0</v>
      </c>
      <c r="K52" s="7">
        <v>3</v>
      </c>
      <c r="L52" s="6" t="s">
        <v>288</v>
      </c>
      <c r="M52" s="6" t="s">
        <v>289</v>
      </c>
      <c r="N52" s="6" t="s">
        <v>290</v>
      </c>
      <c r="O52" s="6" t="s">
        <v>82</v>
      </c>
      <c r="P52" s="6" t="s">
        <v>32</v>
      </c>
      <c r="Q52" s="6" t="s">
        <v>291</v>
      </c>
    </row>
    <row r="53" spans="1:253" s="5" customFormat="1" ht="45" x14ac:dyDescent="0.25">
      <c r="A53" s="6" t="s">
        <v>20</v>
      </c>
      <c r="B53" s="6" t="s">
        <v>84</v>
      </c>
      <c r="C53" s="6" t="s">
        <v>133</v>
      </c>
      <c r="D53" s="6" t="s">
        <v>177</v>
      </c>
      <c r="E53" s="7">
        <v>1</v>
      </c>
      <c r="F53" s="6" t="s">
        <v>292</v>
      </c>
      <c r="G53" s="8">
        <v>548571</v>
      </c>
      <c r="H53" s="6" t="s">
        <v>293</v>
      </c>
      <c r="I53" s="13" t="s">
        <v>294</v>
      </c>
      <c r="J53" s="7">
        <v>0</v>
      </c>
      <c r="K53" s="7">
        <v>3</v>
      </c>
      <c r="L53" s="6" t="s">
        <v>288</v>
      </c>
      <c r="M53" s="6" t="s">
        <v>289</v>
      </c>
      <c r="N53" s="6" t="s">
        <v>290</v>
      </c>
      <c r="O53" s="6" t="s">
        <v>82</v>
      </c>
      <c r="P53" s="6" t="s">
        <v>32</v>
      </c>
      <c r="Q53" s="6" t="s">
        <v>291</v>
      </c>
    </row>
    <row r="54" spans="1:253" s="5" customFormat="1" ht="22.5" x14ac:dyDescent="0.25">
      <c r="A54" s="6" t="s">
        <v>20</v>
      </c>
      <c r="B54" s="6" t="s">
        <v>84</v>
      </c>
      <c r="C54" s="6" t="s">
        <v>133</v>
      </c>
      <c r="D54" s="6" t="s">
        <v>177</v>
      </c>
      <c r="E54" s="7">
        <v>1</v>
      </c>
      <c r="F54" s="6" t="s">
        <v>295</v>
      </c>
      <c r="G54" s="8">
        <v>1003573</v>
      </c>
      <c r="H54" s="6" t="s">
        <v>296</v>
      </c>
      <c r="I54" s="13" t="s">
        <v>297</v>
      </c>
      <c r="J54" s="7">
        <v>0</v>
      </c>
      <c r="K54" s="7">
        <v>5</v>
      </c>
      <c r="L54" s="6" t="s">
        <v>298</v>
      </c>
      <c r="M54" s="6" t="s">
        <v>299</v>
      </c>
      <c r="N54" s="6" t="s">
        <v>300</v>
      </c>
      <c r="O54" s="6" t="s">
        <v>31</v>
      </c>
      <c r="P54" s="6" t="s">
        <v>32</v>
      </c>
      <c r="Q54" s="6" t="s">
        <v>301</v>
      </c>
    </row>
    <row r="55" spans="1:253" s="19" customFormat="1" ht="12.75" x14ac:dyDescent="0.2">
      <c r="A55" s="18" t="s">
        <v>302</v>
      </c>
      <c r="B55" s="9"/>
      <c r="C55" s="9"/>
      <c r="D55" s="9"/>
      <c r="E55" s="10">
        <f>SUM(E45:E54)</f>
        <v>10</v>
      </c>
      <c r="F55" s="9"/>
      <c r="G55" s="11">
        <f>SUM(G45:G54)</f>
        <v>12210928</v>
      </c>
      <c r="H55" s="9"/>
      <c r="I55" s="14"/>
      <c r="J55" s="10">
        <f t="shared" ref="J55:K55" si="6">SUM(J45:J54)</f>
        <v>0</v>
      </c>
      <c r="K55" s="10">
        <f t="shared" si="6"/>
        <v>73</v>
      </c>
      <c r="L55" s="9"/>
      <c r="M55" s="9"/>
      <c r="N55" s="9"/>
      <c r="O55" s="9"/>
      <c r="P55" s="9"/>
      <c r="Q55" s="9"/>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row>
    <row r="56" spans="1:253" s="5" customFormat="1" ht="22.5" x14ac:dyDescent="0.25">
      <c r="A56" s="6" t="s">
        <v>20</v>
      </c>
      <c r="B56" s="6" t="s">
        <v>36</v>
      </c>
      <c r="C56" s="6" t="s">
        <v>303</v>
      </c>
      <c r="D56" s="6" t="s">
        <v>177</v>
      </c>
      <c r="E56" s="7">
        <v>1</v>
      </c>
      <c r="F56" s="6" t="s">
        <v>304</v>
      </c>
      <c r="G56" s="8">
        <v>537080</v>
      </c>
      <c r="H56" s="6" t="s">
        <v>305</v>
      </c>
      <c r="I56" s="13" t="s">
        <v>306</v>
      </c>
      <c r="J56" s="7">
        <v>0</v>
      </c>
      <c r="K56" s="7">
        <v>1</v>
      </c>
      <c r="L56" s="6" t="s">
        <v>259</v>
      </c>
      <c r="M56" s="6" t="s">
        <v>307</v>
      </c>
      <c r="N56" s="6" t="s">
        <v>308</v>
      </c>
      <c r="O56" s="6" t="s">
        <v>309</v>
      </c>
      <c r="P56" s="6" t="s">
        <v>32</v>
      </c>
      <c r="Q56" s="6" t="s">
        <v>310</v>
      </c>
    </row>
    <row r="57" spans="1:253" s="19" customFormat="1" ht="12.75" x14ac:dyDescent="0.2">
      <c r="A57" s="18" t="s">
        <v>311</v>
      </c>
      <c r="B57" s="9"/>
      <c r="C57" s="9"/>
      <c r="D57" s="9"/>
      <c r="E57" s="10">
        <f>SUM(E56)</f>
        <v>1</v>
      </c>
      <c r="F57" s="9"/>
      <c r="G57" s="11">
        <f>SUM(G56)</f>
        <v>537080</v>
      </c>
      <c r="H57" s="9"/>
      <c r="I57" s="14"/>
      <c r="J57" s="10">
        <f t="shared" ref="J57:K57" si="7">SUM(J56)</f>
        <v>0</v>
      </c>
      <c r="K57" s="10">
        <f t="shared" si="7"/>
        <v>1</v>
      </c>
      <c r="L57" s="9"/>
      <c r="M57" s="9"/>
      <c r="N57" s="9"/>
      <c r="O57" s="9"/>
      <c r="P57" s="9"/>
      <c r="Q57" s="9"/>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row>
    <row r="58" spans="1:253" s="5" customFormat="1" ht="11.25" x14ac:dyDescent="0.25">
      <c r="A58" s="6" t="s">
        <v>20</v>
      </c>
      <c r="B58" s="6" t="s">
        <v>21</v>
      </c>
      <c r="C58" s="6" t="s">
        <v>22</v>
      </c>
      <c r="D58" s="6" t="s">
        <v>312</v>
      </c>
      <c r="E58" s="7">
        <v>1</v>
      </c>
      <c r="F58" s="6" t="s">
        <v>313</v>
      </c>
      <c r="G58" s="8">
        <v>2220000</v>
      </c>
      <c r="H58" s="6" t="s">
        <v>314</v>
      </c>
      <c r="I58" s="13" t="s">
        <v>315</v>
      </c>
      <c r="J58" s="7" t="s">
        <v>27</v>
      </c>
      <c r="K58" s="7" t="s">
        <v>27</v>
      </c>
      <c r="L58" s="6" t="s">
        <v>316</v>
      </c>
      <c r="M58" s="6" t="s">
        <v>317</v>
      </c>
      <c r="N58" s="6" t="s">
        <v>318</v>
      </c>
      <c r="O58" s="6" t="s">
        <v>31</v>
      </c>
      <c r="P58" s="6" t="s">
        <v>32</v>
      </c>
      <c r="Q58" s="6" t="s">
        <v>319</v>
      </c>
    </row>
    <row r="59" spans="1:253" s="19" customFormat="1" ht="12.75" x14ac:dyDescent="0.2">
      <c r="A59" s="18" t="s">
        <v>320</v>
      </c>
      <c r="B59" s="9"/>
      <c r="C59" s="9"/>
      <c r="D59" s="9"/>
      <c r="E59" s="10">
        <f>SUM(E58)</f>
        <v>1</v>
      </c>
      <c r="F59" s="9"/>
      <c r="G59" s="11">
        <f>SUM(G58)</f>
        <v>2220000</v>
      </c>
      <c r="H59" s="9"/>
      <c r="I59" s="9"/>
      <c r="J59" s="10">
        <f t="shared" ref="J59:K59" si="8">SUM(J58)</f>
        <v>0</v>
      </c>
      <c r="K59" s="10">
        <f t="shared" si="8"/>
        <v>0</v>
      </c>
      <c r="L59" s="9"/>
      <c r="M59" s="9"/>
      <c r="N59" s="9"/>
      <c r="O59" s="9"/>
      <c r="P59" s="9"/>
      <c r="Q59" s="9"/>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row>
    <row r="60" spans="1:253" s="24" customFormat="1" ht="18" customHeight="1" x14ac:dyDescent="0.25">
      <c r="A60" s="20"/>
      <c r="B60" s="20"/>
      <c r="C60" s="20"/>
      <c r="D60" s="21" t="s">
        <v>321</v>
      </c>
      <c r="E60" s="22">
        <f>SUM(E59,E57,E55,E44,E39,E30,E28,E24,E21)</f>
        <v>45</v>
      </c>
      <c r="F60" s="20"/>
      <c r="G60" s="23">
        <f>SUM(G59,G57,G55,G44,G39,G30,G28,G24,G21)</f>
        <v>348810035</v>
      </c>
      <c r="H60" s="20"/>
      <c r="I60" s="20"/>
      <c r="J60" s="22">
        <f t="shared" ref="J60:K60" si="9">SUM(J59,J57,J55,J44,J39,J30,J28,J24,J21)</f>
        <v>0</v>
      </c>
      <c r="K60" s="22">
        <f t="shared" si="9"/>
        <v>150</v>
      </c>
      <c r="L60" s="20"/>
      <c r="M60" s="20"/>
      <c r="N60" s="20"/>
      <c r="O60" s="20"/>
      <c r="P60" s="20"/>
      <c r="Q60"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Seattle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October 2013</dc:title>
  <dc:creator>Callison, Moon</dc:creator>
  <cp:lastModifiedBy>Callison, Moon</cp:lastModifiedBy>
  <dcterms:created xsi:type="dcterms:W3CDTF">2013-11-05T18:48:15Z</dcterms:created>
  <dcterms:modified xsi:type="dcterms:W3CDTF">2013-11-05T18:52:10Z</dcterms:modified>
</cp:coreProperties>
</file>