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AF00A321-8F1C-4E37-BBBF-9AC356278BC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1" i="2" l="1"/>
  <c r="D552" i="2"/>
  <c r="E551" i="2"/>
  <c r="E552" i="2"/>
  <c r="Q551" i="2"/>
  <c r="Q552" i="2"/>
  <c r="P552" i="2"/>
  <c r="P550" i="2"/>
  <c r="M551" i="2"/>
  <c r="M552" i="2"/>
  <c r="N551" i="2"/>
  <c r="N552" i="2"/>
  <c r="H551" i="2"/>
  <c r="H552" i="2"/>
  <c r="G552" i="2"/>
  <c r="G550" i="2"/>
  <c r="H107" i="7"/>
  <c r="H549" i="2"/>
  <c r="H550" i="2"/>
  <c r="Q549" i="2"/>
  <c r="Q550" i="2"/>
  <c r="P548" i="2"/>
  <c r="M550" i="2"/>
  <c r="N550" i="2"/>
  <c r="D550" i="2"/>
  <c r="E550" i="2"/>
  <c r="M549" i="2"/>
  <c r="N549" i="2"/>
  <c r="D549" i="2"/>
  <c r="E549" i="2"/>
  <c r="D107" i="7"/>
  <c r="D108" i="7"/>
  <c r="H108" i="7"/>
  <c r="D109" i="7"/>
  <c r="H109" i="7"/>
  <c r="D110" i="7"/>
  <c r="H110" i="7"/>
  <c r="D111" i="7"/>
  <c r="H111" i="7"/>
  <c r="D112" i="7"/>
  <c r="H112" i="7"/>
  <c r="D113" i="7"/>
  <c r="H113" i="7"/>
  <c r="D114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Q548" i="2" l="1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<sst xmlns="http://schemas.openxmlformats.org/spreadsheetml/2006/main" count="463" uniqueCount="145">
  <si>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</si>
  <si>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</si>
  <si>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</si>
  <si>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</si>
  <si>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</si>
  <si>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</si>
  <si>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</si>
  <si>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</si>
  <si>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</si>
  <si>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</si>
  <si>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</si>
  <si>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</si>
  <si>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</si>
  <si>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</si>
  <si>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</si>
  <si>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</si>
  <si>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</si>
  <si>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</si>
  <si>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</si>
  <si>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</si>
  <si>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</si>
  <si>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</si>
  <si>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</si>
  <si>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</si>
  <si>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</si>
  <si>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</si>
  <si>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</si>
  <si>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</si>
  <si>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</si>
  <si>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</si>
  <si>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</si>
  <si>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</si>
  <si>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</si>
  <si>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</si>
  <si>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</si>
  <si>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</si>
  <si>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</si>
  <si>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</si>
  <si>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</si>
  <si>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</si>
  <si>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</si>
  <si>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</si>
  <si>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</si>
  <si>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</si>
  <si>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</si>
  <si>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</si>
  <si>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</si>
  <si>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</si>
  <si>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</si>
  <si>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</si>
  <si>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</si>
  <si>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</si>
  <si>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</si>
  <si>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</si>
  <si>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</si>
  <si>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</si>
  <si>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</si>
  <si>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</si>
  <si>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</si>
  <si>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</si>
  <si>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</si>
  <si>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</si>
  <si>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</si>
  <si>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</si>
  <si>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</si>
  <si>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</si>
  <si>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</si>
  <si>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</si>
  <si>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</si>
  <si>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</si>
  <si>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</si>
  <si>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</si>
  <si>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</si>
  <si>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</si>
  <si>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</si>
  <si>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</si>
  <si>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</si>
  <si>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</si>
  <si>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</si>
  <si>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</si>
  <si>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</si>
  <si>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</si>
  <si>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</si>
  <si>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</si>
  <si>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</si>
  <si>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</si>
  <si>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</si>
  <si>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</si>
  <si>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</si>
  <si>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</si>
  <si>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</si>
  <si>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</si>
  <si>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</si>
  <si>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</si>
  <si>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</si>
  <si>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</si>
  <si>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</si>
  <si>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</si>
  <si>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</si>
  <si>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</si>
  <si>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</si>
  <si>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</si>
  <si>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</si>
  <si>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</si>
  <si>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</si>
  <si>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</si>
  <si>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</si>
  <si>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</si>
  <si>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</si>
  <si>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</si>
  <si>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</si>
  <si>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</si>
  <si>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</si>
  <si>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</si>
  <si>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</si>
  <si>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</si>
  <si>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</si>
  <si>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</si>
  <si>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</si>
  <si>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</si>
  <si>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</si>
  <si>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</si>
  <si>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</si>
  <si>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</si>
  <si>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</si>
  <si>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</si>
  <si>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</si>
  <si>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</si>
  <si>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</si>
  <si>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</si>
  <si>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</si>
  <si>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</si>
  <si>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</si>
  <si>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</si>
  <si>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</si>
  <si>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</si>
  <si>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</si>
  <si>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</si>
  <si>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</si>
  <si>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</si>
  <si>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</si>
  <si>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</si>
  <si>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</si>
  <si>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</si>
  <si>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February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</si>
</sst>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166" fontId="0" fillId="0" borderId="0" xfId="0" applyNumberFormat="1" applyAlignment="1">
      <alignment horizontal="right"/>
    </xf>
    <xf numFmtId="0" fontId="0" fillId="0" borderId="0" xfId="0" quotePrefix="1"/>
    <xf numFmtId="10" fontId="0" fillId="3" borderId="0" xfId="2" applyNumberFormat="1" applyFont="1" applyFill="1"/>
    <xf numFmtId="0" fontId="1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61"/>
  <sheetViews>
    <sheetView tabSelected="1" zoomScaleNormal="100" workbookViewId="0">
      <pane ySplit="6" topLeftCell="A526" activePane="bottomLeft" state="frozen"/>
      <selection pane="bottomLeft" activeCell="N554" sqref="N554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52" t="s">
        <v>2</v>
      </c>
      <c r="D4" s="53"/>
      <c r="E4" s="54"/>
      <c r="F4" s="52" t="s">
        <v>3</v>
      </c>
      <c r="G4" s="53"/>
      <c r="H4" s="54"/>
      <c r="I4" s="7"/>
      <c r="J4" s="7"/>
      <c r="K4" s="18"/>
      <c r="L4" s="52" t="s">
        <v>2</v>
      </c>
      <c r="M4" s="53"/>
      <c r="N4" s="54"/>
      <c r="O4" s="52" t="s">
        <v>3</v>
      </c>
      <c r="P4" s="53"/>
      <c r="Q4" s="54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:G552" si="67">F548/F536-1</f>
        <v>2.5217012894803048E-2</v>
      </c>
      <c r="H548" s="17">
        <f t="shared" ref="H548:H552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351.16500000000002</v>
      </c>
      <c r="P548" s="11">
        <f t="shared" ref="P548" si="69">O548/O536-1</f>
        <v>2.5637655635289969E-2</v>
      </c>
      <c r="Q548" s="17">
        <f t="shared" ref="Q548" si="70">AVERAGE(O537:O548)/AVERAGE(O525:O536)-1</f>
        <v>3.2000938507546373E-2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17">
        <f t="shared" si="68"/>
        <v>3.2557972853343387E-2</v>
      </c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P549" s="11"/>
      <c r="Q549" s="17">
        <f t="shared" ref="Q549:Q552" si="75">AVERAGE(O538:O549)/AVERAGE(O526:O537)-1</f>
        <v>3.2000938507546373E-2</v>
      </c>
    </row>
    <row r="550" spans="2:17" x14ac:dyDescent="0.2">
      <c r="B550" s="20">
        <v>45748</v>
      </c>
      <c r="C550" s="5">
        <v>320.79500000000002</v>
      </c>
      <c r="D550" s="11">
        <f t="shared" ref="D550:D552" si="76">C550/C538-1</f>
        <v>2.3112888616734883E-2</v>
      </c>
      <c r="E550" s="17">
        <f t="shared" ref="E550:E552" si="77">AVERAGE(C539:C550)/AVERAGE(C527:C538)-1</f>
        <v>2.7370554892496513E-2</v>
      </c>
      <c r="F550" s="5">
        <v>359.4</v>
      </c>
      <c r="G550" s="11">
        <f t="shared" si="67"/>
        <v>1.6681612320121664E-2</v>
      </c>
      <c r="H550" s="17">
        <f t="shared" si="68"/>
        <v>2.7938679236211517E-2</v>
      </c>
      <c r="K550" s="20">
        <v>45748</v>
      </c>
      <c r="L550" s="5">
        <v>314.24299999999999</v>
      </c>
      <c r="M550" s="11">
        <f t="shared" ref="M550:M552" si="78">L550/L538-1</f>
        <v>2.0895939391379903E-2</v>
      </c>
      <c r="N550" s="17">
        <f t="shared" ref="N550:N552" si="79">AVERAGE(L539:L550)/AVERAGE(L527:L538)-1</f>
        <v>2.6100404158062585E-2</v>
      </c>
      <c r="O550" s="5">
        <v>352.70400000000001</v>
      </c>
      <c r="P550" s="11">
        <f t="shared" ref="P550:P552" si="80">O550/O538-1</f>
        <v>1.6323813750039662E-2</v>
      </c>
      <c r="Q550" s="17">
        <f t="shared" si="75"/>
        <v>2.7220104613668417E-2</v>
      </c>
    </row>
    <row r="551" spans="2:17" x14ac:dyDescent="0.2">
      <c r="B551" s="20">
        <v>45778</v>
      </c>
      <c r="C551" s="5">
        <v>321.46499999999997</v>
      </c>
      <c r="D551" s="11">
        <f t="shared" si="76"/>
        <v>2.3548965354746709E-2</v>
      </c>
      <c r="E551" s="17">
        <f t="shared" si="77"/>
        <v>2.6610088308113511E-2</v>
      </c>
      <c r="H551" s="17">
        <f t="shared" si="68"/>
        <v>2.7938679236211517E-2</v>
      </c>
      <c r="K551" s="20">
        <v>45778</v>
      </c>
      <c r="L551" s="5">
        <v>314.839</v>
      </c>
      <c r="M551" s="11">
        <f t="shared" si="78"/>
        <v>2.166385971060758E-2</v>
      </c>
      <c r="N551" s="17">
        <f t="shared" si="79"/>
        <v>2.5176254130472531E-2</v>
      </c>
      <c r="P551" s="11"/>
      <c r="Q551" s="17">
        <f t="shared" si="75"/>
        <v>2.7220104613668417E-2</v>
      </c>
    </row>
    <row r="552" spans="2:17" x14ac:dyDescent="0.2">
      <c r="B552" s="20">
        <v>45809</v>
      </c>
      <c r="C552" s="5">
        <v>322.56099999999998</v>
      </c>
      <c r="D552" s="11">
        <f t="shared" si="76"/>
        <v>2.6692130182223162E-2</v>
      </c>
      <c r="E552" s="17">
        <f t="shared" si="77"/>
        <v>2.6362097327987888E-2</v>
      </c>
      <c r="F552">
        <v>364.34399999999999</v>
      </c>
      <c r="G552" s="11">
        <f t="shared" si="67"/>
        <v>2.683020314296658E-2</v>
      </c>
      <c r="H552" s="17">
        <f t="shared" si="68"/>
        <v>2.6058294211571909E-2</v>
      </c>
      <c r="K552" s="20">
        <v>45809</v>
      </c>
      <c r="L552" s="5">
        <v>315.94499999999999</v>
      </c>
      <c r="M552" s="11">
        <f t="shared" si="78"/>
        <v>2.561563881657114E-2</v>
      </c>
      <c r="N552" s="17">
        <f t="shared" si="79"/>
        <v>2.4905446060012215E-2</v>
      </c>
      <c r="O552">
        <v>357.78</v>
      </c>
      <c r="P552" s="11">
        <f t="shared" si="80"/>
        <v>2.7150087705951176E-2</v>
      </c>
      <c r="Q552" s="17">
        <f t="shared" si="75"/>
        <v>2.5730362109404048E-2</v>
      </c>
    </row>
    <row r="555" spans="2:17" x14ac:dyDescent="0.2">
      <c r="B555" s="2" t="s">
        <v>11</v>
      </c>
    </row>
    <row r="556" spans="2:17" x14ac:dyDescent="0.2">
      <c r="B556" s="51" t="s">
        <v>12</v>
      </c>
    </row>
    <row r="557" spans="2:17" x14ac:dyDescent="0.2">
      <c r="B557" s="4" t="s">
        <v>13</v>
      </c>
    </row>
    <row r="558" spans="2:17" x14ac:dyDescent="0.2">
      <c r="B558" s="4" t="s">
        <v>14</v>
      </c>
    </row>
    <row r="559" spans="2:17" x14ac:dyDescent="0.2">
      <c r="B559" s="12" t="s">
        <v>15</v>
      </c>
    </row>
    <row r="560" spans="2:17" x14ac:dyDescent="0.2">
      <c r="B560" s="12" t="s">
        <v>16</v>
      </c>
    </row>
    <row r="561" spans="2:2" x14ac:dyDescent="0.2">
      <c r="B561" s="12" t="s">
        <v>17</v>
      </c>
    </row>
  </sheetData>
  <mergeCells count="4">
    <mergeCell ref="L4:N4"/>
    <mergeCell ref="O4:Q4"/>
    <mergeCell ref="C4:E4"/>
    <mergeCell ref="F4:H4"/>
  </mergeCells>
  <hyperlinks>
    <hyperlink ref="B561" r:id="rId1" display="https://www.bls.gov/regions/west/wa_seattle_cmsa.htm" xr:uid="{00000000-0004-0000-0000-000000000000}"/>
    <hyperlink ref="B560" r:id="rId2" display="https://www.bls.gov/cpi/data.htm" xr:uid="{00000000-0004-0000-0000-000001000000}"/>
    <hyperlink ref="B559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C71" sqref="C71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5" t="s">
        <v>2</v>
      </c>
      <c r="D4" s="56"/>
      <c r="E4" s="55" t="s">
        <v>3</v>
      </c>
      <c r="F4" s="56"/>
      <c r="G4" s="7"/>
      <c r="H4" s="7"/>
      <c r="I4" s="30"/>
      <c r="J4" s="55" t="s">
        <v>2</v>
      </c>
      <c r="K4" s="56"/>
      <c r="L4" s="55" t="s">
        <v>3</v>
      </c>
      <c r="M4" s="56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6"/>
  <sheetViews>
    <sheetView zoomScaleNormal="100" workbookViewId="0">
      <pane ySplit="6" topLeftCell="A100" activePane="bottomLeft" state="frozen"/>
      <selection pane="bottomLeft" activeCell="G108" sqref="G108:G130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37">
        <v>355.28</v>
      </c>
      <c r="D106" s="46">
        <f t="shared" si="2"/>
        <v>2.8345494910083202E-2</v>
      </c>
      <c r="F106" t="s">
        <v>117</v>
      </c>
      <c r="G106" s="37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49">
        <v>361.87199999999899</v>
      </c>
      <c r="D107" s="50">
        <f t="shared" si="2"/>
        <v>3.6027576097658498E-2</v>
      </c>
      <c r="F107" t="s">
        <v>118</v>
      </c>
      <c r="G107" s="49">
        <v>355.241999999999</v>
      </c>
      <c r="H107" s="50">
        <f t="shared" si="3"/>
        <v>3.7545233901985275E-2</v>
      </c>
    </row>
    <row r="108" spans="2:8" x14ac:dyDescent="0.2">
      <c r="B108" t="s">
        <v>119</v>
      </c>
      <c r="C108" s="44">
        <v>362.1857</v>
      </c>
      <c r="D108" s="45">
        <f t="shared" si="2"/>
        <v>2.2651120174721484E-2</v>
      </c>
      <c r="F108" t="s">
        <v>119</v>
      </c>
      <c r="G108" s="44">
        <v>355.46850000000001</v>
      </c>
      <c r="H108" s="45">
        <f t="shared" si="3"/>
        <v>2.2398405434867152E-2</v>
      </c>
    </row>
    <row r="109" spans="2:8" x14ac:dyDescent="0.2">
      <c r="B109" t="s">
        <v>120</v>
      </c>
      <c r="C109" s="44">
        <v>365.31479999999999</v>
      </c>
      <c r="D109" s="45">
        <f t="shared" si="2"/>
        <v>2.8537160136156814E-2</v>
      </c>
      <c r="F109" t="s">
        <v>120</v>
      </c>
      <c r="G109" s="44">
        <v>358.654</v>
      </c>
      <c r="H109" s="45">
        <f t="shared" si="3"/>
        <v>2.720274032237735E-2</v>
      </c>
    </row>
    <row r="110" spans="2:8" x14ac:dyDescent="0.2">
      <c r="B110" t="s">
        <v>121</v>
      </c>
      <c r="C110" s="44">
        <v>366.03449999999998</v>
      </c>
      <c r="D110" s="45">
        <f t="shared" si="2"/>
        <v>3.0270490880432321E-2</v>
      </c>
      <c r="F110" t="s">
        <v>121</v>
      </c>
      <c r="G110" s="44">
        <v>359.13639999999998</v>
      </c>
      <c r="H110" s="45">
        <f t="shared" si="3"/>
        <v>2.9055920411695357E-2</v>
      </c>
    </row>
    <row r="111" spans="2:8" x14ac:dyDescent="0.2">
      <c r="B111" t="s">
        <v>122</v>
      </c>
      <c r="C111" s="44">
        <v>368.99149999999997</v>
      </c>
      <c r="D111" s="45">
        <f t="shared" si="2"/>
        <v>1.9674083653891339E-2</v>
      </c>
      <c r="F111" t="s">
        <v>122</v>
      </c>
      <c r="G111" s="44">
        <v>361.54939999999999</v>
      </c>
      <c r="H111" s="45">
        <f t="shared" si="3"/>
        <v>1.7755220384979786E-2</v>
      </c>
    </row>
    <row r="112" spans="2:8" x14ac:dyDescent="0.2">
      <c r="B112" t="s">
        <v>123</v>
      </c>
      <c r="C112" s="44">
        <v>374.48779999999999</v>
      </c>
      <c r="D112" s="45">
        <f t="shared" si="2"/>
        <v>3.3966277520067756E-2</v>
      </c>
      <c r="F112" t="s">
        <v>123</v>
      </c>
      <c r="G112" s="44">
        <v>367.33539999999999</v>
      </c>
      <c r="H112" s="45">
        <f t="shared" si="3"/>
        <v>3.3383830072144294E-2</v>
      </c>
    </row>
    <row r="113" spans="2:8" x14ac:dyDescent="0.2">
      <c r="B113" t="s">
        <v>124</v>
      </c>
      <c r="C113" s="44">
        <v>377.1397</v>
      </c>
      <c r="D113" s="45">
        <f t="shared" si="2"/>
        <v>3.2369069087811342E-2</v>
      </c>
      <c r="F113" t="s">
        <v>124</v>
      </c>
      <c r="G113" s="44">
        <v>369.99639999999999</v>
      </c>
      <c r="H113" s="45">
        <f t="shared" si="3"/>
        <v>3.1624908686366249E-2</v>
      </c>
    </row>
    <row r="114" spans="2:8" x14ac:dyDescent="0.2">
      <c r="B114" t="s">
        <v>125</v>
      </c>
      <c r="C114" s="44">
        <v>377.90460000000002</v>
      </c>
      <c r="D114" s="45">
        <f t="shared" si="2"/>
        <v>3.2428910389594501E-2</v>
      </c>
      <c r="F114" t="s">
        <v>125</v>
      </c>
      <c r="G114" s="44">
        <v>370.69670000000002</v>
      </c>
      <c r="H114" s="45">
        <f t="shared" si="3"/>
        <v>3.2189162669114202E-2</v>
      </c>
    </row>
    <row r="115" spans="2:8" x14ac:dyDescent="0.2">
      <c r="B115" t="s">
        <v>126</v>
      </c>
      <c r="C115" s="44">
        <v>380.42059999999998</v>
      </c>
      <c r="D115" s="45">
        <f t="shared" si="2"/>
        <v>3.0973884222265324E-2</v>
      </c>
      <c r="F115" t="s">
        <v>126</v>
      </c>
      <c r="G115" s="44">
        <v>372.92</v>
      </c>
      <c r="H115" s="45">
        <f t="shared" si="3"/>
        <v>3.1449644225657769E-2</v>
      </c>
    </row>
    <row r="116" spans="2:8" x14ac:dyDescent="0.2">
      <c r="B116" t="s">
        <v>127</v>
      </c>
      <c r="C116" s="44">
        <v>385.58870000000002</v>
      </c>
      <c r="D116" s="45">
        <f t="shared" si="2"/>
        <v>2.9642888232941145E-2</v>
      </c>
      <c r="F116" t="s">
        <v>127</v>
      </c>
      <c r="G116" s="44">
        <v>378.38119999999998</v>
      </c>
      <c r="H116" s="45">
        <f t="shared" si="3"/>
        <v>3.0070066756430203E-2</v>
      </c>
    </row>
    <row r="117" spans="2:8" x14ac:dyDescent="0.2">
      <c r="B117" t="s">
        <v>128</v>
      </c>
      <c r="C117" s="44">
        <v>387.81650000000002</v>
      </c>
      <c r="D117" s="45">
        <f t="shared" si="2"/>
        <v>2.8309933958159395E-2</v>
      </c>
      <c r="F117" t="s">
        <v>128</v>
      </c>
      <c r="G117" s="44">
        <v>380.65249999999997</v>
      </c>
      <c r="H117" s="45">
        <f t="shared" si="3"/>
        <v>2.8800550491842491E-2</v>
      </c>
    </row>
    <row r="118" spans="2:8" x14ac:dyDescent="0.2">
      <c r="B118" t="s">
        <v>129</v>
      </c>
      <c r="C118" s="44">
        <v>388.05560000000003</v>
      </c>
      <c r="D118" s="45">
        <f t="shared" si="2"/>
        <v>2.6861276629075226E-2</v>
      </c>
      <c r="F118" t="s">
        <v>129</v>
      </c>
      <c r="G118" s="44">
        <v>380.82310000000001</v>
      </c>
      <c r="H118" s="45">
        <f t="shared" si="3"/>
        <v>2.7317211078490722E-2</v>
      </c>
    </row>
    <row r="119" spans="2:8" x14ac:dyDescent="0.2">
      <c r="B119" t="s">
        <v>130</v>
      </c>
      <c r="C119" s="44">
        <v>390.24560000000002</v>
      </c>
      <c r="D119" s="45">
        <f t="shared" si="2"/>
        <v>2.5826677104236806E-2</v>
      </c>
      <c r="F119" t="s">
        <v>130</v>
      </c>
      <c r="G119" s="44">
        <v>382.70409999999998</v>
      </c>
      <c r="H119" s="45">
        <f t="shared" si="3"/>
        <v>2.6236458221602366E-2</v>
      </c>
    </row>
    <row r="120" spans="2:8" x14ac:dyDescent="0.2">
      <c r="B120" t="s">
        <v>131</v>
      </c>
      <c r="C120" s="44">
        <v>395.15640000000002</v>
      </c>
      <c r="D120" s="45">
        <f t="shared" si="2"/>
        <v>2.4813227151106787E-2</v>
      </c>
      <c r="F120" t="s">
        <v>131</v>
      </c>
      <c r="G120" s="44">
        <v>387.91079999999999</v>
      </c>
      <c r="H120" s="45">
        <f t="shared" si="3"/>
        <v>2.5185183619059304E-2</v>
      </c>
    </row>
    <row r="121" spans="2:8" x14ac:dyDescent="0.2">
      <c r="B121" t="s">
        <v>132</v>
      </c>
      <c r="C121" s="44">
        <v>397.17489999999998</v>
      </c>
      <c r="D121" s="45">
        <f t="shared" si="2"/>
        <v>2.4131000099273603E-2</v>
      </c>
      <c r="F121" t="s">
        <v>132</v>
      </c>
      <c r="G121" s="44">
        <v>389.98009999999999</v>
      </c>
      <c r="H121" s="45">
        <f t="shared" si="3"/>
        <v>2.4504239430977126E-2</v>
      </c>
    </row>
    <row r="122" spans="2:8" x14ac:dyDescent="0.2">
      <c r="B122" t="s">
        <v>133</v>
      </c>
      <c r="C122" s="44">
        <v>397.19380000000001</v>
      </c>
      <c r="D122" s="45">
        <f t="shared" si="2"/>
        <v>2.3548687353049269E-2</v>
      </c>
      <c r="F122" t="s">
        <v>133</v>
      </c>
      <c r="G122" s="44">
        <v>389.94740000000002</v>
      </c>
      <c r="H122" s="45">
        <f t="shared" si="3"/>
        <v>2.3959418428136425E-2</v>
      </c>
    </row>
    <row r="123" spans="2:8" x14ac:dyDescent="0.2">
      <c r="B123" t="s">
        <v>134</v>
      </c>
      <c r="C123" s="44">
        <v>399.20229999999998</v>
      </c>
      <c r="D123" s="45">
        <f t="shared" si="2"/>
        <v>2.2951443911218838E-2</v>
      </c>
      <c r="F123" t="s">
        <v>134</v>
      </c>
      <c r="G123" s="44">
        <v>391.65530000000001</v>
      </c>
      <c r="H123" s="45">
        <f t="shared" si="3"/>
        <v>2.3389349630693834E-2</v>
      </c>
    </row>
    <row r="124" spans="2:8" x14ac:dyDescent="0.2">
      <c r="B124" t="s">
        <v>135</v>
      </c>
      <c r="C124" s="44">
        <v>404.1028</v>
      </c>
      <c r="D124" s="45">
        <f t="shared" si="2"/>
        <v>2.2640149571157009E-2</v>
      </c>
      <c r="F124" t="s">
        <v>135</v>
      </c>
      <c r="G124" s="44">
        <v>396.88139999999999</v>
      </c>
      <c r="H124" s="45">
        <f t="shared" si="3"/>
        <v>2.3125419555217297E-2</v>
      </c>
    </row>
    <row r="125" spans="2:8" x14ac:dyDescent="0.2">
      <c r="B125" t="s">
        <v>136</v>
      </c>
      <c r="C125" s="44">
        <v>406.12560000000002</v>
      </c>
      <c r="D125" s="45">
        <f t="shared" si="2"/>
        <v>2.2535915537462259E-2</v>
      </c>
      <c r="F125" t="s">
        <v>136</v>
      </c>
      <c r="G125" s="44">
        <v>398.97190000000001</v>
      </c>
      <c r="H125" s="45">
        <f t="shared" si="3"/>
        <v>2.3057073937875261E-2</v>
      </c>
    </row>
    <row r="126" spans="2:8" x14ac:dyDescent="0.2">
      <c r="B126" t="s">
        <v>137</v>
      </c>
      <c r="C126" s="44">
        <v>406.06650000000002</v>
      </c>
      <c r="D126" s="45">
        <f t="shared" si="2"/>
        <v>2.2338465504748495E-2</v>
      </c>
      <c r="F126" t="s">
        <v>137</v>
      </c>
      <c r="G126" s="44">
        <v>398.88279999999997</v>
      </c>
      <c r="H126" s="45">
        <f t="shared" si="3"/>
        <v>2.2914372553836548E-2</v>
      </c>
    </row>
    <row r="127" spans="2:8" x14ac:dyDescent="0.2">
      <c r="B127" t="s">
        <v>138</v>
      </c>
      <c r="C127" s="44">
        <v>408.16520000000003</v>
      </c>
      <c r="D127" s="45">
        <f t="shared" si="2"/>
        <v>2.2452024950758265E-2</v>
      </c>
      <c r="F127" t="s">
        <v>138</v>
      </c>
      <c r="G127" s="44">
        <v>400.69139999999999</v>
      </c>
      <c r="H127" s="45">
        <f t="shared" si="3"/>
        <v>2.3071563183237886E-2</v>
      </c>
    </row>
    <row r="128" spans="2:8" x14ac:dyDescent="0.2">
      <c r="B128" t="s">
        <v>140</v>
      </c>
      <c r="C128" s="44">
        <v>413.07859999999999</v>
      </c>
      <c r="D128" s="45">
        <f t="shared" si="2"/>
        <v>2.2211674851052798E-2</v>
      </c>
      <c r="F128" t="s">
        <v>140</v>
      </c>
      <c r="G128" s="44">
        <v>405.9513</v>
      </c>
      <c r="H128" s="45">
        <f t="shared" si="3"/>
        <v>2.2852922812709231E-2</v>
      </c>
    </row>
    <row r="129" spans="2:8" x14ac:dyDescent="0.2">
      <c r="B129" t="s">
        <v>139</v>
      </c>
      <c r="C129" s="44">
        <v>415.21269999999998</v>
      </c>
      <c r="D129" s="45">
        <f t="shared" si="2"/>
        <v>2.2375097753010387E-2</v>
      </c>
      <c r="F129" t="s">
        <v>139</v>
      </c>
      <c r="G129" s="44">
        <v>408.16770000000002</v>
      </c>
      <c r="H129" s="45">
        <f t="shared" si="3"/>
        <v>2.3048741026623798E-2</v>
      </c>
    </row>
    <row r="130" spans="2:8" x14ac:dyDescent="0.2">
      <c r="B130" t="s">
        <v>141</v>
      </c>
      <c r="C130" s="44">
        <v>415.1943</v>
      </c>
      <c r="D130" s="45">
        <f t="shared" si="2"/>
        <v>2.2478584172789473E-2</v>
      </c>
      <c r="F130" t="s">
        <v>141</v>
      </c>
      <c r="G130" s="44">
        <v>408.11669999999998</v>
      </c>
      <c r="H130" s="45">
        <f t="shared" si="3"/>
        <v>2.3149406291772978E-2</v>
      </c>
    </row>
    <row r="133" spans="2:8" x14ac:dyDescent="0.2">
      <c r="C133" s="48"/>
    </row>
    <row r="134" spans="2:8" x14ac:dyDescent="0.2">
      <c r="C134" s="48"/>
    </row>
    <row r="135" spans="2:8" x14ac:dyDescent="0.2">
      <c r="C135" s="48"/>
    </row>
    <row r="136" spans="2:8" x14ac:dyDescent="0.2">
      <c r="C136" s="48"/>
    </row>
    <row r="137" spans="2:8" x14ac:dyDescent="0.2">
      <c r="C137" s="48"/>
    </row>
    <row r="138" spans="2:8" x14ac:dyDescent="0.2">
      <c r="C138" s="48"/>
    </row>
    <row r="139" spans="2:8" x14ac:dyDescent="0.2">
      <c r="C139" s="48"/>
    </row>
    <row r="140" spans="2:8" x14ac:dyDescent="0.2">
      <c r="C140" s="48"/>
    </row>
    <row r="141" spans="2:8" x14ac:dyDescent="0.2">
      <c r="C141" s="48"/>
    </row>
    <row r="142" spans="2:8" x14ac:dyDescent="0.2">
      <c r="C142" s="48"/>
    </row>
    <row r="143" spans="2:8" x14ac:dyDescent="0.2">
      <c r="C143" s="48"/>
    </row>
    <row r="144" spans="2:8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L29" sqref="L29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226.69300000000001</v>
      </c>
      <c r="D17" s="38">
        <f t="shared" si="1"/>
        <v>2.9421133664857546E-3</v>
      </c>
      <c r="F17">
        <v>2010</v>
      </c>
      <c r="G17" s="37">
        <v>222.38399999999999</v>
      </c>
      <c r="H17" s="38">
        <f t="shared" si="0"/>
        <v>7.8220594766562623E-3</v>
      </c>
    </row>
    <row r="18" spans="2:8" x14ac:dyDescent="0.2">
      <c r="B18">
        <v>2011</v>
      </c>
      <c r="C18" s="37">
        <v>232.76499999999999</v>
      </c>
      <c r="D18" s="38">
        <f t="shared" si="1"/>
        <v>2.678512349300588E-2</v>
      </c>
      <c r="F18">
        <v>2011</v>
      </c>
      <c r="G18" s="37">
        <v>229.435</v>
      </c>
      <c r="H18" s="38">
        <f t="shared" si="0"/>
        <v>3.1706417727894065E-2</v>
      </c>
    </row>
    <row r="19" spans="2:8" x14ac:dyDescent="0.2">
      <c r="B19">
        <v>2012</v>
      </c>
      <c r="C19" s="37">
        <v>238.66300000000001</v>
      </c>
      <c r="D19" s="38">
        <f t="shared" si="1"/>
        <v>2.533886108306671E-2</v>
      </c>
      <c r="F19">
        <v>2012</v>
      </c>
      <c r="G19" s="37">
        <v>235.261</v>
      </c>
      <c r="H19" s="38">
        <f t="shared" si="0"/>
        <v>2.5392812779218454E-2</v>
      </c>
    </row>
    <row r="20" spans="2:8" x14ac:dyDescent="0.2">
      <c r="B20">
        <v>2013</v>
      </c>
      <c r="C20" s="37">
        <v>241.56299999999999</v>
      </c>
      <c r="D20" s="38">
        <f t="shared" si="1"/>
        <v>1.2151024666579913E-2</v>
      </c>
      <c r="F20">
        <v>2013</v>
      </c>
      <c r="G20" s="37">
        <v>238.12899999999999</v>
      </c>
      <c r="H20" s="38">
        <f t="shared" si="0"/>
        <v>1.2190715843254818E-2</v>
      </c>
    </row>
    <row r="21" spans="2:8" x14ac:dyDescent="0.2">
      <c r="B21">
        <v>2014</v>
      </c>
      <c r="C21" s="37">
        <v>246.018</v>
      </c>
      <c r="D21" s="38">
        <f t="shared" si="1"/>
        <v>1.8442393909663402E-2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</v>
      </c>
      <c r="D22" s="38">
        <f t="shared" si="1"/>
        <v>1.3600630848149331E-2</v>
      </c>
      <c r="F22">
        <v>2015</v>
      </c>
      <c r="G22" s="37">
        <v>244.93299999999999</v>
      </c>
      <c r="H22" s="38">
        <f t="shared" si="0"/>
        <v>9.067613664452967E-3</v>
      </c>
    </row>
    <row r="23" spans="2:8" x14ac:dyDescent="0.2">
      <c r="B23">
        <v>2016</v>
      </c>
      <c r="C23" s="37">
        <v>254.886</v>
      </c>
      <c r="D23" s="38">
        <f t="shared" si="1"/>
        <v>2.2144335188720055E-2</v>
      </c>
      <c r="F23">
        <v>2016</v>
      </c>
      <c r="G23" s="37">
        <v>250.523</v>
      </c>
      <c r="H23" s="38">
        <f t="shared" si="0"/>
        <v>2.2822567804256622E-2</v>
      </c>
    </row>
    <row r="24" spans="2:8" x14ac:dyDescent="0.2">
      <c r="B24">
        <v>2017</v>
      </c>
      <c r="C24" s="37">
        <v>262.66800000000001</v>
      </c>
      <c r="D24" s="38">
        <f t="shared" si="1"/>
        <v>3.0531296344248116E-2</v>
      </c>
      <c r="F24">
        <v>2017</v>
      </c>
      <c r="G24" s="37">
        <v>258.84699999999998</v>
      </c>
      <c r="H24" s="38">
        <f t="shared" si="0"/>
        <v>3.3226490182538093E-2</v>
      </c>
    </row>
    <row r="25" spans="2:8" x14ac:dyDescent="0.2">
      <c r="B25">
        <v>2018</v>
      </c>
      <c r="C25" s="37">
        <v>271.089</v>
      </c>
      <c r="D25" s="38">
        <f t="shared" si="1"/>
        <v>3.2059481931563827E-2</v>
      </c>
      <c r="F25">
        <v>2018</v>
      </c>
      <c r="G25" s="37">
        <v>267.55</v>
      </c>
      <c r="H25" s="38">
        <f t="shared" si="0"/>
        <v>3.3622178352463061E-2</v>
      </c>
    </row>
    <row r="26" spans="2:8" x14ac:dyDescent="0.2">
      <c r="B26">
        <v>2019</v>
      </c>
      <c r="C26" s="37">
        <v>277.98399999999998</v>
      </c>
      <c r="D26" s="38">
        <f t="shared" si="1"/>
        <v>2.5434451416324499E-2</v>
      </c>
      <c r="F26">
        <v>2019</v>
      </c>
      <c r="G26" s="37">
        <v>273.27199999999999</v>
      </c>
      <c r="H26" s="38">
        <f t="shared" si="0"/>
        <v>2.1386656699682316E-2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1.6939823874755344E-2</v>
      </c>
      <c r="F27">
        <v>2020</v>
      </c>
      <c r="G27" s="37">
        <v>278.476</v>
      </c>
      <c r="H27" s="38">
        <f t="shared" si="0"/>
        <v>1.9043297520419333E-2</v>
      </c>
    </row>
    <row r="28" spans="2:8" x14ac:dyDescent="0.2">
      <c r="B28">
        <v>2021</v>
      </c>
      <c r="C28" s="37">
        <v>295.56</v>
      </c>
      <c r="D28" s="38">
        <f t="shared" si="1"/>
        <v>4.5515806900064737E-2</v>
      </c>
      <c r="F28">
        <v>2021</v>
      </c>
      <c r="G28" s="37">
        <v>291.70400000000001</v>
      </c>
      <c r="H28" s="38">
        <f t="shared" si="0"/>
        <v>4.7501400479754041E-2</v>
      </c>
    </row>
    <row r="29" spans="2:8" x14ac:dyDescent="0.2">
      <c r="B29">
        <v>2022</v>
      </c>
      <c r="C29" s="37">
        <v>322.16699999999997</v>
      </c>
      <c r="D29" s="38">
        <f t="shared" si="1"/>
        <v>9.0022330491270619E-2</v>
      </c>
      <c r="F29">
        <v>2022</v>
      </c>
      <c r="G29" s="37">
        <v>317.40300000000002</v>
      </c>
      <c r="H29" s="38">
        <f t="shared" si="0"/>
        <v>8.8099580396566513E-2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5.7976142807922848E-2</v>
      </c>
      <c r="F30">
        <v>2023</v>
      </c>
      <c r="G30" s="37">
        <v>334.911</v>
      </c>
      <c r="H30" s="46">
        <f t="shared" si="0"/>
        <v>5.5160159166737444E-2</v>
      </c>
    </row>
    <row r="31" spans="2:8" x14ac:dyDescent="0.2">
      <c r="B31">
        <v>2024</v>
      </c>
      <c r="C31" s="37">
        <v>353.488</v>
      </c>
      <c r="D31" s="47">
        <f t="shared" si="1"/>
        <v>3.7093106837418732E-2</v>
      </c>
      <c r="F31">
        <v>2024</v>
      </c>
      <c r="G31" s="37">
        <v>347.01799999999997</v>
      </c>
      <c r="H31" s="47">
        <f t="shared" si="0"/>
        <v>3.6149902511413368E-2</v>
      </c>
    </row>
    <row r="32" spans="2:8" x14ac:dyDescent="0.2">
      <c r="B32">
        <v>2025</v>
      </c>
      <c r="C32" s="44">
        <v>363.30853333333334</v>
      </c>
      <c r="D32" s="45">
        <f t="shared" si="1"/>
        <v>2.7781801173825782E-2</v>
      </c>
      <c r="F32">
        <v>2025</v>
      </c>
      <c r="G32" s="44">
        <v>356.50479999999999</v>
      </c>
      <c r="H32" s="45">
        <f t="shared" si="0"/>
        <v>2.7338063155225356E-2</v>
      </c>
    </row>
    <row r="33" spans="2:8" x14ac:dyDescent="0.2">
      <c r="B33">
        <v>2026</v>
      </c>
      <c r="C33" s="44">
        <v>375.15266666666662</v>
      </c>
      <c r="D33" s="45">
        <f t="shared" si="1"/>
        <v>3.2600757336096908E-2</v>
      </c>
      <c r="F33">
        <v>2026</v>
      </c>
      <c r="G33" s="44">
        <v>367.935</v>
      </c>
      <c r="H33" s="45">
        <f t="shared" si="0"/>
        <v>3.2061840401587993E-2</v>
      </c>
    </row>
    <row r="34" spans="2:8" x14ac:dyDescent="0.2">
      <c r="B34">
        <v>2027</v>
      </c>
      <c r="C34" s="44">
        <v>385.92095</v>
      </c>
      <c r="D34" s="45">
        <f t="shared" si="1"/>
        <v>2.8703736612117225E-2</v>
      </c>
      <c r="F34">
        <v>2027</v>
      </c>
      <c r="G34" s="44">
        <v>378.66351666666668</v>
      </c>
      <c r="H34" s="45">
        <f t="shared" si="0"/>
        <v>2.9158728217393515E-2</v>
      </c>
    </row>
    <row r="35" spans="2:8" x14ac:dyDescent="0.2">
      <c r="B35">
        <v>2028</v>
      </c>
      <c r="C35" s="44">
        <v>395.35348333333332</v>
      </c>
      <c r="D35" s="45">
        <f t="shared" si="1"/>
        <v>2.4441620319739954E-2</v>
      </c>
      <c r="F35">
        <v>2028</v>
      </c>
      <c r="G35" s="44">
        <v>388.06676666666664</v>
      </c>
      <c r="H35" s="45">
        <f t="shared" si="0"/>
        <v>2.4832732983562034E-2</v>
      </c>
    </row>
    <row r="36" spans="2:8" x14ac:dyDescent="0.2">
      <c r="B36">
        <v>2029</v>
      </c>
      <c r="C36" s="44">
        <v>404.27775000000003</v>
      </c>
      <c r="D36" s="45">
        <f t="shared" si="1"/>
        <v>2.2572879822440939E-2</v>
      </c>
      <c r="F36">
        <v>2029</v>
      </c>
      <c r="G36" s="44">
        <v>397.02593333333334</v>
      </c>
      <c r="H36" s="45">
        <f t="shared" si="0"/>
        <v>2.308666300807527E-2</v>
      </c>
    </row>
    <row r="37" spans="2:8" x14ac:dyDescent="0.2">
      <c r="B37">
        <v>2030</v>
      </c>
      <c r="C37" s="44">
        <v>413.32061666666669</v>
      </c>
      <c r="D37" s="45">
        <f t="shared" si="1"/>
        <v>2.2367955364020586E-2</v>
      </c>
      <c r="F37">
        <v>2030</v>
      </c>
      <c r="G37" s="44">
        <v>406.16585000000003</v>
      </c>
      <c r="H37" s="45">
        <f t="shared" si="0"/>
        <v>2.3020956313684948E-2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2025-08-04T20:03:52Z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