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G:\OERF\Forecast\Economic\OERF\Forecasts\"/>
    </mc:Choice>
  </mc:AlternateContent>
  <xr:revisionPtr revIDLastSave="0" documentId="13_ncr:1_{099CD396-E985-4EF3-B543-BA453BFC7868}" xr6:coauthVersionLast="47" xr6:coauthVersionMax="47" xr10:uidLastSave="{00000000-0000-0000-0000-000000000000}"/>
  <bookViews>
    <workbookView xWindow="28680" yWindow="-120" windowWidth="29040" windowHeight="15990" tabRatio="870"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24" l="1"/>
  <c r="B13" i="24"/>
  <c r="B14" i="24"/>
  <c r="BN62" i="24"/>
  <c r="BN61" i="24"/>
  <c r="BN60" i="24"/>
  <c r="BN59" i="24"/>
  <c r="L59" i="24"/>
  <c r="CM7" i="24"/>
  <c r="CL7" i="24"/>
  <c r="CK7" i="24"/>
  <c r="CJ7" i="24"/>
  <c r="CI7" i="24"/>
  <c r="CH7" i="24"/>
  <c r="CG7" i="24"/>
  <c r="CF7" i="24"/>
  <c r="CE7" i="24"/>
  <c r="CD7" i="24"/>
  <c r="CC7" i="24"/>
  <c r="CB7" i="24"/>
  <c r="CA7" i="24"/>
  <c r="BZ7" i="24"/>
  <c r="BY7" i="24"/>
  <c r="BX7" i="24"/>
  <c r="BW7" i="24"/>
  <c r="BV7" i="24"/>
  <c r="BU7" i="24"/>
  <c r="BT7" i="24"/>
  <c r="BS7" i="24"/>
  <c r="BR7" i="24"/>
  <c r="BQ7" i="24"/>
  <c r="BP7" i="24"/>
  <c r="BO7" i="24"/>
  <c r="AK50" i="24" l="1"/>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K33" i="24" s="1"/>
  <c r="AJ25" i="24"/>
  <c r="AJ33" i="24" s="1"/>
  <c r="AI25" i="24"/>
  <c r="AI33" i="24" s="1"/>
  <c r="AH25" i="24"/>
  <c r="AH33" i="24" s="1"/>
  <c r="AG25" i="24"/>
  <c r="AF25" i="24"/>
  <c r="AF33" i="24" s="1"/>
  <c r="AE25" i="24"/>
  <c r="AD25" i="24"/>
  <c r="AD33" i="24" s="1"/>
  <c r="AC25" i="24"/>
  <c r="AC33" i="24" s="1"/>
  <c r="AB25" i="24"/>
  <c r="AB33" i="24" s="1"/>
  <c r="AA25" i="24"/>
  <c r="AA33" i="24" s="1"/>
  <c r="Z25" i="24"/>
  <c r="Z33" i="24" s="1"/>
  <c r="Y25" i="24"/>
  <c r="Y33" i="24" s="1"/>
  <c r="X25" i="24"/>
  <c r="X33" i="24" s="1"/>
  <c r="W25" i="24"/>
  <c r="W33" i="24" s="1"/>
  <c r="V25" i="24"/>
  <c r="U25" i="24"/>
  <c r="U33" i="24" s="1"/>
  <c r="T25" i="24"/>
  <c r="T33" i="24" s="1"/>
  <c r="S25" i="24"/>
  <c r="S33" i="24" s="1"/>
  <c r="R25" i="24"/>
  <c r="R33" i="24" s="1"/>
  <c r="Q25" i="24"/>
  <c r="Q33" i="24" s="1"/>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AE33" i="24" l="1"/>
  <c r="O33" i="24"/>
  <c r="P33" i="24"/>
  <c r="N33" i="24"/>
  <c r="AG33" i="24"/>
  <c r="V33" i="24"/>
  <c r="B20" i="11"/>
  <c r="B52" i="11" s="1"/>
  <c r="B83" i="11" s="1"/>
  <c r="A20" i="11"/>
  <c r="B20" i="13"/>
  <c r="B52" i="13" s="1"/>
  <c r="B83" i="13" s="1"/>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N65" i="24"/>
  <c r="BN64" i="24"/>
  <c r="BN6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BD64" i="12" l="1"/>
  <c r="BA64" i="12"/>
  <c r="EB64" i="12"/>
  <c r="AY64" i="12"/>
  <c r="BO64" i="16"/>
  <c r="DG64" i="16"/>
  <c r="CT116" i="16"/>
  <c r="EV64" i="16"/>
  <c r="DC64" i="16"/>
  <c r="BP116" i="16"/>
  <c r="AJ104" i="12"/>
  <c r="BD52" i="12"/>
  <c r="CD52" i="12"/>
  <c r="R52" i="12"/>
  <c r="DI52" i="12"/>
  <c r="AW52" i="12"/>
  <c r="EN52" i="12"/>
  <c r="DU104" i="12"/>
  <c r="EM52" i="12"/>
  <c r="G52" i="12"/>
  <c r="BY104" i="16"/>
  <c r="CM104" i="16"/>
  <c r="DY52" i="16"/>
  <c r="BM52" i="16"/>
  <c r="CR52" i="16"/>
  <c r="EF104" i="16"/>
  <c r="CN104" i="16"/>
  <c r="BU52" i="16"/>
  <c r="CV64" i="16"/>
  <c r="AJ23" i="24"/>
  <c r="CL23" i="24" s="1"/>
  <c r="AB23" i="24"/>
  <c r="CD23" i="24" s="1"/>
  <c r="T23" i="24"/>
  <c r="BV23" i="24" s="1"/>
  <c r="AJ31" i="24"/>
  <c r="CL31" i="24" s="1"/>
  <c r="AB31" i="24"/>
  <c r="CD31" i="24" s="1"/>
  <c r="T31" i="24"/>
  <c r="BV31" i="24" s="1"/>
  <c r="AI23" i="24"/>
  <c r="CK23" i="24" s="1"/>
  <c r="AA23" i="24"/>
  <c r="CC23" i="24" s="1"/>
  <c r="S23" i="24"/>
  <c r="BU23" i="24" s="1"/>
  <c r="AI31" i="24"/>
  <c r="CK31" i="24" s="1"/>
  <c r="AA31" i="24"/>
  <c r="CC31" i="24" s="1"/>
  <c r="S31" i="24"/>
  <c r="BU31" i="24" s="1"/>
  <c r="AH23" i="24"/>
  <c r="CJ23" i="24" s="1"/>
  <c r="Z23" i="24"/>
  <c r="CB23" i="24" s="1"/>
  <c r="R23" i="24"/>
  <c r="BT23" i="24" s="1"/>
  <c r="AH31" i="24"/>
  <c r="CJ31" i="24" s="1"/>
  <c r="Z31" i="24"/>
  <c r="CB31" i="24" s="1"/>
  <c r="R31" i="24"/>
  <c r="BT31" i="24" s="1"/>
  <c r="AG23" i="24"/>
  <c r="CI23" i="24" s="1"/>
  <c r="Y23" i="24"/>
  <c r="CA23" i="24" s="1"/>
  <c r="Q23" i="24"/>
  <c r="BS23" i="24" s="1"/>
  <c r="AG31" i="24"/>
  <c r="CI31" i="24" s="1"/>
  <c r="Y31" i="24"/>
  <c r="CA31" i="24" s="1"/>
  <c r="Q31" i="24"/>
  <c r="BS31" i="24" s="1"/>
  <c r="AF23" i="24"/>
  <c r="CH23" i="24" s="1"/>
  <c r="X23" i="24"/>
  <c r="BZ23" i="24" s="1"/>
  <c r="P23" i="24"/>
  <c r="BR23" i="24" s="1"/>
  <c r="AF31" i="24"/>
  <c r="CH31" i="24" s="1"/>
  <c r="X31" i="24"/>
  <c r="BZ31" i="24" s="1"/>
  <c r="P31" i="24"/>
  <c r="BR31" i="24" s="1"/>
  <c r="AE23" i="24"/>
  <c r="CG23" i="24" s="1"/>
  <c r="W23" i="24"/>
  <c r="BY23" i="24" s="1"/>
  <c r="O23" i="24"/>
  <c r="BQ23" i="24" s="1"/>
  <c r="AE31" i="24"/>
  <c r="CG31" i="24" s="1"/>
  <c r="W31" i="24"/>
  <c r="BY31" i="24" s="1"/>
  <c r="O31" i="24"/>
  <c r="BQ31" i="24" s="1"/>
  <c r="AD23" i="24"/>
  <c r="CF23" i="24" s="1"/>
  <c r="V23" i="24"/>
  <c r="BX23" i="24" s="1"/>
  <c r="N23" i="24"/>
  <c r="BP23" i="24" s="1"/>
  <c r="AD31" i="24"/>
  <c r="CF31" i="24" s="1"/>
  <c r="V31" i="24"/>
  <c r="BX31" i="24" s="1"/>
  <c r="N31" i="24"/>
  <c r="BP31" i="24" s="1"/>
  <c r="AK23" i="24"/>
  <c r="CM23" i="24" s="1"/>
  <c r="AC23" i="24"/>
  <c r="CE23" i="24" s="1"/>
  <c r="U23" i="24"/>
  <c r="BW23" i="24" s="1"/>
  <c r="AK31" i="24"/>
  <c r="CM31" i="24" s="1"/>
  <c r="AC31" i="24"/>
  <c r="CE31" i="24" s="1"/>
  <c r="U31" i="24"/>
  <c r="BW31" i="24" s="1"/>
  <c r="AH15" i="24"/>
  <c r="CJ15" i="24" s="1"/>
  <c r="Z15" i="24"/>
  <c r="CB15" i="24" s="1"/>
  <c r="R15" i="24"/>
  <c r="BT15" i="24" s="1"/>
  <c r="AG15" i="24"/>
  <c r="CI15" i="24" s="1"/>
  <c r="Y15" i="24"/>
  <c r="CA15" i="24" s="1"/>
  <c r="Q15" i="24"/>
  <c r="BS15" i="24" s="1"/>
  <c r="AF15" i="24"/>
  <c r="CH15" i="24" s="1"/>
  <c r="X15" i="24"/>
  <c r="BZ15" i="24" s="1"/>
  <c r="P15" i="24"/>
  <c r="BR15" i="24" s="1"/>
  <c r="AE15" i="24"/>
  <c r="CG15" i="24" s="1"/>
  <c r="W15" i="24"/>
  <c r="BY15" i="24" s="1"/>
  <c r="O15" i="24"/>
  <c r="BQ15" i="24" s="1"/>
  <c r="AD15" i="24"/>
  <c r="CF15" i="24" s="1"/>
  <c r="V15" i="24"/>
  <c r="BX15" i="24" s="1"/>
  <c r="N15" i="24"/>
  <c r="BP15" i="24" s="1"/>
  <c r="AK15" i="24"/>
  <c r="CM15" i="24" s="1"/>
  <c r="AC15" i="24"/>
  <c r="CE15" i="24" s="1"/>
  <c r="U15" i="24"/>
  <c r="BW15" i="24" s="1"/>
  <c r="AJ15" i="24"/>
  <c r="CL15" i="24" s="1"/>
  <c r="AB15" i="24"/>
  <c r="CD15" i="24" s="1"/>
  <c r="T15" i="24"/>
  <c r="BV15" i="24" s="1"/>
  <c r="AI15" i="24"/>
  <c r="CK15" i="24" s="1"/>
  <c r="AA15" i="24"/>
  <c r="CC15" i="24" s="1"/>
  <c r="S15" i="24"/>
  <c r="BU15" i="24" s="1"/>
  <c r="AK48" i="24"/>
  <c r="CM48" i="24" s="1"/>
  <c r="AC48" i="24"/>
  <c r="CE48" i="24" s="1"/>
  <c r="U48" i="24"/>
  <c r="BW48" i="24" s="1"/>
  <c r="AJ48" i="24"/>
  <c r="CL48" i="24" s="1"/>
  <c r="AB48" i="24"/>
  <c r="CD48" i="24" s="1"/>
  <c r="T48" i="24"/>
  <c r="BV48" i="24" s="1"/>
  <c r="AI48" i="24"/>
  <c r="CK48" i="24" s="1"/>
  <c r="AA48" i="24"/>
  <c r="CC48" i="24" s="1"/>
  <c r="S48" i="24"/>
  <c r="BU48" i="24" s="1"/>
  <c r="AG48" i="24"/>
  <c r="CI48" i="24" s="1"/>
  <c r="Y48" i="24"/>
  <c r="CA48" i="24" s="1"/>
  <c r="Q48" i="24"/>
  <c r="BS48" i="24" s="1"/>
  <c r="AH48" i="24"/>
  <c r="CJ48" i="24" s="1"/>
  <c r="AF48" i="24"/>
  <c r="CH48" i="24" s="1"/>
  <c r="X48" i="24"/>
  <c r="BZ48" i="24" s="1"/>
  <c r="P48" i="24"/>
  <c r="BR48" i="24" s="1"/>
  <c r="R48" i="24"/>
  <c r="BT48" i="24" s="1"/>
  <c r="AE48" i="24"/>
  <c r="CG48" i="24" s="1"/>
  <c r="W48" i="24"/>
  <c r="BY48" i="24" s="1"/>
  <c r="O48" i="24"/>
  <c r="BQ48" i="24" s="1"/>
  <c r="Z48" i="24"/>
  <c r="CB48" i="24" s="1"/>
  <c r="AD48" i="24"/>
  <c r="CF48" i="24" s="1"/>
  <c r="V48" i="24"/>
  <c r="BX48" i="24" s="1"/>
  <c r="N48" i="24"/>
  <c r="BP48" i="24" s="1"/>
  <c r="AJ56" i="24"/>
  <c r="AB56" i="24"/>
  <c r="T56" i="24"/>
  <c r="AI56" i="24"/>
  <c r="AA56" i="24"/>
  <c r="S56" i="24"/>
  <c r="AH56" i="24"/>
  <c r="Z56" i="24"/>
  <c r="R56" i="24"/>
  <c r="AG56" i="24"/>
  <c r="Y56" i="24"/>
  <c r="Q56" i="24"/>
  <c r="AF56" i="24"/>
  <c r="X56" i="24"/>
  <c r="P56" i="24"/>
  <c r="AE56" i="24"/>
  <c r="W56" i="24"/>
  <c r="O56" i="24"/>
  <c r="AD56" i="24"/>
  <c r="V56" i="24"/>
  <c r="N56" i="24"/>
  <c r="AK56" i="24"/>
  <c r="AC56" i="24"/>
  <c r="U56" i="24"/>
  <c r="AD54" i="24"/>
  <c r="AJ29" i="24"/>
  <c r="CL29" i="24" s="1"/>
  <c r="X46" i="24"/>
  <c r="BZ46" i="24" s="1"/>
  <c r="AF54" i="24"/>
  <c r="V46" i="24"/>
  <c r="BX46" i="24" s="1"/>
  <c r="P54" i="24"/>
  <c r="N46" i="24"/>
  <c r="BP46" i="24" s="1"/>
  <c r="X54" i="24"/>
  <c r="AH46" i="24"/>
  <c r="CJ46" i="24" s="1"/>
  <c r="AF46" i="24"/>
  <c r="CH46" i="24" s="1"/>
  <c r="N54" i="24"/>
  <c r="U54" i="24"/>
  <c r="V54" i="24"/>
  <c r="AC54" i="24"/>
  <c r="U46" i="24"/>
  <c r="BW46" i="24" s="1"/>
  <c r="AK54" i="24"/>
  <c r="AE46" i="24"/>
  <c r="CG46" i="24" s="1"/>
  <c r="O54" i="24"/>
  <c r="W54" i="24"/>
  <c r="AE54" i="24"/>
  <c r="W46" i="24"/>
  <c r="BY46" i="24" s="1"/>
  <c r="AG46" i="24"/>
  <c r="CI46" i="24" s="1"/>
  <c r="Q54" i="24"/>
  <c r="Y54" i="24"/>
  <c r="AG54" i="24"/>
  <c r="O46" i="24"/>
  <c r="BQ46" i="24" s="1"/>
  <c r="Y46" i="24"/>
  <c r="CA46" i="24" s="1"/>
  <c r="AK46" i="24"/>
  <c r="CM46" i="24" s="1"/>
  <c r="AF21" i="24"/>
  <c r="CH21" i="24" s="1"/>
  <c r="X21" i="24"/>
  <c r="BZ21" i="24" s="1"/>
  <c r="P21" i="24"/>
  <c r="BR21" i="24" s="1"/>
  <c r="AE21" i="24"/>
  <c r="CG21" i="24" s="1"/>
  <c r="W21" i="24"/>
  <c r="BY21" i="24" s="1"/>
  <c r="O21" i="24"/>
  <c r="BQ21" i="24" s="1"/>
  <c r="AD21" i="24"/>
  <c r="CF21" i="24" s="1"/>
  <c r="T21" i="24"/>
  <c r="BV21" i="24" s="1"/>
  <c r="AI29" i="24"/>
  <c r="CK29" i="24" s="1"/>
  <c r="AA29" i="24"/>
  <c r="CC29" i="24" s="1"/>
  <c r="S29" i="24"/>
  <c r="BU29" i="24" s="1"/>
  <c r="AE13" i="24"/>
  <c r="CG13" i="24" s="1"/>
  <c r="O13" i="24"/>
  <c r="BQ13" i="24" s="1"/>
  <c r="AC21" i="24"/>
  <c r="CE21" i="24" s="1"/>
  <c r="S21" i="24"/>
  <c r="BU21" i="24" s="1"/>
  <c r="AH29" i="24"/>
  <c r="Z29" i="24"/>
  <c r="CB29" i="24" s="1"/>
  <c r="R29" i="24"/>
  <c r="BT29" i="24" s="1"/>
  <c r="AD13" i="24"/>
  <c r="CF13" i="24" s="1"/>
  <c r="N13" i="24"/>
  <c r="BP13" i="24" s="1"/>
  <c r="AB21" i="24"/>
  <c r="CD21" i="24" s="1"/>
  <c r="R21" i="24"/>
  <c r="BT21" i="24" s="1"/>
  <c r="AG29" i="24"/>
  <c r="CI29" i="24" s="1"/>
  <c r="Y29" i="24"/>
  <c r="CA29" i="24" s="1"/>
  <c r="Q29" i="24"/>
  <c r="BS29" i="24" s="1"/>
  <c r="AC13" i="24"/>
  <c r="CE13" i="24" s="1"/>
  <c r="M13" i="24"/>
  <c r="BO13" i="24" s="1"/>
  <c r="AK21" i="24"/>
  <c r="CM21" i="24" s="1"/>
  <c r="AA21" i="24"/>
  <c r="CC21" i="24" s="1"/>
  <c r="Q21" i="24"/>
  <c r="BS21" i="24" s="1"/>
  <c r="AF29" i="24"/>
  <c r="CH29" i="24" s="1"/>
  <c r="X29" i="24"/>
  <c r="P29" i="24"/>
  <c r="BR29" i="24" s="1"/>
  <c r="X13" i="24"/>
  <c r="BZ13" i="24" s="1"/>
  <c r="AH21" i="24"/>
  <c r="CJ21" i="24" s="1"/>
  <c r="V21" i="24"/>
  <c r="BX21" i="24" s="1"/>
  <c r="AK29" i="24"/>
  <c r="CM29" i="24" s="1"/>
  <c r="AC29" i="24"/>
  <c r="CE29" i="24" s="1"/>
  <c r="U29" i="24"/>
  <c r="BW29" i="24" s="1"/>
  <c r="AK13" i="24"/>
  <c r="CM13" i="24" s="1"/>
  <c r="U13" i="24"/>
  <c r="BW13" i="24" s="1"/>
  <c r="U21" i="24"/>
  <c r="BW21" i="24" s="1"/>
  <c r="W29" i="24"/>
  <c r="BY29" i="24" s="1"/>
  <c r="N21" i="24"/>
  <c r="BP21" i="24" s="1"/>
  <c r="V29" i="24"/>
  <c r="BX29" i="24" s="1"/>
  <c r="M21" i="24"/>
  <c r="BO21" i="24" s="1"/>
  <c r="T29" i="24"/>
  <c r="BV29" i="24" s="1"/>
  <c r="AJ21" i="24"/>
  <c r="CL21" i="24" s="1"/>
  <c r="O29" i="24"/>
  <c r="BQ29" i="24" s="1"/>
  <c r="Z21" i="24"/>
  <c r="CB21" i="24" s="1"/>
  <c r="AD29" i="24"/>
  <c r="CF29" i="24" s="1"/>
  <c r="V13" i="24"/>
  <c r="BX13" i="24" s="1"/>
  <c r="W13" i="24"/>
  <c r="BY13" i="24" s="1"/>
  <c r="P13" i="24"/>
  <c r="BR13" i="24" s="1"/>
  <c r="Y21" i="24"/>
  <c r="CA21" i="24" s="1"/>
  <c r="AB29" i="24"/>
  <c r="CD29" i="24" s="1"/>
  <c r="AF13" i="24"/>
  <c r="CH13" i="24" s="1"/>
  <c r="AI21" i="24"/>
  <c r="CK21" i="24" s="1"/>
  <c r="AG21" i="24"/>
  <c r="CI21" i="24" s="1"/>
  <c r="AE29" i="24"/>
  <c r="CG29" i="24" s="1"/>
  <c r="N29" i="24"/>
  <c r="BP29" i="24" s="1"/>
  <c r="AJ46" i="24"/>
  <c r="CL46" i="24" s="1"/>
  <c r="AB46" i="24"/>
  <c r="CD46" i="24" s="1"/>
  <c r="T46" i="24"/>
  <c r="BV46" i="24" s="1"/>
  <c r="AI46" i="24"/>
  <c r="CK46" i="24" s="1"/>
  <c r="AA46" i="24"/>
  <c r="CC46" i="24" s="1"/>
  <c r="S46" i="24"/>
  <c r="BU46" i="24" s="1"/>
  <c r="R54" i="24"/>
  <c r="Z54" i="24"/>
  <c r="AH54" i="24"/>
  <c r="P46" i="24"/>
  <c r="BR46" i="24" s="1"/>
  <c r="Z46" i="24"/>
  <c r="CB46" i="24" s="1"/>
  <c r="S54" i="24"/>
  <c r="AA54" i="24"/>
  <c r="AI54" i="24"/>
  <c r="Q46" i="24"/>
  <c r="BS46" i="24" s="1"/>
  <c r="AC46" i="24"/>
  <c r="CE46" i="24" s="1"/>
  <c r="T54" i="24"/>
  <c r="AB54" i="24"/>
  <c r="AJ54" i="24"/>
  <c r="R46" i="24"/>
  <c r="BT46" i="24" s="1"/>
  <c r="AD46" i="24"/>
  <c r="CF46" i="24" s="1"/>
  <c r="P55" i="24"/>
  <c r="X55" i="24"/>
  <c r="AF55" i="24"/>
  <c r="P47" i="24"/>
  <c r="BR47" i="24" s="1"/>
  <c r="X47" i="24"/>
  <c r="BZ47" i="24" s="1"/>
  <c r="AF47" i="24"/>
  <c r="CH47" i="24" s="1"/>
  <c r="Q55" i="24"/>
  <c r="Y55" i="24"/>
  <c r="AG55" i="24"/>
  <c r="Q47" i="24"/>
  <c r="BS47" i="24" s="1"/>
  <c r="AG47" i="24"/>
  <c r="CI47" i="24" s="1"/>
  <c r="R55" i="24"/>
  <c r="Z55" i="24"/>
  <c r="AH55" i="24"/>
  <c r="R47" i="24"/>
  <c r="BT47" i="24" s="1"/>
  <c r="Z47" i="24"/>
  <c r="CB47" i="24" s="1"/>
  <c r="AH47" i="24"/>
  <c r="CJ47" i="24" s="1"/>
  <c r="S55" i="24"/>
  <c r="AA55" i="24"/>
  <c r="AI55" i="24"/>
  <c r="S47" i="24"/>
  <c r="BU47" i="24" s="1"/>
  <c r="AA47" i="24"/>
  <c r="CC47" i="24" s="1"/>
  <c r="AI47" i="24"/>
  <c r="CK47" i="24" s="1"/>
  <c r="T55" i="24"/>
  <c r="AB55" i="24"/>
  <c r="AJ55" i="24"/>
  <c r="T47" i="24"/>
  <c r="BV47" i="24" s="1"/>
  <c r="AB47" i="24"/>
  <c r="CD47" i="24" s="1"/>
  <c r="AJ47" i="24"/>
  <c r="CL47" i="24" s="1"/>
  <c r="AI22" i="24"/>
  <c r="CK22" i="24" s="1"/>
  <c r="AA22" i="24"/>
  <c r="CC22" i="24" s="1"/>
  <c r="S22" i="24"/>
  <c r="BU22" i="24" s="1"/>
  <c r="AI30" i="24"/>
  <c r="CK30" i="24" s="1"/>
  <c r="AA30" i="24"/>
  <c r="CC30" i="24" s="1"/>
  <c r="S30" i="24"/>
  <c r="BU30" i="24" s="1"/>
  <c r="AH22" i="24"/>
  <c r="CJ22" i="24" s="1"/>
  <c r="Z22" i="24"/>
  <c r="CB22" i="24" s="1"/>
  <c r="R22" i="24"/>
  <c r="BT22" i="24" s="1"/>
  <c r="AG22" i="24"/>
  <c r="CI22" i="24" s="1"/>
  <c r="Y22" i="24"/>
  <c r="CA22" i="24" s="1"/>
  <c r="Q22" i="24"/>
  <c r="BS22" i="24" s="1"/>
  <c r="AG30" i="24"/>
  <c r="CI30" i="24" s="1"/>
  <c r="Y30" i="24"/>
  <c r="CA30" i="24" s="1"/>
  <c r="Q30" i="24"/>
  <c r="BS30" i="24" s="1"/>
  <c r="AF22" i="24"/>
  <c r="CH22" i="24" s="1"/>
  <c r="X22" i="24"/>
  <c r="BZ22" i="24" s="1"/>
  <c r="P22" i="24"/>
  <c r="BR22" i="24" s="1"/>
  <c r="AF30" i="24"/>
  <c r="CH30" i="24" s="1"/>
  <c r="X30" i="24"/>
  <c r="BZ30" i="24" s="1"/>
  <c r="P30" i="24"/>
  <c r="BR30" i="24" s="1"/>
  <c r="AE22" i="24"/>
  <c r="CG22" i="24" s="1"/>
  <c r="W22" i="24"/>
  <c r="BY22" i="24" s="1"/>
  <c r="O22" i="24"/>
  <c r="BQ22" i="24" s="1"/>
  <c r="AE30" i="24"/>
  <c r="CG30" i="24" s="1"/>
  <c r="W30" i="24"/>
  <c r="BY30" i="24" s="1"/>
  <c r="O30" i="24"/>
  <c r="BQ30" i="24" s="1"/>
  <c r="AK22" i="24"/>
  <c r="CM22" i="24" s="1"/>
  <c r="N22" i="24"/>
  <c r="BP22" i="24" s="1"/>
  <c r="Z30" i="24"/>
  <c r="CB30" i="24" s="1"/>
  <c r="AK14" i="24"/>
  <c r="CM14" i="24" s="1"/>
  <c r="AC14" i="24"/>
  <c r="CE14" i="24" s="1"/>
  <c r="U14" i="24"/>
  <c r="BW14" i="24" s="1"/>
  <c r="AJ22" i="24"/>
  <c r="CL22" i="24" s="1"/>
  <c r="V30" i="24"/>
  <c r="BX30" i="24" s="1"/>
  <c r="AJ14" i="24"/>
  <c r="CL14" i="24" s="1"/>
  <c r="AB14" i="24"/>
  <c r="CD14" i="24" s="1"/>
  <c r="T14" i="24"/>
  <c r="BV14" i="24" s="1"/>
  <c r="AD22" i="24"/>
  <c r="CF22" i="24" s="1"/>
  <c r="AK30" i="24"/>
  <c r="CM30" i="24" s="1"/>
  <c r="U30" i="24"/>
  <c r="BW30" i="24" s="1"/>
  <c r="AI14" i="24"/>
  <c r="CK14" i="24" s="1"/>
  <c r="AA14" i="24"/>
  <c r="CC14" i="24" s="1"/>
  <c r="S14" i="24"/>
  <c r="BU14" i="24" s="1"/>
  <c r="AC22" i="24"/>
  <c r="CE22" i="24" s="1"/>
  <c r="AJ30" i="24"/>
  <c r="CL30" i="24" s="1"/>
  <c r="T30" i="24"/>
  <c r="BV30" i="24" s="1"/>
  <c r="AH14" i="24"/>
  <c r="CJ14" i="24" s="1"/>
  <c r="Z14" i="24"/>
  <c r="CB14" i="24" s="1"/>
  <c r="R14" i="24"/>
  <c r="BT14" i="24" s="1"/>
  <c r="U22" i="24"/>
  <c r="BW22" i="24" s="1"/>
  <c r="AC30" i="24"/>
  <c r="CE30" i="24" s="1"/>
  <c r="AE14" i="24"/>
  <c r="CG14" i="24" s="1"/>
  <c r="W14" i="24"/>
  <c r="BY14" i="24" s="1"/>
  <c r="O14" i="24"/>
  <c r="BQ14" i="24" s="1"/>
  <c r="Y14" i="24"/>
  <c r="CA14" i="24" s="1"/>
  <c r="AH30" i="24"/>
  <c r="CJ30" i="24" s="1"/>
  <c r="X14" i="24"/>
  <c r="BZ14" i="24" s="1"/>
  <c r="AD30" i="24"/>
  <c r="CF30" i="24" s="1"/>
  <c r="AB22" i="24"/>
  <c r="CD22" i="24" s="1"/>
  <c r="AB30" i="24"/>
  <c r="CD30" i="24" s="1"/>
  <c r="Q14" i="24"/>
  <c r="BS14" i="24" s="1"/>
  <c r="V22" i="24"/>
  <c r="BX22" i="24" s="1"/>
  <c r="R30" i="24"/>
  <c r="BT30" i="24" s="1"/>
  <c r="P14" i="24"/>
  <c r="BR14" i="24" s="1"/>
  <c r="T22" i="24"/>
  <c r="BV22" i="24" s="1"/>
  <c r="N30" i="24"/>
  <c r="BP30" i="24" s="1"/>
  <c r="AG14" i="24"/>
  <c r="CI14" i="24" s="1"/>
  <c r="N14" i="24"/>
  <c r="BP14" i="24" s="1"/>
  <c r="AF14" i="24"/>
  <c r="CH14" i="24" s="1"/>
  <c r="AD14" i="24"/>
  <c r="CF14" i="24" s="1"/>
  <c r="V14" i="24"/>
  <c r="BX14" i="24" s="1"/>
  <c r="U55" i="24"/>
  <c r="AC55" i="24"/>
  <c r="AK55" i="24"/>
  <c r="U47" i="24"/>
  <c r="BW47" i="24" s="1"/>
  <c r="AC47" i="24"/>
  <c r="CE47" i="24" s="1"/>
  <c r="AK47" i="24"/>
  <c r="CM47" i="24" s="1"/>
  <c r="N55" i="24"/>
  <c r="V55" i="24"/>
  <c r="AD55" i="24"/>
  <c r="N47" i="24"/>
  <c r="BP47" i="24" s="1"/>
  <c r="V47" i="24"/>
  <c r="BX47" i="24" s="1"/>
  <c r="AD47" i="24"/>
  <c r="CF47" i="24" s="1"/>
  <c r="O55" i="24"/>
  <c r="W55" i="24"/>
  <c r="AE55" i="24"/>
  <c r="O47" i="24"/>
  <c r="BQ47" i="24" s="1"/>
  <c r="W47" i="24"/>
  <c r="BY47" i="24" s="1"/>
  <c r="AE47" i="24"/>
  <c r="CG47" i="24" s="1"/>
  <c r="AJ13" i="24"/>
  <c r="CL13" i="24" s="1"/>
  <c r="AB13" i="24"/>
  <c r="CD13" i="24" s="1"/>
  <c r="T13" i="24"/>
  <c r="BV13" i="24" s="1"/>
  <c r="AI13" i="24"/>
  <c r="CK13" i="24" s="1"/>
  <c r="AA13" i="24"/>
  <c r="CC13" i="24" s="1"/>
  <c r="S13" i="24"/>
  <c r="BU13" i="24" s="1"/>
  <c r="AH13" i="24"/>
  <c r="CJ13" i="24" s="1"/>
  <c r="Z13" i="24"/>
  <c r="CB13" i="24" s="1"/>
  <c r="R13" i="24"/>
  <c r="BT13" i="24" s="1"/>
  <c r="AG13" i="24"/>
  <c r="CI13" i="24" s="1"/>
  <c r="Y13" i="24"/>
  <c r="CA13" i="24" s="1"/>
  <c r="Q13" i="24"/>
  <c r="BS13" i="24" s="1"/>
  <c r="Y47" i="24" l="1"/>
  <c r="CA47" i="24" s="1"/>
  <c r="BF64" i="16"/>
  <c r="BR116" i="16"/>
  <c r="X37" i="24"/>
  <c r="BZ37" i="24" s="1"/>
  <c r="BZ29" i="24"/>
  <c r="AH37" i="24"/>
  <c r="CJ37" i="24" s="1"/>
  <c r="CJ29" i="24"/>
  <c r="EJ104" i="12"/>
  <c r="CE104" i="12"/>
  <c r="CQ64" i="16"/>
  <c r="AU64" i="16"/>
  <c r="EQ116" i="12"/>
  <c r="T38" i="24"/>
  <c r="BV38" i="24" s="1"/>
  <c r="W31" i="13"/>
  <c r="CT52" i="16"/>
  <c r="EG52" i="16"/>
  <c r="BG104" i="12"/>
  <c r="EB116" i="16"/>
  <c r="ER64" i="16"/>
  <c r="BC64" i="16"/>
  <c r="DT64" i="12"/>
  <c r="AP104" i="16"/>
  <c r="CB52" i="12"/>
  <c r="CB83" i="12" s="1"/>
  <c r="AO116" i="12"/>
  <c r="DH116" i="12"/>
  <c r="BI116" i="16"/>
  <c r="DN116" i="12"/>
  <c r="BK64" i="16"/>
  <c r="V37" i="24"/>
  <c r="BX37" i="24" s="1"/>
  <c r="R38" i="24"/>
  <c r="BT38" i="24" s="1"/>
  <c r="EX116" i="12"/>
  <c r="N37" i="24"/>
  <c r="BP37" i="24" s="1"/>
  <c r="AF38" i="24"/>
  <c r="CH38" i="24" s="1"/>
  <c r="AW64" i="12"/>
  <c r="BF116" i="16"/>
  <c r="BN64" i="16"/>
  <c r="Q38" i="24"/>
  <c r="BS38" i="24" s="1"/>
  <c r="U37" i="24"/>
  <c r="BW37" i="24" s="1"/>
  <c r="BU116" i="12"/>
  <c r="CD116" i="12"/>
  <c r="AE37" i="24"/>
  <c r="CG37" i="24" s="1"/>
  <c r="Y37" i="24"/>
  <c r="CA37" i="24" s="1"/>
  <c r="CY116" i="12"/>
  <c r="AG37" i="24"/>
  <c r="CI37" i="24" s="1"/>
  <c r="DI64" i="12"/>
  <c r="CH116" i="12"/>
  <c r="CL116" i="12"/>
  <c r="FE116" i="12"/>
  <c r="AM116" i="12"/>
  <c r="AV116" i="12"/>
  <c r="EM116" i="12"/>
  <c r="DI116" i="12"/>
  <c r="DS116" i="12"/>
  <c r="CU64" i="12"/>
  <c r="FF64" i="12"/>
  <c r="DC116" i="12"/>
  <c r="AZ116" i="12"/>
  <c r="DE64" i="12"/>
  <c r="W37" i="24"/>
  <c r="BY37" i="24" s="1"/>
  <c r="EI116" i="12"/>
  <c r="AF37" i="24"/>
  <c r="CH37" i="24" s="1"/>
  <c r="EC116" i="12"/>
  <c r="EG116" i="12"/>
  <c r="EP116" i="12"/>
  <c r="ET116" i="12"/>
  <c r="CP116" i="12"/>
  <c r="CT116" i="12"/>
  <c r="DR116" i="12"/>
  <c r="EQ64" i="12"/>
  <c r="O37" i="24"/>
  <c r="BQ37" i="24" s="1"/>
  <c r="CZ64" i="12"/>
  <c r="DD64" i="12"/>
  <c r="AI37" i="24"/>
  <c r="CK37" i="24" s="1"/>
  <c r="BO64" i="12"/>
  <c r="AB37" i="24"/>
  <c r="CD37" i="24" s="1"/>
  <c r="AC37" i="24"/>
  <c r="CE37" i="24" s="1"/>
  <c r="P37" i="24"/>
  <c r="BR37" i="24" s="1"/>
  <c r="R37" i="24"/>
  <c r="BT37" i="24" s="1"/>
  <c r="DV116" i="12"/>
  <c r="AK37" i="24"/>
  <c r="CM37" i="24" s="1"/>
  <c r="Z37" i="24"/>
  <c r="CB37" i="24" s="1"/>
  <c r="AJ37" i="24"/>
  <c r="CL37" i="24" s="1"/>
  <c r="T37" i="24"/>
  <c r="BV37" i="24" s="1"/>
  <c r="Q37" i="24"/>
  <c r="BS37" i="24" s="1"/>
  <c r="S37" i="24"/>
  <c r="BU37" i="24" s="1"/>
  <c r="BW116" i="12"/>
  <c r="BX64" i="12"/>
  <c r="AD37" i="24"/>
  <c r="CF37" i="24" s="1"/>
  <c r="AA37" i="24"/>
  <c r="CC37" i="24" s="1"/>
  <c r="CK116" i="16"/>
  <c r="DT64" i="16"/>
  <c r="BO116" i="16"/>
  <c r="FF116" i="16"/>
  <c r="DX116" i="16"/>
  <c r="AX116" i="16"/>
  <c r="BB64" i="16"/>
  <c r="BE116" i="16"/>
  <c r="BN116" i="16"/>
  <c r="BJ116" i="16"/>
  <c r="BJ64" i="16"/>
  <c r="FF64" i="16"/>
  <c r="AM116" i="16"/>
  <c r="V39" i="24"/>
  <c r="BX39" i="24" s="1"/>
  <c r="AF39" i="24"/>
  <c r="CH39" i="24" s="1"/>
  <c r="AD39" i="24"/>
  <c r="CF39" i="24" s="1"/>
  <c r="T39" i="24"/>
  <c r="BV39" i="24" s="1"/>
  <c r="AB39" i="24"/>
  <c r="CD39" i="24" s="1"/>
  <c r="U39" i="24"/>
  <c r="BW39" i="24" s="1"/>
  <c r="O39" i="24"/>
  <c r="BQ39" i="24" s="1"/>
  <c r="Q39" i="24"/>
  <c r="BS39" i="24" s="1"/>
  <c r="AJ39" i="24"/>
  <c r="CL39" i="24" s="1"/>
  <c r="AC39" i="24"/>
  <c r="CE39" i="24" s="1"/>
  <c r="W39" i="24"/>
  <c r="BY39" i="24" s="1"/>
  <c r="Y39" i="24"/>
  <c r="CA39" i="24" s="1"/>
  <c r="R39" i="24"/>
  <c r="BT39" i="24" s="1"/>
  <c r="S39" i="24"/>
  <c r="BU39" i="24" s="1"/>
  <c r="AK39" i="24"/>
  <c r="CM39" i="24" s="1"/>
  <c r="AE39" i="24"/>
  <c r="CG39" i="24" s="1"/>
  <c r="AG39" i="24"/>
  <c r="CI39" i="24" s="1"/>
  <c r="Z39" i="24"/>
  <c r="CB39" i="24" s="1"/>
  <c r="AA39" i="24"/>
  <c r="CC39" i="24" s="1"/>
  <c r="P39" i="24"/>
  <c r="BR39" i="24" s="1"/>
  <c r="AH39" i="24"/>
  <c r="CJ39" i="24" s="1"/>
  <c r="AI39" i="24"/>
  <c r="CK39" i="24" s="1"/>
  <c r="N39" i="24"/>
  <c r="BP39" i="24" s="1"/>
  <c r="X39" i="24"/>
  <c r="BZ39" i="24" s="1"/>
  <c r="Y38" i="24"/>
  <c r="CA38" i="24" s="1"/>
  <c r="Z38" i="24"/>
  <c r="CB38" i="24" s="1"/>
  <c r="AB38" i="24"/>
  <c r="CD38" i="24" s="1"/>
  <c r="S38" i="24"/>
  <c r="BU38" i="24" s="1"/>
  <c r="P38" i="24"/>
  <c r="BR38" i="24" s="1"/>
  <c r="AJ38" i="24"/>
  <c r="CL38" i="24" s="1"/>
  <c r="AG38" i="24"/>
  <c r="CI38" i="24" s="1"/>
  <c r="AH38" i="24"/>
  <c r="CJ38" i="24" s="1"/>
  <c r="AI38" i="24"/>
  <c r="CK38" i="24" s="1"/>
  <c r="AD38" i="24"/>
  <c r="CF38" i="24" s="1"/>
  <c r="AC38" i="24"/>
  <c r="CE38" i="24" s="1"/>
  <c r="V38" i="24"/>
  <c r="BX38" i="24" s="1"/>
  <c r="N38" i="24"/>
  <c r="BP38" i="24" s="1"/>
  <c r="O38" i="24"/>
  <c r="BQ38" i="24" s="1"/>
  <c r="X38" i="24"/>
  <c r="BZ38" i="24" s="1"/>
  <c r="W38" i="24"/>
  <c r="BY38" i="24" s="1"/>
  <c r="AE38" i="24"/>
  <c r="CG38" i="24" s="1"/>
  <c r="U38" i="24"/>
  <c r="BW38" i="24" s="1"/>
  <c r="AA38" i="24"/>
  <c r="CC38" i="24" s="1"/>
  <c r="AK38" i="24"/>
  <c r="CM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R83" i="12"/>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DI83"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M83" i="16"/>
  <c r="BQ64" i="16"/>
  <c r="EF52" i="16"/>
  <c r="EF83" i="16" s="1"/>
  <c r="EJ104" i="16"/>
  <c r="EJ136" i="16" s="1"/>
  <c r="EG83" i="16"/>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AW83" i="12"/>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BD83" i="12"/>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G83" i="12"/>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CD83" i="12"/>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CE136" i="12"/>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DU136" i="12"/>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EJ136" i="12"/>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BG136" i="12"/>
  <c r="P20" i="11"/>
  <c r="AF104" i="12"/>
  <c r="AF136" i="12" s="1"/>
  <c r="AJ136" i="12"/>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CR83" i="16"/>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BU83" i="16"/>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CT83" i="16"/>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BY136" i="16"/>
  <c r="X20" i="15"/>
  <c r="CM136" i="16"/>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EF136" i="16"/>
  <c r="BX52" i="16"/>
  <c r="BX83" i="16" s="1"/>
  <c r="U20" i="15"/>
  <c r="F20" i="15"/>
  <c r="W20" i="15"/>
  <c r="AN20" i="15"/>
  <c r="FB52" i="16"/>
  <c r="FB83" i="16" s="1"/>
  <c r="DC52" i="16"/>
  <c r="DC83" i="16" s="1"/>
  <c r="AX52" i="16"/>
  <c r="AX83" i="16" s="1"/>
  <c r="K52" i="16"/>
  <c r="K83" i="16" s="1"/>
  <c r="BV104" i="16"/>
  <c r="BV136" i="16" s="1"/>
  <c r="D20" i="15"/>
  <c r="V20" i="15"/>
  <c r="AB20" i="15"/>
  <c r="AP136" i="16"/>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EM83" i="12"/>
  <c r="EN83" i="12"/>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I62" i="11" l="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AN34" i="24" s="1"/>
  <c r="M35" i="24"/>
  <c r="AN35" i="24" s="1"/>
  <c r="M36" i="24"/>
  <c r="AN36" i="24" s="1"/>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BK35" i="24" l="1"/>
  <c r="BF35" i="24"/>
  <c r="BL35" i="24"/>
  <c r="AO35" i="24"/>
  <c r="AW35" i="24"/>
  <c r="BD35" i="24"/>
  <c r="BB35" i="24"/>
  <c r="BG34" i="24"/>
  <c r="H56" i="24"/>
  <c r="G56" i="24"/>
  <c r="E48" i="24"/>
  <c r="H48" i="24"/>
  <c r="F48" i="24"/>
  <c r="E56" i="24"/>
  <c r="G48" i="24"/>
  <c r="F56" i="24"/>
  <c r="E55" i="24"/>
  <c r="F55" i="24"/>
  <c r="E47" i="24"/>
  <c r="F47"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G63" i="24" l="1"/>
  <c r="F63" i="24"/>
  <c r="H63" i="24"/>
  <c r="I63" i="24"/>
  <c r="AN45" i="24"/>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13" i="24"/>
  <c r="M29" i="24"/>
  <c r="BO29" i="24" s="1"/>
  <c r="AN21" i="24"/>
  <c r="M15" i="24"/>
  <c r="M31" i="24"/>
  <c r="BO31" i="24" s="1"/>
  <c r="M23" i="24"/>
  <c r="M56" i="24"/>
  <c r="M48" i="24"/>
  <c r="M55" i="24"/>
  <c r="M47" i="24"/>
  <c r="BO47" i="24" s="1"/>
  <c r="M14" i="24"/>
  <c r="BO14" i="24" s="1"/>
  <c r="M30" i="24"/>
  <c r="BO30" i="24" s="1"/>
  <c r="M22"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O28" i="24"/>
  <c r="AO27" i="24"/>
  <c r="AO26" i="24"/>
  <c r="L31" i="24"/>
  <c r="BN31" i="24" s="1"/>
  <c r="L30" i="24"/>
  <c r="BN30" i="24" s="1"/>
  <c r="L29" i="24"/>
  <c r="BN29" i="24" s="1"/>
  <c r="L28" i="24"/>
  <c r="BN28" i="24" s="1"/>
  <c r="L27" i="24"/>
  <c r="BN27" i="24" s="1"/>
  <c r="L26" i="24"/>
  <c r="BN26" i="24" s="1"/>
  <c r="L25" i="24"/>
  <c r="BN25" i="24" s="1"/>
  <c r="AN15" i="24" l="1"/>
  <c r="BO15" i="24"/>
  <c r="AN48" i="24"/>
  <c r="BO48" i="24"/>
  <c r="AN23" i="24"/>
  <c r="BO23" i="24"/>
  <c r="AN22" i="24"/>
  <c r="BO22" i="24"/>
  <c r="AN46" i="24"/>
  <c r="BO46" i="24"/>
  <c r="AN14" i="24"/>
  <c r="AN47" i="24"/>
  <c r="AP25" i="24"/>
  <c r="BH25" i="24"/>
  <c r="AN30" i="24"/>
  <c r="M38" i="24"/>
  <c r="AM26" i="24"/>
  <c r="L34" i="24"/>
  <c r="AS25" i="24"/>
  <c r="BA25" i="24"/>
  <c r="BI25" i="24"/>
  <c r="AZ25" i="24"/>
  <c r="BJ25" i="24"/>
  <c r="AN29" i="24"/>
  <c r="M37" i="24"/>
  <c r="AM28" i="24"/>
  <c r="L36" i="24"/>
  <c r="AU25" i="24"/>
  <c r="BC25" i="24"/>
  <c r="BK25" i="24"/>
  <c r="AM25" i="24"/>
  <c r="L33" i="24"/>
  <c r="AT25" i="24"/>
  <c r="AM29" i="24"/>
  <c r="L37" i="24"/>
  <c r="AV25" i="24"/>
  <c r="BD25" i="24"/>
  <c r="BL25" i="24"/>
  <c r="AM31" i="24"/>
  <c r="L39" i="24"/>
  <c r="AR25" i="24"/>
  <c r="AM27" i="24"/>
  <c r="L35" i="24"/>
  <c r="BB25" i="24"/>
  <c r="AM30" i="24"/>
  <c r="L38" i="24"/>
  <c r="AW25" i="24"/>
  <c r="BE25" i="24"/>
  <c r="AX25" i="24"/>
  <c r="BF25" i="24"/>
  <c r="AO25" i="24"/>
  <c r="AQ25" i="24"/>
  <c r="AY25" i="24"/>
  <c r="BG25" i="24"/>
  <c r="AN31" i="24"/>
  <c r="M39" i="24"/>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AN39" i="24" l="1"/>
  <c r="BO39" i="24"/>
  <c r="AM39" i="24"/>
  <c r="BN39" i="24"/>
  <c r="AM33" i="24"/>
  <c r="BN33" i="24"/>
  <c r="AN38" i="24"/>
  <c r="BO38" i="24"/>
  <c r="AM38" i="24"/>
  <c r="BN38" i="24"/>
  <c r="AM35" i="24"/>
  <c r="BN35" i="24"/>
  <c r="AM37" i="24"/>
  <c r="BN37" i="24"/>
  <c r="AM36" i="24"/>
  <c r="BN36" i="24"/>
  <c r="AM34" i="24"/>
  <c r="BN34" i="24"/>
  <c r="AN37" i="24"/>
  <c r="BO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L17" i="24"/>
  <c r="L15" i="24"/>
  <c r="L14" i="24"/>
  <c r="L13" i="24"/>
  <c r="L12" i="24"/>
  <c r="L11" i="24"/>
  <c r="L10" i="24"/>
  <c r="BL9" i="24"/>
  <c r="BK9" i="24"/>
  <c r="BJ9" i="24"/>
  <c r="BI9" i="24"/>
  <c r="BH9" i="24"/>
  <c r="BG9" i="24"/>
  <c r="BF9" i="24"/>
  <c r="BE9" i="24"/>
  <c r="BD9" i="24"/>
  <c r="BC9" i="24"/>
  <c r="BB9" i="24"/>
  <c r="BA9" i="24"/>
  <c r="AZ9" i="24"/>
  <c r="AY9" i="24"/>
  <c r="AX9" i="24"/>
  <c r="AW9" i="24"/>
  <c r="AV9" i="24"/>
  <c r="AU9" i="24"/>
  <c r="AT9" i="24"/>
  <c r="AS9" i="24"/>
  <c r="AR9" i="24"/>
  <c r="AQ9" i="24"/>
  <c r="AP9" i="24"/>
  <c r="AO9" i="24"/>
  <c r="L9" i="24"/>
  <c r="BK21" i="24"/>
  <c r="BJ21" i="24"/>
  <c r="BI21" i="24"/>
  <c r="BH21" i="24"/>
  <c r="BG21" i="24"/>
  <c r="BF21" i="24"/>
  <c r="BE21" i="24"/>
  <c r="BD21" i="24"/>
  <c r="BC21" i="24"/>
  <c r="BB21" i="24"/>
  <c r="BA21" i="24"/>
  <c r="AZ21" i="24"/>
  <c r="AY21" i="24"/>
  <c r="AX21" i="24"/>
  <c r="AW21" i="24"/>
  <c r="AV21" i="24"/>
  <c r="AU21" i="24"/>
  <c r="AT21" i="24"/>
  <c r="AS21" i="24"/>
  <c r="AR21" i="24"/>
  <c r="AQ21" i="24"/>
  <c r="AP21" i="24"/>
  <c r="AO21" i="24"/>
  <c r="BK13" i="24"/>
  <c r="BJ13" i="24"/>
  <c r="BI13" i="24"/>
  <c r="BH13" i="24"/>
  <c r="BG13" i="24"/>
  <c r="BF13" i="24"/>
  <c r="BE13" i="24"/>
  <c r="BD13" i="24"/>
  <c r="BC13" i="24"/>
  <c r="BB13" i="24"/>
  <c r="BA13" i="24"/>
  <c r="AZ13" i="24"/>
  <c r="AY13" i="24"/>
  <c r="AX13" i="24"/>
  <c r="AW13" i="24"/>
  <c r="AV13" i="24"/>
  <c r="AU13" i="24"/>
  <c r="AT13" i="24"/>
  <c r="AS13" i="24"/>
  <c r="AR13" i="24"/>
  <c r="AQ13" i="24"/>
  <c r="AP13" i="24"/>
  <c r="AO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BK15" i="24"/>
  <c r="BJ15" i="24"/>
  <c r="BI15" i="24"/>
  <c r="BH15" i="24"/>
  <c r="BG15" i="24"/>
  <c r="BF15" i="24"/>
  <c r="BE15" i="24"/>
  <c r="BD15" i="24"/>
  <c r="BC15" i="24"/>
  <c r="BB15" i="24"/>
  <c r="BA15" i="24"/>
  <c r="AZ15" i="24"/>
  <c r="AY15" i="24"/>
  <c r="AX15" i="24"/>
  <c r="AW15" i="24"/>
  <c r="AV15" i="24"/>
  <c r="AU15" i="24"/>
  <c r="AT15" i="24"/>
  <c r="AS15" i="24"/>
  <c r="AR15" i="24"/>
  <c r="AQ15" i="24"/>
  <c r="AP15" i="24"/>
  <c r="AO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K22" i="24"/>
  <c r="BJ22" i="24"/>
  <c r="BI22" i="24"/>
  <c r="BH22" i="24"/>
  <c r="BG22" i="24"/>
  <c r="BF22" i="24"/>
  <c r="BE22" i="24"/>
  <c r="BD22" i="24"/>
  <c r="BC22" i="24"/>
  <c r="BB22" i="24"/>
  <c r="BA22" i="24"/>
  <c r="AZ22" i="24"/>
  <c r="AY22" i="24"/>
  <c r="AX22" i="24"/>
  <c r="AW22" i="24"/>
  <c r="AV22" i="24"/>
  <c r="AU22" i="24"/>
  <c r="AT22" i="24"/>
  <c r="AS22" i="24"/>
  <c r="AR22" i="24"/>
  <c r="AQ22" i="24"/>
  <c r="AP22" i="24"/>
  <c r="AO22" i="24"/>
  <c r="BK14" i="24"/>
  <c r="BJ14" i="24"/>
  <c r="BI14" i="24"/>
  <c r="BH14" i="24"/>
  <c r="BG14" i="24"/>
  <c r="BF14" i="24"/>
  <c r="BE14" i="24"/>
  <c r="BD14" i="24"/>
  <c r="BC14" i="24"/>
  <c r="BB14" i="24"/>
  <c r="BA14" i="24"/>
  <c r="AZ14" i="24"/>
  <c r="AY14" i="24"/>
  <c r="AX14" i="24"/>
  <c r="AW14" i="24"/>
  <c r="AV14" i="24"/>
  <c r="AU14" i="24"/>
  <c r="AT14" i="24"/>
  <c r="AS14" i="24"/>
  <c r="AR14" i="24"/>
  <c r="AQ14" i="24"/>
  <c r="AP14" i="24"/>
  <c r="AO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M10" i="24" l="1"/>
  <c r="BN10" i="24"/>
  <c r="AM19" i="24"/>
  <c r="BN19" i="24"/>
  <c r="AM46" i="24"/>
  <c r="BN46" i="24"/>
  <c r="AM11" i="24"/>
  <c r="BN11" i="24"/>
  <c r="AM20" i="24"/>
  <c r="BN20" i="24"/>
  <c r="AM47" i="24"/>
  <c r="BN47" i="24"/>
  <c r="AM45" i="24"/>
  <c r="BN45" i="24"/>
  <c r="AM12" i="24"/>
  <c r="BN12" i="24"/>
  <c r="AM21" i="24"/>
  <c r="BN21" i="24"/>
  <c r="AM48" i="24"/>
  <c r="BN48" i="24"/>
  <c r="AM9" i="24"/>
  <c r="BN9" i="24"/>
  <c r="AM13" i="24"/>
  <c r="BN13" i="24"/>
  <c r="AM22" i="24"/>
  <c r="BN22" i="24"/>
  <c r="BN14" i="24"/>
  <c r="AM14" i="24"/>
  <c r="AM23" i="24"/>
  <c r="BN23" i="24"/>
  <c r="AM42" i="24"/>
  <c r="BN42" i="24"/>
  <c r="AM15" i="24"/>
  <c r="BN15" i="24"/>
  <c r="AM43" i="24"/>
  <c r="BN43" i="24"/>
  <c r="AM18" i="24"/>
  <c r="BN18" i="24"/>
  <c r="AM17" i="24"/>
  <c r="BN17" i="24"/>
  <c r="AM44" i="24"/>
  <c r="BN44" i="24"/>
  <c r="BL13" i="24"/>
  <c r="BL21" i="24"/>
  <c r="BL15" i="24"/>
  <c r="BL23" i="24"/>
  <c r="BL14" i="24"/>
  <c r="BL22" i="24"/>
  <c r="AS42" i="24"/>
  <c r="AS33" i="24"/>
  <c r="BA42" i="24"/>
  <c r="BA33" i="24"/>
  <c r="BI42" i="24"/>
  <c r="BI33" i="24"/>
  <c r="AT42" i="24"/>
  <c r="AT33" i="24"/>
  <c r="BB42" i="24"/>
  <c r="BB33" i="24"/>
  <c r="BJ42" i="24"/>
  <c r="BJ33" i="24"/>
  <c r="BH42" i="24"/>
  <c r="BH33" i="24"/>
  <c r="AU42" i="24"/>
  <c r="AU33" i="24"/>
  <c r="BC42" i="24"/>
  <c r="BC33" i="24"/>
  <c r="BK42" i="24"/>
  <c r="BK33" i="24"/>
  <c r="AR42" i="24"/>
  <c r="AR33" i="24"/>
  <c r="AV42" i="24"/>
  <c r="AV33" i="24"/>
  <c r="BD42" i="24"/>
  <c r="BD33" i="24"/>
  <c r="BL42" i="24"/>
  <c r="BL33" i="24"/>
  <c r="AZ42" i="24"/>
  <c r="AZ33" i="24"/>
  <c r="AO42" i="24"/>
  <c r="AO33" i="24"/>
  <c r="AW42" i="24"/>
  <c r="AW33" i="24"/>
  <c r="BE42" i="24"/>
  <c r="BE33" i="24"/>
  <c r="AP42" i="24"/>
  <c r="AP33" i="24"/>
  <c r="AX42" i="24"/>
  <c r="AX33" i="24"/>
  <c r="BF42" i="24"/>
  <c r="BF33" i="24"/>
  <c r="AQ42" i="24"/>
  <c r="AQ33" i="24"/>
  <c r="AY42" i="24"/>
  <c r="AY33" i="24"/>
  <c r="BG42" i="24"/>
  <c r="BG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AW46" i="24" l="1"/>
  <c r="AW37" i="24"/>
  <c r="AX47" i="24"/>
  <c r="AX38" i="24"/>
  <c r="BI48" i="24"/>
  <c r="BI39" i="24"/>
  <c r="BD46" i="24"/>
  <c r="BD37" i="24"/>
  <c r="AZ47" i="24"/>
  <c r="AZ38" i="24"/>
  <c r="BJ48" i="24"/>
  <c r="BJ39" i="24"/>
  <c r="AR48" i="24"/>
  <c r="AR39" i="24"/>
  <c r="AV48" i="24"/>
  <c r="AV39" i="24"/>
  <c r="AQ48" i="24"/>
  <c r="AQ39" i="24"/>
  <c r="AO47" i="24"/>
  <c r="AO38" i="24"/>
  <c r="BF48" i="24"/>
  <c r="BF39" i="24"/>
  <c r="AQ47" i="24"/>
  <c r="AQ38" i="24"/>
  <c r="BJ46" i="24"/>
  <c r="BJ37" i="24"/>
  <c r="BI46" i="24"/>
  <c r="BI37" i="24"/>
  <c r="AY46" i="24"/>
  <c r="AY37" i="24"/>
  <c r="AP46" i="24"/>
  <c r="AP37" i="24"/>
  <c r="BJ47" i="24"/>
  <c r="BJ38" i="24"/>
  <c r="AR47" i="24"/>
  <c r="AR38" i="24"/>
  <c r="BK47" i="24"/>
  <c r="BK38" i="24"/>
  <c r="AU47" i="24"/>
  <c r="AU38" i="24"/>
  <c r="BC47" i="24"/>
  <c r="BC38" i="24"/>
  <c r="BK48" i="24"/>
  <c r="BK39" i="24"/>
  <c r="BB48" i="24"/>
  <c r="BB39" i="24"/>
  <c r="AS48" i="24"/>
  <c r="AS39" i="24"/>
  <c r="BG48" i="24"/>
  <c r="BG39" i="24"/>
  <c r="AX48" i="24"/>
  <c r="AX39" i="24"/>
  <c r="AO48" i="24"/>
  <c r="AO39" i="24"/>
  <c r="BL46" i="24"/>
  <c r="BH47" i="24"/>
  <c r="BH38" i="24"/>
  <c r="BD47" i="24"/>
  <c r="BD38" i="24"/>
  <c r="AZ48" i="24"/>
  <c r="AZ39" i="24"/>
  <c r="AV46" i="24"/>
  <c r="AV37" i="24"/>
  <c r="BH46" i="24"/>
  <c r="BH37" i="24"/>
  <c r="BG46" i="24"/>
  <c r="BG37" i="24"/>
  <c r="AX46" i="24"/>
  <c r="AX37" i="24"/>
  <c r="AO46" i="24"/>
  <c r="AO37" i="24"/>
  <c r="BI47" i="24"/>
  <c r="BI38" i="24"/>
  <c r="AP47" i="24"/>
  <c r="AP38" i="24"/>
  <c r="AV47" i="24"/>
  <c r="AV38" i="24"/>
  <c r="BA48" i="24"/>
  <c r="BA39" i="24"/>
  <c r="AW48" i="24"/>
  <c r="AW39" i="24"/>
  <c r="BK46" i="24"/>
  <c r="BK37" i="24"/>
  <c r="AZ46" i="24"/>
  <c r="AZ37" i="24"/>
  <c r="BA47" i="24"/>
  <c r="BA38" i="24"/>
  <c r="AU46" i="24"/>
  <c r="AU37" i="24"/>
  <c r="AS46" i="24"/>
  <c r="AS37" i="24"/>
  <c r="AT47" i="24"/>
  <c r="AT38" i="24"/>
  <c r="AW47" i="24"/>
  <c r="AW38" i="24"/>
  <c r="AU48" i="24"/>
  <c r="AU39" i="24"/>
  <c r="BD48" i="24"/>
  <c r="BD39" i="24"/>
  <c r="BC46" i="24"/>
  <c r="BC37" i="24"/>
  <c r="AS47" i="24"/>
  <c r="AS38" i="24"/>
  <c r="BC48" i="24"/>
  <c r="BC39" i="24"/>
  <c r="BH48" i="24"/>
  <c r="BH39" i="24"/>
  <c r="AY48" i="24"/>
  <c r="AY39" i="24"/>
  <c r="BL48" i="24"/>
  <c r="AT46" i="24"/>
  <c r="AT37" i="24"/>
  <c r="BF46" i="24"/>
  <c r="BF37" i="24"/>
  <c r="AY47" i="24"/>
  <c r="AY38" i="24"/>
  <c r="BE48" i="24"/>
  <c r="BE39" i="24"/>
  <c r="BB46" i="24"/>
  <c r="BB37" i="24"/>
  <c r="BA46" i="24"/>
  <c r="BA37" i="24"/>
  <c r="AR46" i="24"/>
  <c r="AR37" i="24"/>
  <c r="AQ46" i="24"/>
  <c r="AQ37" i="24"/>
  <c r="BE46" i="24"/>
  <c r="BE37" i="24"/>
  <c r="BB47" i="24"/>
  <c r="BB38" i="24"/>
  <c r="BG47" i="24"/>
  <c r="BG38" i="24"/>
  <c r="BF47" i="24"/>
  <c r="BF38" i="24"/>
  <c r="BE47" i="24"/>
  <c r="BE38" i="24"/>
  <c r="BL47" i="24"/>
  <c r="AT48" i="24"/>
  <c r="AT39" i="24"/>
  <c r="AP48" i="24"/>
  <c r="AP39" i="24"/>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I29" i="24" l="1"/>
  <c r="D30" i="24"/>
  <c r="E29" i="24"/>
  <c r="G72" i="24"/>
  <c r="H64"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G22" i="24" s="1"/>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I22" i="24" s="1"/>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CK37" i="19"/>
  <c r="CK65" i="19" s="1"/>
  <c r="DA37" i="19"/>
  <c r="DA65" i="19" s="1"/>
  <c r="DI37" i="19"/>
  <c r="DI65" i="19" s="1"/>
  <c r="EG37" i="19"/>
  <c r="EG65" i="19" s="1"/>
  <c r="EO37" i="19"/>
  <c r="EO65" i="19" s="1"/>
  <c r="FM37" i="19"/>
  <c r="FM65" i="19" s="1"/>
  <c r="FU37" i="19"/>
  <c r="FU65" i="19" s="1"/>
  <c r="I38" i="19"/>
  <c r="Q38" i="19"/>
  <c r="Q66" i="19" s="1"/>
  <c r="BM38" i="19"/>
  <c r="BM66" i="19" s="1"/>
  <c r="BU38" i="19"/>
  <c r="CC38" i="19"/>
  <c r="CC66" i="19" s="1"/>
  <c r="DY38" i="19"/>
  <c r="DY66" i="19" s="1"/>
  <c r="EG38" i="19"/>
  <c r="EG66" i="19" s="1"/>
  <c r="EO38" i="19"/>
  <c r="EO66" i="19" s="1"/>
  <c r="GK38" i="19"/>
  <c r="GS38" i="19"/>
  <c r="GS66" i="19" s="1"/>
  <c r="AW39" i="19"/>
  <c r="AW67" i="19" s="1"/>
  <c r="BE39" i="19"/>
  <c r="BE67" i="19" s="1"/>
  <c r="BM39" i="19"/>
  <c r="BM67" i="19" s="1"/>
  <c r="DI39" i="19"/>
  <c r="DI67" i="19" s="1"/>
  <c r="DQ39" i="19"/>
  <c r="DQ67" i="19" s="1"/>
  <c r="DY39" i="19"/>
  <c r="DY67" i="19" s="1"/>
  <c r="FU39" i="19"/>
  <c r="GC39" i="19"/>
  <c r="GC67" i="19" s="1"/>
  <c r="GK39" i="19"/>
  <c r="GK67" i="19" s="1"/>
  <c r="AG40" i="19"/>
  <c r="AO40" i="19"/>
  <c r="AO68" i="19" s="1"/>
  <c r="AW40" i="19"/>
  <c r="AW68" i="19" s="1"/>
  <c r="CS40" i="19"/>
  <c r="CS68" i="19" s="1"/>
  <c r="DA40" i="19"/>
  <c r="DA68" i="19" s="1"/>
  <c r="DI40" i="19"/>
  <c r="FE40" i="19"/>
  <c r="FE68" i="19" s="1"/>
  <c r="FM40" i="19"/>
  <c r="FM68" i="19" s="1"/>
  <c r="FU40" i="19"/>
  <c r="Q41" i="19"/>
  <c r="Q69" i="19" s="1"/>
  <c r="Y41" i="19"/>
  <c r="Y69" i="19" s="1"/>
  <c r="AG41" i="19"/>
  <c r="AG69" i="19" s="1"/>
  <c r="CC41" i="19"/>
  <c r="CK41" i="19"/>
  <c r="CS41" i="19"/>
  <c r="CS69" i="19" s="1"/>
  <c r="EO41" i="19"/>
  <c r="EO69" i="19" s="1"/>
  <c r="EW41" i="19"/>
  <c r="EW69" i="19" s="1"/>
  <c r="FE41" i="19"/>
  <c r="FE69" i="19" s="1"/>
  <c r="I42" i="19"/>
  <c r="I70" i="19" s="1"/>
  <c r="Q42" i="19"/>
  <c r="Q70" i="19" s="1"/>
  <c r="BM42" i="19"/>
  <c r="BM70" i="19" s="1"/>
  <c r="BU42" i="19"/>
  <c r="CC42" i="19"/>
  <c r="CC70" i="19" s="1"/>
  <c r="DY42" i="19"/>
  <c r="DY70" i="19" s="1"/>
  <c r="EG42" i="19"/>
  <c r="EO42" i="19"/>
  <c r="EO70" i="19" s="1"/>
  <c r="GK42" i="19"/>
  <c r="GK70" i="19" s="1"/>
  <c r="GS42" i="19"/>
  <c r="GS70" i="19" s="1"/>
  <c r="AW43" i="19"/>
  <c r="AW71" i="19" s="1"/>
  <c r="BE43" i="19"/>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Q45" i="19"/>
  <c r="Q73" i="19" s="1"/>
  <c r="Y45" i="19"/>
  <c r="Y73" i="19" s="1"/>
  <c r="AG45" i="19"/>
  <c r="CC45" i="19"/>
  <c r="CC73" i="19" s="1"/>
  <c r="CK45" i="19"/>
  <c r="CK73" i="19" s="1"/>
  <c r="CS45" i="19"/>
  <c r="CS73" i="19" s="1"/>
  <c r="EO45" i="19"/>
  <c r="EO73" i="19" s="1"/>
  <c r="EW45" i="19"/>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AW47" i="19"/>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H22" i="24" s="1"/>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G59" i="18"/>
  <c r="O59" i="18"/>
  <c r="W59" i="18"/>
  <c r="AE59" i="18"/>
  <c r="AM59" i="18"/>
  <c r="AE76"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ED84" i="19"/>
  <c r="ED113" i="19" s="1"/>
  <c r="ED37" i="19"/>
  <c r="ED65" i="19" s="1"/>
  <c r="EL84" i="19"/>
  <c r="EL113" i="19" s="1"/>
  <c r="EL37" i="19"/>
  <c r="EL65" i="19" s="1"/>
  <c r="ET84" i="19"/>
  <c r="ET113" i="19" s="1"/>
  <c r="ET37" i="19"/>
  <c r="FB84" i="19"/>
  <c r="FB113" i="19" s="1"/>
  <c r="FB37" i="19"/>
  <c r="FJ84" i="19"/>
  <c r="FJ113" i="19" s="1"/>
  <c r="FJ37" i="19"/>
  <c r="FJ65" i="19" s="1"/>
  <c r="FR84" i="19"/>
  <c r="FR113" i="19" s="1"/>
  <c r="FR37" i="19"/>
  <c r="FZ84" i="19"/>
  <c r="FZ113" i="19" s="1"/>
  <c r="FZ37" i="19"/>
  <c r="GH84" i="19"/>
  <c r="GH113" i="19" s="1"/>
  <c r="GH37" i="19"/>
  <c r="GP84" i="19"/>
  <c r="GP113" i="19" s="1"/>
  <c r="GP37" i="19"/>
  <c r="GP65" i="19" s="1"/>
  <c r="F38" i="19"/>
  <c r="F66" i="19" s="1"/>
  <c r="N85" i="19"/>
  <c r="N114" i="19" s="1"/>
  <c r="N38" i="19"/>
  <c r="N66" i="19" s="1"/>
  <c r="V85" i="19"/>
  <c r="V38" i="19"/>
  <c r="V66" i="19" s="1"/>
  <c r="AD85" i="19"/>
  <c r="AD38" i="19"/>
  <c r="AL85" i="19"/>
  <c r="AL114" i="19" s="1"/>
  <c r="AL38" i="19"/>
  <c r="AL66" i="19" s="1"/>
  <c r="AT85" i="19"/>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38" i="19"/>
  <c r="GH66" i="19" s="1"/>
  <c r="GP85" i="19"/>
  <c r="GP114" i="19" s="1"/>
  <c r="GP38" i="19"/>
  <c r="GP66" i="19" s="1"/>
  <c r="F39" i="19"/>
  <c r="F67" i="19" s="1"/>
  <c r="N86" i="19"/>
  <c r="N115" i="19" s="1"/>
  <c r="N39" i="19"/>
  <c r="V86" i="19"/>
  <c r="V115" i="19" s="1"/>
  <c r="V39" i="19"/>
  <c r="AD86" i="19"/>
  <c r="AD115" i="19" s="1"/>
  <c r="AD39" i="19"/>
  <c r="AD67" i="19" s="1"/>
  <c r="AL86" i="19"/>
  <c r="AL39" i="19"/>
  <c r="AT86" i="19"/>
  <c r="AT115" i="19" s="1"/>
  <c r="AT39" i="19"/>
  <c r="BB86" i="19"/>
  <c r="BB39" i="19"/>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N86" i="19"/>
  <c r="DN115" i="19" s="1"/>
  <c r="DN39" i="19"/>
  <c r="DN67" i="19" s="1"/>
  <c r="DV86" i="19"/>
  <c r="DV115" i="19" s="1"/>
  <c r="DV39" i="19"/>
  <c r="DV67" i="19" s="1"/>
  <c r="ED86" i="19"/>
  <c r="ED115" i="19" s="1"/>
  <c r="ED39" i="19"/>
  <c r="ED67" i="19" s="1"/>
  <c r="EL86" i="19"/>
  <c r="EL115" i="19" s="1"/>
  <c r="EL39" i="19"/>
  <c r="ET86" i="19"/>
  <c r="ET115" i="19" s="1"/>
  <c r="ET39" i="19"/>
  <c r="FB86" i="19"/>
  <c r="FB39" i="19"/>
  <c r="FB67" i="19" s="1"/>
  <c r="FJ86" i="19"/>
  <c r="FJ115" i="19" s="1"/>
  <c r="FJ39" i="19"/>
  <c r="FJ67" i="19" s="1"/>
  <c r="FR86" i="19"/>
  <c r="FR115" i="19" s="1"/>
  <c r="FR39" i="19"/>
  <c r="FZ86" i="19"/>
  <c r="FZ115" i="19" s="1"/>
  <c r="FZ39" i="19"/>
  <c r="GH86" i="19"/>
  <c r="GH115" i="19" s="1"/>
  <c r="GH39" i="19"/>
  <c r="GH67" i="19" s="1"/>
  <c r="GP86" i="19"/>
  <c r="GP115" i="19" s="1"/>
  <c r="GP39" i="19"/>
  <c r="F40" i="19"/>
  <c r="F68" i="19" s="1"/>
  <c r="N87" i="19"/>
  <c r="N116" i="19" s="1"/>
  <c r="N40" i="19"/>
  <c r="N68" i="19" s="1"/>
  <c r="V87" i="19"/>
  <c r="V40" i="19"/>
  <c r="V68" i="19" s="1"/>
  <c r="AD87" i="19"/>
  <c r="AD116" i="19" s="1"/>
  <c r="AD40" i="19"/>
  <c r="AD68" i="19" s="1"/>
  <c r="AL87" i="19"/>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40" i="19"/>
  <c r="GP68" i="19" s="1"/>
  <c r="F41" i="19"/>
  <c r="F69" i="19" s="1"/>
  <c r="N88" i="19"/>
  <c r="N117" i="19" s="1"/>
  <c r="N41" i="19"/>
  <c r="V88" i="19"/>
  <c r="V117" i="19" s="1"/>
  <c r="V41" i="19"/>
  <c r="V69" i="19" s="1"/>
  <c r="AD88" i="19"/>
  <c r="AD117" i="19" s="1"/>
  <c r="AD41" i="19"/>
  <c r="AD69" i="19" s="1"/>
  <c r="AL88" i="19"/>
  <c r="AL117" i="19" s="1"/>
  <c r="AL41" i="19"/>
  <c r="AT88" i="19"/>
  <c r="AT117" i="19" s="1"/>
  <c r="AT41" i="19"/>
  <c r="BB88" i="19"/>
  <c r="BB117" i="19" s="1"/>
  <c r="BB41" i="19"/>
  <c r="BB69" i="19" s="1"/>
  <c r="BJ88" i="19"/>
  <c r="BJ117" i="19" s="1"/>
  <c r="BJ41" i="19"/>
  <c r="BR88" i="19"/>
  <c r="BR117" i="19" s="1"/>
  <c r="BR41" i="19"/>
  <c r="BR69" i="19" s="1"/>
  <c r="BZ88" i="19"/>
  <c r="BZ117" i="19" s="1"/>
  <c r="BZ41" i="19"/>
  <c r="CH88" i="19"/>
  <c r="CH41" i="19"/>
  <c r="CH69" i="19" s="1"/>
  <c r="CP88" i="19"/>
  <c r="CP117" i="19" s="1"/>
  <c r="CP41" i="19"/>
  <c r="CX88" i="19"/>
  <c r="CX117" i="19" s="1"/>
  <c r="CX41" i="19"/>
  <c r="DF88" i="19"/>
  <c r="DF117" i="19" s="1"/>
  <c r="DF41" i="19"/>
  <c r="DN88" i="19"/>
  <c r="DN117" i="19" s="1"/>
  <c r="DN41" i="19"/>
  <c r="DN69" i="19" s="1"/>
  <c r="DV88" i="19"/>
  <c r="DV117" i="19" s="1"/>
  <c r="DV41" i="19"/>
  <c r="DV69" i="19" s="1"/>
  <c r="ED88" i="19"/>
  <c r="ED117" i="19" s="1"/>
  <c r="ED41" i="19"/>
  <c r="EL88" i="19"/>
  <c r="EL117" i="19" s="1"/>
  <c r="EL41" i="19"/>
  <c r="ET88" i="19"/>
  <c r="ET117" i="19" s="1"/>
  <c r="ET41" i="19"/>
  <c r="ET69" i="19" s="1"/>
  <c r="FB88" i="19"/>
  <c r="FB117" i="19" s="1"/>
  <c r="FB41" i="19"/>
  <c r="FJ88" i="19"/>
  <c r="FJ117" i="19" s="1"/>
  <c r="FJ41" i="19"/>
  <c r="FR88" i="19"/>
  <c r="FR117" i="19" s="1"/>
  <c r="FR41" i="19"/>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42" i="19"/>
  <c r="GH70" i="19" s="1"/>
  <c r="GP89" i="19"/>
  <c r="GP118" i="19" s="1"/>
  <c r="GP42" i="19"/>
  <c r="GP70" i="19" s="1"/>
  <c r="F43" i="19"/>
  <c r="N90" i="19"/>
  <c r="N119" i="19" s="1"/>
  <c r="N43" i="19"/>
  <c r="N71" i="19" s="1"/>
  <c r="V90" i="19"/>
  <c r="V119" i="19" s="1"/>
  <c r="V43" i="19"/>
  <c r="V71" i="19" s="1"/>
  <c r="AD90" i="19"/>
  <c r="AD119" i="19" s="1"/>
  <c r="AD43" i="19"/>
  <c r="AL90" i="19"/>
  <c r="AL119" i="19" s="1"/>
  <c r="AL43" i="19"/>
  <c r="AT90" i="19"/>
  <c r="AT119" i="19" s="1"/>
  <c r="AT43" i="19"/>
  <c r="AT71" i="19" s="1"/>
  <c r="BB90" i="19"/>
  <c r="BB119" i="19" s="1"/>
  <c r="BB43" i="19"/>
  <c r="BJ90" i="19"/>
  <c r="BJ119" i="19" s="1"/>
  <c r="BJ43" i="19"/>
  <c r="BR90" i="19"/>
  <c r="BR119" i="19" s="1"/>
  <c r="BR43" i="19"/>
  <c r="BZ90" i="19"/>
  <c r="BZ119" i="19" s="1"/>
  <c r="BZ43" i="19"/>
  <c r="BZ71" i="19" s="1"/>
  <c r="CH90" i="19"/>
  <c r="CH119" i="19" s="1"/>
  <c r="CH43" i="19"/>
  <c r="CP90" i="19"/>
  <c r="CP119" i="19" s="1"/>
  <c r="CP43" i="19"/>
  <c r="CX90" i="19"/>
  <c r="CX119" i="19" s="1"/>
  <c r="CX43" i="19"/>
  <c r="CX71" i="19" s="1"/>
  <c r="DF90" i="19"/>
  <c r="DF119" i="19" s="1"/>
  <c r="DF43" i="19"/>
  <c r="DF71" i="19" s="1"/>
  <c r="DN90" i="19"/>
  <c r="DN119" i="19" s="1"/>
  <c r="DN43" i="19"/>
  <c r="DN71" i="19" s="1"/>
  <c r="DV90" i="19"/>
  <c r="DV119" i="19" s="1"/>
  <c r="DV43" i="19"/>
  <c r="ED90" i="19"/>
  <c r="ED119" i="19" s="1"/>
  <c r="ED43" i="19"/>
  <c r="EL90" i="19"/>
  <c r="EL119" i="19" s="1"/>
  <c r="EL43" i="19"/>
  <c r="EL71" i="19" s="1"/>
  <c r="ET90" i="19"/>
  <c r="ET119" i="19" s="1"/>
  <c r="ET43" i="19"/>
  <c r="FB90" i="19"/>
  <c r="FB119" i="19" s="1"/>
  <c r="FB43" i="19"/>
  <c r="FJ90" i="19"/>
  <c r="FJ119" i="19" s="1"/>
  <c r="FJ43" i="19"/>
  <c r="FR90" i="19"/>
  <c r="FR119" i="19" s="1"/>
  <c r="FR43" i="19"/>
  <c r="FR71" i="19" s="1"/>
  <c r="FZ90" i="19"/>
  <c r="FZ119" i="19" s="1"/>
  <c r="FZ43" i="19"/>
  <c r="GH90" i="19"/>
  <c r="GH119" i="19" s="1"/>
  <c r="GH43" i="19"/>
  <c r="GP90" i="19"/>
  <c r="GP119" i="19" s="1"/>
  <c r="GP43" i="19"/>
  <c r="F44" i="19"/>
  <c r="F72" i="19" s="1"/>
  <c r="N91" i="19"/>
  <c r="N120" i="19" s="1"/>
  <c r="N44" i="19"/>
  <c r="N72" i="19" s="1"/>
  <c r="V91" i="19"/>
  <c r="V120" i="19" s="1"/>
  <c r="V44" i="19"/>
  <c r="V72" i="19" s="1"/>
  <c r="AD91" i="19"/>
  <c r="AD120" i="19" s="1"/>
  <c r="AD44" i="19"/>
  <c r="AL91" i="19"/>
  <c r="AL120" i="19" s="1"/>
  <c r="AL44" i="19"/>
  <c r="AL72" i="19" s="1"/>
  <c r="AT91" i="19"/>
  <c r="AT120" i="19" s="1"/>
  <c r="AT44" i="19"/>
  <c r="AT72" i="19" s="1"/>
  <c r="BB91" i="19"/>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44" i="19"/>
  <c r="EL91" i="19"/>
  <c r="EL120" i="19" s="1"/>
  <c r="EL44" i="19"/>
  <c r="EL72" i="19" s="1"/>
  <c r="ET91" i="19"/>
  <c r="ET120" i="19" s="1"/>
  <c r="ET44" i="19"/>
  <c r="ET72" i="19" s="1"/>
  <c r="FB91" i="19"/>
  <c r="FB120" i="19" s="1"/>
  <c r="FB44" i="19"/>
  <c r="FB72" i="19" s="1"/>
  <c r="FJ91" i="19"/>
  <c r="FJ44" i="19"/>
  <c r="FJ72" i="19" s="1"/>
  <c r="FR91" i="19"/>
  <c r="FR120" i="19" s="1"/>
  <c r="FR44" i="19"/>
  <c r="FR72" i="19" s="1"/>
  <c r="FZ91" i="19"/>
  <c r="FZ120" i="19" s="1"/>
  <c r="FZ44" i="19"/>
  <c r="FZ72" i="19" s="1"/>
  <c r="GH91" i="19"/>
  <c r="GH120" i="19" s="1"/>
  <c r="GH44" i="19"/>
  <c r="GH72" i="19" s="1"/>
  <c r="GP91" i="19"/>
  <c r="GP44" i="19"/>
  <c r="GP72" i="19" s="1"/>
  <c r="F45" i="19"/>
  <c r="F73" i="19" s="1"/>
  <c r="N92" i="19"/>
  <c r="N121" i="19" s="1"/>
  <c r="N45" i="19"/>
  <c r="V92" i="19"/>
  <c r="V121" i="19" s="1"/>
  <c r="V45" i="19"/>
  <c r="AD92" i="19"/>
  <c r="AD121" i="19" s="1"/>
  <c r="AD45" i="19"/>
  <c r="AL92" i="19"/>
  <c r="AL121" i="19" s="1"/>
  <c r="AL45" i="19"/>
  <c r="AL73" i="19" s="1"/>
  <c r="AT92" i="19"/>
  <c r="AT121" i="19" s="1"/>
  <c r="AT45" i="19"/>
  <c r="BB92" i="19"/>
  <c r="BB121" i="19" s="1"/>
  <c r="BB45" i="19"/>
  <c r="BJ92" i="19"/>
  <c r="BJ121" i="19" s="1"/>
  <c r="BJ45" i="19"/>
  <c r="BR92" i="19"/>
  <c r="BR121" i="19" s="1"/>
  <c r="BR45" i="19"/>
  <c r="BR73" i="19" s="1"/>
  <c r="BZ92" i="19"/>
  <c r="BZ121" i="19" s="1"/>
  <c r="BZ45" i="19"/>
  <c r="BZ73" i="19" s="1"/>
  <c r="CH92" i="19"/>
  <c r="CH121" i="19" s="1"/>
  <c r="CH45" i="19"/>
  <c r="CP92" i="19"/>
  <c r="CP121" i="19" s="1"/>
  <c r="CP45" i="19"/>
  <c r="CP73" i="19" s="1"/>
  <c r="CX92" i="19"/>
  <c r="CX121" i="19" s="1"/>
  <c r="CX45" i="19"/>
  <c r="CX73" i="19" s="1"/>
  <c r="DF92" i="19"/>
  <c r="DF121" i="19" s="1"/>
  <c r="DF45" i="19"/>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J92" i="19"/>
  <c r="FJ121" i="19" s="1"/>
  <c r="FJ45" i="19"/>
  <c r="FJ73" i="19" s="1"/>
  <c r="FR92" i="19"/>
  <c r="FR45" i="19"/>
  <c r="FZ92" i="19"/>
  <c r="FZ121" i="19" s="1"/>
  <c r="FZ45" i="19"/>
  <c r="GH92" i="19"/>
  <c r="GH45" i="19"/>
  <c r="GP92" i="19"/>
  <c r="GP121" i="19" s="1"/>
  <c r="GP45" i="19"/>
  <c r="GP73" i="19" s="1"/>
  <c r="F46" i="19"/>
  <c r="F74" i="19" s="1"/>
  <c r="N93" i="19"/>
  <c r="N122" i="19" s="1"/>
  <c r="N46" i="19"/>
  <c r="N74" i="19" s="1"/>
  <c r="V93" i="19"/>
  <c r="V122" i="19" s="1"/>
  <c r="V46" i="19"/>
  <c r="V74" i="19" s="1"/>
  <c r="AD93" i="19"/>
  <c r="AD46" i="19"/>
  <c r="AD74" i="19" s="1"/>
  <c r="AL93" i="19"/>
  <c r="AL122" i="19" s="1"/>
  <c r="AL46" i="19"/>
  <c r="AL74" i="19" s="1"/>
  <c r="AT93" i="19"/>
  <c r="AT46" i="19"/>
  <c r="AT74" i="19" s="1"/>
  <c r="BB93" i="19"/>
  <c r="BB122" i="19" s="1"/>
  <c r="BB46" i="19"/>
  <c r="BB74" i="19" s="1"/>
  <c r="BJ93" i="19"/>
  <c r="BJ122" i="19" s="1"/>
  <c r="BJ46" i="19"/>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46" i="19"/>
  <c r="FB74" i="19" s="1"/>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V94" i="19"/>
  <c r="V123" i="19" s="1"/>
  <c r="V47" i="19"/>
  <c r="AD94" i="19"/>
  <c r="AD123" i="19" s="1"/>
  <c r="AD47" i="19"/>
  <c r="AD75" i="19" s="1"/>
  <c r="AL94" i="19"/>
  <c r="AL123" i="19" s="1"/>
  <c r="AL47" i="19"/>
  <c r="AT94" i="19"/>
  <c r="AT123" i="19" s="1"/>
  <c r="AT47" i="19"/>
  <c r="BB94" i="19"/>
  <c r="BB123" i="19" s="1"/>
  <c r="BB47" i="19"/>
  <c r="BJ94" i="19"/>
  <c r="BJ123" i="19" s="1"/>
  <c r="BJ47" i="19"/>
  <c r="BJ75" i="19" s="1"/>
  <c r="BR94" i="19"/>
  <c r="BR123" i="19" s="1"/>
  <c r="BR47" i="19"/>
  <c r="BR75" i="19" s="1"/>
  <c r="BZ94" i="19"/>
  <c r="BZ123" i="19" s="1"/>
  <c r="BZ47" i="19"/>
  <c r="CH94" i="19"/>
  <c r="CH123" i="19" s="1"/>
  <c r="CH47" i="19"/>
  <c r="CH75" i="19" s="1"/>
  <c r="CP94" i="19"/>
  <c r="CP123" i="19" s="1"/>
  <c r="CP47" i="19"/>
  <c r="CP75" i="19" s="1"/>
  <c r="CX94" i="19"/>
  <c r="CX123" i="19" s="1"/>
  <c r="CX47" i="19"/>
  <c r="CX75" i="19" s="1"/>
  <c r="DF94" i="19"/>
  <c r="DF123" i="19" s="1"/>
  <c r="DF47" i="19"/>
  <c r="DN94" i="19"/>
  <c r="DN123" i="19" s="1"/>
  <c r="DN47" i="19"/>
  <c r="DN75" i="19" s="1"/>
  <c r="DV94" i="19"/>
  <c r="DV123" i="19" s="1"/>
  <c r="DV47" i="19"/>
  <c r="DV75" i="19" s="1"/>
  <c r="ED94" i="19"/>
  <c r="ED123" i="19" s="1"/>
  <c r="ED47" i="19"/>
  <c r="ED75" i="19" s="1"/>
  <c r="EL94" i="19"/>
  <c r="EL123" i="19" s="1"/>
  <c r="EL47" i="19"/>
  <c r="ET94" i="19"/>
  <c r="ET123" i="19" s="1"/>
  <c r="ET47" i="19"/>
  <c r="FB94" i="19"/>
  <c r="FB123" i="19" s="1"/>
  <c r="FB47" i="19"/>
  <c r="FB75" i="19" s="1"/>
  <c r="FJ94" i="19"/>
  <c r="FJ123" i="19" s="1"/>
  <c r="FJ47" i="19"/>
  <c r="FR94" i="19"/>
  <c r="FR123" i="19" s="1"/>
  <c r="FR47" i="19"/>
  <c r="FZ94" i="19"/>
  <c r="FZ123" i="19" s="1"/>
  <c r="FZ47" i="19"/>
  <c r="GH94" i="19"/>
  <c r="GH47" i="19"/>
  <c r="GH75" i="19" s="1"/>
  <c r="GP94" i="19"/>
  <c r="GP123" i="19" s="1"/>
  <c r="GP47" i="19"/>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V96" i="19"/>
  <c r="V125" i="19" s="1"/>
  <c r="V49" i="19"/>
  <c r="V77" i="19" s="1"/>
  <c r="AD96" i="19"/>
  <c r="AD125" i="19" s="1"/>
  <c r="AD49" i="19"/>
  <c r="AD77" i="19" s="1"/>
  <c r="AL96" i="19"/>
  <c r="AL125" i="19" s="1"/>
  <c r="AL49" i="19"/>
  <c r="AT96" i="19"/>
  <c r="AT125" i="19" s="1"/>
  <c r="AT49" i="19"/>
  <c r="BB96" i="19"/>
  <c r="BB49" i="19"/>
  <c r="BB77" i="19" s="1"/>
  <c r="BJ96" i="19"/>
  <c r="BJ125" i="19" s="1"/>
  <c r="BJ49" i="19"/>
  <c r="BJ77" i="19" s="1"/>
  <c r="BR96" i="19"/>
  <c r="BR125" i="19" s="1"/>
  <c r="BR49" i="19"/>
  <c r="BR77" i="19" s="1"/>
  <c r="BZ96" i="19"/>
  <c r="BZ125" i="19" s="1"/>
  <c r="BZ49" i="19"/>
  <c r="CH96" i="19"/>
  <c r="CH125" i="19" s="1"/>
  <c r="CH49" i="19"/>
  <c r="CH77" i="19" s="1"/>
  <c r="CP96" i="19"/>
  <c r="CP49" i="19"/>
  <c r="CP77" i="19" s="1"/>
  <c r="CX96" i="19"/>
  <c r="CX125" i="19" s="1"/>
  <c r="CX49" i="19"/>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L97" i="19"/>
  <c r="AL50" i="19"/>
  <c r="AT97" i="19"/>
  <c r="AT50" i="19"/>
  <c r="AT78" i="19" s="1"/>
  <c r="BB97" i="19"/>
  <c r="BB126" i="19" s="1"/>
  <c r="BB50" i="19"/>
  <c r="BB78" i="19" s="1"/>
  <c r="BJ97" i="19"/>
  <c r="BJ126" i="19" s="1"/>
  <c r="BJ50" i="19"/>
  <c r="BR97" i="19"/>
  <c r="BR126" i="19" s="1"/>
  <c r="BR50" i="19"/>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ED97" i="19"/>
  <c r="ED126" i="19" s="1"/>
  <c r="ED50" i="19"/>
  <c r="EL97" i="19"/>
  <c r="EL126" i="19" s="1"/>
  <c r="EL50" i="19"/>
  <c r="EL78" i="19" s="1"/>
  <c r="ET97" i="19"/>
  <c r="ET126" i="19" s="1"/>
  <c r="ET50" i="19"/>
  <c r="ET78" i="19" s="1"/>
  <c r="FB97" i="19"/>
  <c r="FB126" i="19" s="1"/>
  <c r="FB50" i="19"/>
  <c r="FJ97" i="19"/>
  <c r="FJ126" i="19" s="1"/>
  <c r="FJ50" i="19"/>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L36" i="19"/>
  <c r="AL64" i="19" s="1"/>
  <c r="AT36" i="19"/>
  <c r="AT64" i="19" s="1"/>
  <c r="BB36" i="19"/>
  <c r="BB64" i="19" s="1"/>
  <c r="BJ36" i="19"/>
  <c r="BJ64" i="19" s="1"/>
  <c r="BR36" i="19"/>
  <c r="BR64" i="19" s="1"/>
  <c r="BZ36" i="19"/>
  <c r="BZ64" i="19" s="1"/>
  <c r="CH36" i="19"/>
  <c r="CH64" i="19" s="1"/>
  <c r="CP36" i="19"/>
  <c r="CX36" i="19"/>
  <c r="CX64" i="19" s="1"/>
  <c r="DF36" i="19"/>
  <c r="DF64" i="19" s="1"/>
  <c r="DN36" i="19"/>
  <c r="DV36" i="19"/>
  <c r="DV64" i="19" s="1"/>
  <c r="ED36" i="19"/>
  <c r="ED64" i="19" s="1"/>
  <c r="EL36" i="19"/>
  <c r="EL64" i="19" s="1"/>
  <c r="ET36" i="19"/>
  <c r="ET64" i="19" s="1"/>
  <c r="FB36" i="19"/>
  <c r="FJ36" i="19"/>
  <c r="Q76" i="24" s="1"/>
  <c r="FR36" i="19"/>
  <c r="Y76" i="24" s="1"/>
  <c r="FZ36" i="19"/>
  <c r="AG76" i="24" s="1"/>
  <c r="GH36" i="19"/>
  <c r="GH64" i="19" s="1"/>
  <c r="GP36" i="19"/>
  <c r="GP64" i="19" s="1"/>
  <c r="F37" i="19"/>
  <c r="F65" i="19" s="1"/>
  <c r="N37" i="19"/>
  <c r="N65" i="19" s="1"/>
  <c r="GH50" i="19"/>
  <c r="FB53" i="19"/>
  <c r="GH55" i="19"/>
  <c r="G83" i="19"/>
  <c r="G112" i="19" s="1"/>
  <c r="O83" i="19"/>
  <c r="O112" i="19" s="1"/>
  <c r="W83" i="19"/>
  <c r="W112" i="19" s="1"/>
  <c r="AE83" i="19"/>
  <c r="AE112" i="19" s="1"/>
  <c r="AM83" i="19"/>
  <c r="AM112" i="19" s="1"/>
  <c r="AU83" i="19"/>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D65" i="19"/>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49" i="19"/>
  <c r="EM77" i="19" s="1"/>
  <c r="EU96" i="19"/>
  <c r="EU125" i="19" s="1"/>
  <c r="FC96" i="19"/>
  <c r="FC125" i="19" s="1"/>
  <c r="FC49" i="19"/>
  <c r="FC77" i="19" s="1"/>
  <c r="FK96" i="19"/>
  <c r="FK125" i="19" s="1"/>
  <c r="FS96" i="19"/>
  <c r="FS125" i="19" s="1"/>
  <c r="FS49" i="19"/>
  <c r="FS77" i="19" s="1"/>
  <c r="GA96" i="19"/>
  <c r="GA125" i="19" s="1"/>
  <c r="GI96" i="19"/>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50" i="19"/>
  <c r="EM78" i="19" s="1"/>
  <c r="EU97" i="19"/>
  <c r="EU126" i="19" s="1"/>
  <c r="EU50" i="19"/>
  <c r="EU78" i="19" s="1"/>
  <c r="FC97" i="19"/>
  <c r="FC126" i="19" s="1"/>
  <c r="FC50" i="19"/>
  <c r="FC78" i="19" s="1"/>
  <c r="FK97" i="19"/>
  <c r="FK126" i="19" s="1"/>
  <c r="FK50" i="19"/>
  <c r="FK78" i="19" s="1"/>
  <c r="FS97" i="19"/>
  <c r="FS50" i="19"/>
  <c r="FS78" i="19" s="1"/>
  <c r="GA97" i="19"/>
  <c r="GA126" i="19" s="1"/>
  <c r="GA50" i="19"/>
  <c r="GA78" i="19" s="1"/>
  <c r="GI97" i="19"/>
  <c r="GI126" i="19" s="1"/>
  <c r="GI50" i="19"/>
  <c r="GI78" i="19" s="1"/>
  <c r="GQ97" i="19"/>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BD83" i="19"/>
  <c r="BL83" i="19"/>
  <c r="BL112" i="19" s="1"/>
  <c r="BT83" i="19"/>
  <c r="BT112" i="19" s="1"/>
  <c r="CB83" i="19"/>
  <c r="CB112" i="19" s="1"/>
  <c r="CJ83" i="19"/>
  <c r="CR83" i="19"/>
  <c r="CR112" i="19" s="1"/>
  <c r="CZ83" i="19"/>
  <c r="CZ112" i="19" s="1"/>
  <c r="DH83" i="19"/>
  <c r="DP83" i="19"/>
  <c r="DX83" i="19"/>
  <c r="DX112" i="19" s="1"/>
  <c r="EF83" i="19"/>
  <c r="EF112" i="19" s="1"/>
  <c r="EN83" i="19"/>
  <c r="EN112" i="19" s="1"/>
  <c r="EV83" i="19"/>
  <c r="FD83" i="19"/>
  <c r="FD112" i="19" s="1"/>
  <c r="FL83" i="19"/>
  <c r="FL112" i="19" s="1"/>
  <c r="FT83" i="19"/>
  <c r="GB83" i="19"/>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U65" i="19"/>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U66" i="19"/>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K66" i="19"/>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40" i="19"/>
  <c r="X68" i="19" s="1"/>
  <c r="AF87" i="19"/>
  <c r="AF116" i="19" s="1"/>
  <c r="AG68" i="19"/>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40" i="19"/>
  <c r="CJ68" i="19" s="1"/>
  <c r="CR87" i="19"/>
  <c r="CR116" i="19" s="1"/>
  <c r="CR40" i="19"/>
  <c r="CR68" i="19" s="1"/>
  <c r="CZ87" i="19"/>
  <c r="CZ116" i="19" s="1"/>
  <c r="CZ40" i="19"/>
  <c r="CZ68" i="19" s="1"/>
  <c r="DH87" i="19"/>
  <c r="DH116" i="19" s="1"/>
  <c r="DI68" i="19"/>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U68" i="19"/>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C69" i="19"/>
  <c r="CB41" i="19"/>
  <c r="CB69" i="19" s="1"/>
  <c r="CJ88" i="19"/>
  <c r="CJ117" i="19" s="1"/>
  <c r="CK69" i="19"/>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G70" i="19"/>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E71" i="19"/>
  <c r="BD43" i="19"/>
  <c r="BD71" i="19" s="1"/>
  <c r="BL90" i="19"/>
  <c r="BL119" i="19" s="1"/>
  <c r="BL43" i="19"/>
  <c r="BL71" i="19" s="1"/>
  <c r="BT90" i="19"/>
  <c r="BT119" i="19" s="1"/>
  <c r="BT43" i="19"/>
  <c r="BT71" i="19" s="1"/>
  <c r="CB90" i="19"/>
  <c r="CB119" i="19" s="1"/>
  <c r="CB43" i="19"/>
  <c r="CB71" i="19" s="1"/>
  <c r="CJ90" i="19"/>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43" i="19"/>
  <c r="GJ71" i="19" s="1"/>
  <c r="GR90" i="19"/>
  <c r="GR119" i="19" s="1"/>
  <c r="GR43" i="19"/>
  <c r="GR71" i="19" s="1"/>
  <c r="H91" i="19"/>
  <c r="H120" i="19" s="1"/>
  <c r="H44" i="19"/>
  <c r="H72" i="19" s="1"/>
  <c r="P91" i="19"/>
  <c r="P120" i="19" s="1"/>
  <c r="P44" i="19"/>
  <c r="P72" i="19" s="1"/>
  <c r="X91" i="19"/>
  <c r="X44" i="19"/>
  <c r="X72" i="19" s="1"/>
  <c r="AF91" i="19"/>
  <c r="AF120" i="19" s="1"/>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U72" i="19"/>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G73" i="19"/>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45" i="19"/>
  <c r="CB73" i="19" s="1"/>
  <c r="CJ92" i="19"/>
  <c r="CJ121" i="19" s="1"/>
  <c r="CJ45" i="19"/>
  <c r="CJ73" i="19" s="1"/>
  <c r="CR92" i="19"/>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W73" i="19"/>
  <c r="EV45" i="19"/>
  <c r="EV73" i="19" s="1"/>
  <c r="FD92" i="19"/>
  <c r="FD121" i="19" s="1"/>
  <c r="FD45" i="19"/>
  <c r="FD73" i="19" s="1"/>
  <c r="FL92" i="19"/>
  <c r="FL121" i="19" s="1"/>
  <c r="FL45" i="19"/>
  <c r="FL73" i="19" s="1"/>
  <c r="FT92" i="19"/>
  <c r="FT121" i="19" s="1"/>
  <c r="FT45" i="19"/>
  <c r="FT73" i="19" s="1"/>
  <c r="GB92" i="19"/>
  <c r="GB121" i="19" s="1"/>
  <c r="GB45" i="19"/>
  <c r="GB73" i="19" s="1"/>
  <c r="GJ92" i="19"/>
  <c r="GJ45" i="19"/>
  <c r="GJ73" i="19" s="1"/>
  <c r="GR92" i="19"/>
  <c r="GR121" i="19" s="1"/>
  <c r="GR45" i="19"/>
  <c r="GR73" i="19" s="1"/>
  <c r="H93" i="19"/>
  <c r="H122" i="19" s="1"/>
  <c r="H46" i="19"/>
  <c r="H74" i="19" s="1"/>
  <c r="P93" i="19"/>
  <c r="P122" i="19" s="1"/>
  <c r="Q74" i="19"/>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S74" i="19"/>
  <c r="GR46" i="19"/>
  <c r="GR74" i="19" s="1"/>
  <c r="H94" i="19"/>
  <c r="H123" i="19" s="1"/>
  <c r="H47" i="19"/>
  <c r="H75" i="19" s="1"/>
  <c r="P94" i="19"/>
  <c r="P47" i="19"/>
  <c r="P75" i="19" s="1"/>
  <c r="X94" i="19"/>
  <c r="X123" i="19" s="1"/>
  <c r="X47" i="19"/>
  <c r="X75" i="19" s="1"/>
  <c r="AF94" i="19"/>
  <c r="AF123" i="19" s="1"/>
  <c r="AF47" i="19"/>
  <c r="AF75" i="19" s="1"/>
  <c r="AN94" i="19"/>
  <c r="AN123" i="19" s="1"/>
  <c r="AN47" i="19"/>
  <c r="AN75" i="19" s="1"/>
  <c r="AV94" i="19"/>
  <c r="AW75" i="19"/>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M76" i="19"/>
  <c r="FL48" i="19"/>
  <c r="FL76" i="19" s="1"/>
  <c r="FT95" i="19"/>
  <c r="FT124" i="19" s="1"/>
  <c r="FT48" i="19"/>
  <c r="FT76" i="19" s="1"/>
  <c r="GB95" i="19"/>
  <c r="GB124" i="19" s="1"/>
  <c r="GB48" i="19"/>
  <c r="GB76" i="19" s="1"/>
  <c r="GJ95" i="19"/>
  <c r="GJ124" i="19" s="1"/>
  <c r="GJ48" i="19"/>
  <c r="GJ76" i="19" s="1"/>
  <c r="GR95" i="19"/>
  <c r="GR48" i="19"/>
  <c r="GR76" i="19" s="1"/>
  <c r="H96" i="19"/>
  <c r="H125" i="19" s="1"/>
  <c r="H49" i="19"/>
  <c r="H77" i="19" s="1"/>
  <c r="P96" i="19"/>
  <c r="P125" i="19" s="1"/>
  <c r="P49" i="19"/>
  <c r="P77" i="19" s="1"/>
  <c r="X96" i="19"/>
  <c r="X125" i="19" s="1"/>
  <c r="X49" i="19"/>
  <c r="X77" i="19" s="1"/>
  <c r="AF96" i="19"/>
  <c r="AF125" i="19" s="1"/>
  <c r="AF49" i="19"/>
  <c r="AF77" i="19" s="1"/>
  <c r="AN96" i="19"/>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S84" i="19"/>
  <c r="I85" i="19"/>
  <c r="I114" i="19" s="1"/>
  <c r="Q85" i="19"/>
  <c r="Y85" i="19"/>
  <c r="Y114" i="19" s="1"/>
  <c r="AG85" i="19"/>
  <c r="AG114" i="19" s="1"/>
  <c r="AO85" i="19"/>
  <c r="AO114" i="19" s="1"/>
  <c r="AW85" i="19"/>
  <c r="AW114" i="19" s="1"/>
  <c r="BE85" i="19"/>
  <c r="BE114" i="19" s="1"/>
  <c r="BM85" i="19"/>
  <c r="BM114" i="19" s="1"/>
  <c r="BU85" i="19"/>
  <c r="BU114" i="19" s="1"/>
  <c r="CC85" i="19"/>
  <c r="CC114" i="19" s="1"/>
  <c r="CK85" i="19"/>
  <c r="CK114" i="19" s="1"/>
  <c r="CS85" i="19"/>
  <c r="DA85" i="19"/>
  <c r="DA114" i="19" s="1"/>
  <c r="DI85" i="19"/>
  <c r="DI114" i="19" s="1"/>
  <c r="DQ85" i="19"/>
  <c r="DQ114" i="19" s="1"/>
  <c r="DY85" i="19"/>
  <c r="EG85" i="19"/>
  <c r="EG114" i="19" s="1"/>
  <c r="EO85" i="19"/>
  <c r="EO114" i="19" s="1"/>
  <c r="EW85" i="19"/>
  <c r="EW114" i="19" s="1"/>
  <c r="FE85" i="19"/>
  <c r="FE114" i="19" s="1"/>
  <c r="FM85" i="19"/>
  <c r="FM114" i="19" s="1"/>
  <c r="FU85" i="19"/>
  <c r="FU114" i="19" s="1"/>
  <c r="GC85" i="19"/>
  <c r="GC114" i="19" s="1"/>
  <c r="GK85" i="19"/>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Y86" i="19"/>
  <c r="DY115" i="19" s="1"/>
  <c r="EG86" i="19"/>
  <c r="EG115" i="19" s="1"/>
  <c r="EO86" i="19"/>
  <c r="EO115" i="19" s="1"/>
  <c r="EW86" i="19"/>
  <c r="EW115" i="19" s="1"/>
  <c r="FE86" i="19"/>
  <c r="FE115" i="19" s="1"/>
  <c r="FM86" i="19"/>
  <c r="FM115" i="19" s="1"/>
  <c r="FU86" i="19"/>
  <c r="FU115" i="19" s="1"/>
  <c r="GC86" i="19"/>
  <c r="GK86" i="19"/>
  <c r="GK115" i="19" s="1"/>
  <c r="GS86" i="19"/>
  <c r="GS115" i="19" s="1"/>
  <c r="I87" i="19"/>
  <c r="I116" i="19" s="1"/>
  <c r="Q87" i="19"/>
  <c r="Q116" i="19" s="1"/>
  <c r="Y87" i="19"/>
  <c r="Y116" i="19" s="1"/>
  <c r="AG87" i="19"/>
  <c r="AG116" i="19" s="1"/>
  <c r="AO87" i="19"/>
  <c r="AO116" i="19" s="1"/>
  <c r="AW87" i="19"/>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Q90" i="19"/>
  <c r="DQ119" i="19" s="1"/>
  <c r="DY90" i="19"/>
  <c r="DY119" i="19" s="1"/>
  <c r="EG90" i="19"/>
  <c r="EG119" i="19" s="1"/>
  <c r="EO90" i="19"/>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I93" i="19"/>
  <c r="I122" i="19" s="1"/>
  <c r="Q93" i="19"/>
  <c r="Q122" i="19" s="1"/>
  <c r="Y93" i="19"/>
  <c r="Y122" i="19" s="1"/>
  <c r="AG93" i="19"/>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EG93" i="19"/>
  <c r="EG122" i="19" s="1"/>
  <c r="EO93" i="19"/>
  <c r="EO122" i="19" s="1"/>
  <c r="EW93" i="19"/>
  <c r="EW122" i="19" s="1"/>
  <c r="FE93" i="19"/>
  <c r="FE122" i="19" s="1"/>
  <c r="FM93" i="19"/>
  <c r="FM122" i="19" s="1"/>
  <c r="FU93" i="19"/>
  <c r="FU122" i="19" s="1"/>
  <c r="GC93" i="19"/>
  <c r="GC122" i="19" s="1"/>
  <c r="GK93" i="19"/>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Q94" i="19"/>
  <c r="DY94" i="19"/>
  <c r="DY123" i="19" s="1"/>
  <c r="EG94" i="19"/>
  <c r="EO94" i="19"/>
  <c r="EO123" i="19" s="1"/>
  <c r="EW94" i="19"/>
  <c r="EW123" i="19" s="1"/>
  <c r="FE94" i="19"/>
  <c r="FE123" i="19" s="1"/>
  <c r="FM94" i="19"/>
  <c r="FM123" i="19" s="1"/>
  <c r="FU94" i="19"/>
  <c r="FU123" i="19" s="1"/>
  <c r="GC94" i="19"/>
  <c r="GK94" i="19"/>
  <c r="GS94" i="19"/>
  <c r="GS123" i="19" s="1"/>
  <c r="I95" i="19"/>
  <c r="I124" i="19" s="1"/>
  <c r="Q95" i="19"/>
  <c r="Q124" i="19" s="1"/>
  <c r="Y95" i="19"/>
  <c r="Y124" i="19" s="1"/>
  <c r="AG95" i="19"/>
  <c r="AG124" i="19" s="1"/>
  <c r="AO95" i="19"/>
  <c r="AO124" i="19" s="1"/>
  <c r="AW95" i="19"/>
  <c r="AW124" i="19" s="1"/>
  <c r="BE95" i="19"/>
  <c r="BE124" i="19" s="1"/>
  <c r="BM95" i="19"/>
  <c r="BU95" i="19"/>
  <c r="BU124" i="19" s="1"/>
  <c r="CC95" i="19"/>
  <c r="CC124" i="19" s="1"/>
  <c r="CK95" i="19"/>
  <c r="CK124" i="19" s="1"/>
  <c r="CS95" i="19"/>
  <c r="CS124" i="19" s="1"/>
  <c r="DA95" i="19"/>
  <c r="DA124" i="19" s="1"/>
  <c r="DI95" i="19"/>
  <c r="DI124" i="19" s="1"/>
  <c r="DQ95" i="19"/>
  <c r="DQ124" i="19" s="1"/>
  <c r="DY95" i="19"/>
  <c r="EG95" i="19"/>
  <c r="EG124" i="19" s="1"/>
  <c r="EO95" i="19"/>
  <c r="EO124" i="19" s="1"/>
  <c r="EW95" i="19"/>
  <c r="EW124" i="19" s="1"/>
  <c r="FE95" i="19"/>
  <c r="FE124" i="19" s="1"/>
  <c r="FM95" i="19"/>
  <c r="FM124" i="19" s="1"/>
  <c r="FU95" i="19"/>
  <c r="GC95" i="19"/>
  <c r="GC124" i="19" s="1"/>
  <c r="GK95" i="19"/>
  <c r="GK124" i="19" s="1"/>
  <c r="GS95" i="19"/>
  <c r="GS124" i="19" s="1"/>
  <c r="I96" i="19"/>
  <c r="I125" i="19" s="1"/>
  <c r="Q96" i="19"/>
  <c r="Q125" i="19" s="1"/>
  <c r="Y96" i="19"/>
  <c r="Y125" i="19" s="1"/>
  <c r="AG96" i="19"/>
  <c r="AG125" i="19" s="1"/>
  <c r="AO96" i="19"/>
  <c r="AW96" i="19"/>
  <c r="AW125" i="19" s="1"/>
  <c r="BE96" i="19"/>
  <c r="BE125" i="19" s="1"/>
  <c r="BM96" i="19"/>
  <c r="BM125" i="19" s="1"/>
  <c r="BU96" i="19"/>
  <c r="BU125" i="19" s="1"/>
  <c r="CC96" i="19"/>
  <c r="CC125" i="19" s="1"/>
  <c r="CK96" i="19"/>
  <c r="CK125" i="19" s="1"/>
  <c r="CS96" i="19"/>
  <c r="CS125" i="19" s="1"/>
  <c r="DA96" i="19"/>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F112" i="19"/>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V114" i="19"/>
  <c r="R85" i="19"/>
  <c r="R114" i="19" s="1"/>
  <c r="R38" i="19"/>
  <c r="R66" i="19" s="1"/>
  <c r="AD114" i="19"/>
  <c r="Z85" i="19"/>
  <c r="Z114" i="19" s="1"/>
  <c r="Z38" i="19"/>
  <c r="Z66" i="19" s="1"/>
  <c r="AH85" i="19"/>
  <c r="AH114" i="19" s="1"/>
  <c r="AH38" i="19"/>
  <c r="AH66" i="19" s="1"/>
  <c r="AT114" i="19"/>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H114" i="19"/>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BB115" i="19"/>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FB115" i="19"/>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V116" i="19"/>
  <c r="R87" i="19"/>
  <c r="R116" i="19" s="1"/>
  <c r="R40" i="19"/>
  <c r="R68" i="19" s="1"/>
  <c r="Z87" i="19"/>
  <c r="Z116" i="19" s="1"/>
  <c r="Z40" i="19"/>
  <c r="Z68" i="19" s="1"/>
  <c r="AL116" i="19"/>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P116" i="19"/>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H117" i="19"/>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J118" i="19"/>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L118" i="19"/>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H118" i="19"/>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BB120" i="19"/>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ED120" i="19"/>
  <c r="DZ91" i="19"/>
  <c r="DZ120" i="19" s="1"/>
  <c r="DZ44" i="19"/>
  <c r="DZ72" i="19" s="1"/>
  <c r="EH91" i="19"/>
  <c r="EH120" i="19" s="1"/>
  <c r="EH44" i="19"/>
  <c r="EH72" i="19" s="1"/>
  <c r="EP91" i="19"/>
  <c r="EP120" i="19" s="1"/>
  <c r="EP44" i="19"/>
  <c r="EP72" i="19" s="1"/>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P120" i="19"/>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R121" i="19"/>
  <c r="FN92" i="19"/>
  <c r="FN121" i="19" s="1"/>
  <c r="FN45" i="19"/>
  <c r="FN73" i="19" s="1"/>
  <c r="FV92" i="19"/>
  <c r="FV121" i="19" s="1"/>
  <c r="FV45" i="19"/>
  <c r="FV73" i="19" s="1"/>
  <c r="GH121" i="19"/>
  <c r="GD92" i="19"/>
  <c r="GD121" i="19" s="1"/>
  <c r="GD45" i="19"/>
  <c r="GD73" i="19" s="1"/>
  <c r="GL92" i="19"/>
  <c r="GL121" i="19" s="1"/>
  <c r="GL45" i="19"/>
  <c r="GL73" i="19" s="1"/>
  <c r="GT92" i="19"/>
  <c r="GT121" i="19" s="1"/>
  <c r="GT45" i="19"/>
  <c r="GT73" i="19" s="1"/>
  <c r="J93" i="19"/>
  <c r="J122" i="19" s="1"/>
  <c r="J46" i="19"/>
  <c r="J74" i="19" s="1"/>
  <c r="R93" i="19"/>
  <c r="R122" i="19" s="1"/>
  <c r="R46" i="19"/>
  <c r="R74" i="19" s="1"/>
  <c r="AD122" i="19"/>
  <c r="Z93" i="19"/>
  <c r="Z122" i="19" s="1"/>
  <c r="Z46" i="19"/>
  <c r="Z74" i="19" s="1"/>
  <c r="AH93" i="19"/>
  <c r="AH122" i="19" s="1"/>
  <c r="AH46" i="19"/>
  <c r="AH74" i="19" s="1"/>
  <c r="AT122" i="19"/>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FB122" i="19"/>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H123" i="19"/>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T124" i="19"/>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BB125" i="19"/>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P125" i="19"/>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T126" i="19"/>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U112" i="19"/>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E112" i="19"/>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S113" i="19"/>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GA116" i="19"/>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M121" i="19"/>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BC124" i="19"/>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T77" i="19"/>
  <c r="DS49" i="19"/>
  <c r="DS77" i="19" s="1"/>
  <c r="EA96" i="19"/>
  <c r="EA125" i="19" s="1"/>
  <c r="EA49" i="19"/>
  <c r="EA77" i="19" s="1"/>
  <c r="EM125" i="19"/>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I125" i="19"/>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M126" i="19"/>
  <c r="EI97" i="19"/>
  <c r="EI126" i="19" s="1"/>
  <c r="EI50" i="19"/>
  <c r="EI78" i="19" s="1"/>
  <c r="EQ97" i="19"/>
  <c r="EQ126" i="19" s="1"/>
  <c r="EQ50" i="19"/>
  <c r="EQ78" i="19" s="1"/>
  <c r="EY97" i="19"/>
  <c r="EY126" i="19" s="1"/>
  <c r="EY50" i="19"/>
  <c r="EY78" i="19" s="1"/>
  <c r="FG97" i="19"/>
  <c r="FG126" i="19" s="1"/>
  <c r="FG50" i="19"/>
  <c r="FG78" i="19" s="1"/>
  <c r="FS126" i="19"/>
  <c r="FO97" i="19"/>
  <c r="FO126" i="19" s="1"/>
  <c r="FO50" i="19"/>
  <c r="FO78" i="19" s="1"/>
  <c r="FW97" i="19"/>
  <c r="FW126" i="19" s="1"/>
  <c r="FW50" i="19"/>
  <c r="FW78" i="19" s="1"/>
  <c r="GE97" i="19"/>
  <c r="GE126" i="19" s="1"/>
  <c r="GE50" i="19"/>
  <c r="GE78" i="19" s="1"/>
  <c r="GQ126" i="19"/>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V112" i="19"/>
  <c r="AR83" i="19"/>
  <c r="AR112" i="19" s="1"/>
  <c r="BD112" i="19"/>
  <c r="AZ83" i="19"/>
  <c r="AZ112" i="19" s="1"/>
  <c r="BH83" i="19"/>
  <c r="BH112" i="19" s="1"/>
  <c r="BP83" i="19"/>
  <c r="BP112" i="19" s="1"/>
  <c r="BX83" i="19"/>
  <c r="BX112" i="19" s="1"/>
  <c r="CJ112" i="19"/>
  <c r="CF83" i="19"/>
  <c r="CF112" i="19" s="1"/>
  <c r="CN83" i="19"/>
  <c r="CN112" i="19" s="1"/>
  <c r="CV83" i="19"/>
  <c r="CV112" i="19" s="1"/>
  <c r="DH112" i="19"/>
  <c r="DD83" i="19"/>
  <c r="DD112" i="19" s="1"/>
  <c r="DP112" i="19"/>
  <c r="DL83" i="19"/>
  <c r="DL112" i="19" s="1"/>
  <c r="DT83" i="19"/>
  <c r="DT112" i="19" s="1"/>
  <c r="EB83" i="19"/>
  <c r="EB112" i="19" s="1"/>
  <c r="EJ83" i="19"/>
  <c r="EJ112" i="19" s="1"/>
  <c r="EV112" i="19"/>
  <c r="ER83" i="19"/>
  <c r="ER112" i="19" s="1"/>
  <c r="EZ83" i="19"/>
  <c r="EZ112" i="19" s="1"/>
  <c r="FH83" i="19"/>
  <c r="FH112" i="19" s="1"/>
  <c r="FT112" i="19"/>
  <c r="FP83" i="19"/>
  <c r="FP112" i="19" s="1"/>
  <c r="GB112" i="19"/>
  <c r="FX83" i="19"/>
  <c r="FX112" i="19" s="1"/>
  <c r="GF83" i="19"/>
  <c r="GF112" i="19" s="1"/>
  <c r="GN83" i="19"/>
  <c r="GN112" i="19" s="1"/>
  <c r="L84" i="19"/>
  <c r="L113" i="19" s="1"/>
  <c r="T84" i="19"/>
  <c r="T113" i="19" s="1"/>
  <c r="AB84" i="19"/>
  <c r="AB113" i="19" s="1"/>
  <c r="AJ84" i="19"/>
  <c r="AJ113" i="19" s="1"/>
  <c r="AR84" i="19"/>
  <c r="AR113" i="19" s="1"/>
  <c r="AZ84" i="19"/>
  <c r="AZ113" i="19" s="1"/>
  <c r="BA65" i="19"/>
  <c r="BH84" i="19"/>
  <c r="BH113" i="19" s="1"/>
  <c r="BH37" i="19"/>
  <c r="BH65" i="19" s="1"/>
  <c r="BT113" i="19"/>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X116" i="19"/>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J116" i="19"/>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T116" i="19"/>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J119" i="19"/>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J119" i="19"/>
  <c r="GF90" i="19"/>
  <c r="GF119" i="19" s="1"/>
  <c r="GF43" i="19"/>
  <c r="GF71" i="19" s="1"/>
  <c r="GN90" i="19"/>
  <c r="GN119" i="19" s="1"/>
  <c r="GN43" i="19"/>
  <c r="GN71" i="19" s="1"/>
  <c r="D44" i="19"/>
  <c r="D72" i="19" s="1"/>
  <c r="L91" i="19"/>
  <c r="L120" i="19" s="1"/>
  <c r="L44" i="19"/>
  <c r="L72" i="19" s="1"/>
  <c r="X120" i="19"/>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CB120" i="19"/>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CB121" i="19"/>
  <c r="BX92" i="19"/>
  <c r="BX121" i="19" s="1"/>
  <c r="BX45" i="19"/>
  <c r="BX73" i="19" s="1"/>
  <c r="CF92" i="19"/>
  <c r="CF121" i="19" s="1"/>
  <c r="CF45" i="19"/>
  <c r="CF73" i="19" s="1"/>
  <c r="CR121" i="19"/>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J121" i="19"/>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Z122" i="19"/>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P123" i="19"/>
  <c r="L94" i="19"/>
  <c r="L123" i="19" s="1"/>
  <c r="L47" i="19"/>
  <c r="L75" i="19" s="1"/>
  <c r="T94" i="19"/>
  <c r="T123" i="19" s="1"/>
  <c r="T47" i="19"/>
  <c r="T75" i="19" s="1"/>
  <c r="AB94" i="19"/>
  <c r="AB123" i="19" s="1"/>
  <c r="AB47" i="19"/>
  <c r="AB75" i="19" s="1"/>
  <c r="AJ94" i="19"/>
  <c r="AJ123" i="19" s="1"/>
  <c r="AJ47" i="19"/>
  <c r="AJ75" i="19" s="1"/>
  <c r="AV123" i="19"/>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X124" i="19"/>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R124" i="19"/>
  <c r="GN95" i="19"/>
  <c r="GN124" i="19" s="1"/>
  <c r="GN48" i="19"/>
  <c r="GN76" i="19" s="1"/>
  <c r="D49" i="19"/>
  <c r="D77" i="19" s="1"/>
  <c r="L96" i="19"/>
  <c r="L125" i="19" s="1"/>
  <c r="L49" i="19"/>
  <c r="L77" i="19" s="1"/>
  <c r="T96" i="19"/>
  <c r="T125" i="19" s="1"/>
  <c r="T49" i="19"/>
  <c r="T77" i="19" s="1"/>
  <c r="AB96" i="19"/>
  <c r="AB125" i="19" s="1"/>
  <c r="AB49" i="19"/>
  <c r="AB77" i="19" s="1"/>
  <c r="AN125" i="19"/>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U83" i="19"/>
  <c r="U112" i="19" s="1"/>
  <c r="AC83" i="19"/>
  <c r="AC112" i="19" s="1"/>
  <c r="AD64" i="19"/>
  <c r="AK83" i="19"/>
  <c r="AK112" i="19" s="1"/>
  <c r="AS83" i="19"/>
  <c r="AS112" i="19" s="1"/>
  <c r="BA83" i="19"/>
  <c r="BA112" i="19" s="1"/>
  <c r="BI83" i="19"/>
  <c r="BI112" i="19" s="1"/>
  <c r="BQ83" i="19"/>
  <c r="BQ112" i="19" s="1"/>
  <c r="BY83" i="19"/>
  <c r="BY112" i="19" s="1"/>
  <c r="CG83" i="19"/>
  <c r="CG112" i="19" s="1"/>
  <c r="CO83" i="19"/>
  <c r="CO112" i="19" s="1"/>
  <c r="CP64" i="19"/>
  <c r="CW83" i="19"/>
  <c r="CW112" i="19" s="1"/>
  <c r="DE83" i="19"/>
  <c r="DE112" i="19" s="1"/>
  <c r="DM83" i="19"/>
  <c r="DM112" i="19" s="1"/>
  <c r="DN64" i="19"/>
  <c r="DU83" i="19"/>
  <c r="DU112" i="19" s="1"/>
  <c r="EC83" i="19"/>
  <c r="EC112" i="19" s="1"/>
  <c r="EK83" i="19"/>
  <c r="EK112" i="19" s="1"/>
  <c r="ES83" i="19"/>
  <c r="ES112" i="19" s="1"/>
  <c r="FA83" i="19"/>
  <c r="FA112" i="19" s="1"/>
  <c r="FB64" i="19"/>
  <c r="FI83" i="19"/>
  <c r="FI112" i="19" s="1"/>
  <c r="FQ83" i="19"/>
  <c r="FQ112" i="19" s="1"/>
  <c r="FY83" i="19"/>
  <c r="FY112" i="19" s="1"/>
  <c r="GG83" i="19"/>
  <c r="GG112" i="19" s="1"/>
  <c r="GO83" i="19"/>
  <c r="GO112" i="19" s="1"/>
  <c r="M84" i="19"/>
  <c r="M113" i="19" s="1"/>
  <c r="U84" i="19"/>
  <c r="U113" i="19" s="1"/>
  <c r="V65" i="19"/>
  <c r="AC84" i="19"/>
  <c r="AC113" i="19" s="1"/>
  <c r="AK84" i="19"/>
  <c r="AK113" i="19" s="1"/>
  <c r="AS84" i="19"/>
  <c r="AS113" i="19" s="1"/>
  <c r="BA84" i="19"/>
  <c r="BA113" i="19" s="1"/>
  <c r="BB65" i="19"/>
  <c r="BI84" i="19"/>
  <c r="BI113" i="19" s="1"/>
  <c r="BQ84" i="19"/>
  <c r="BQ113" i="19" s="1"/>
  <c r="BY84" i="19"/>
  <c r="BY113" i="19" s="1"/>
  <c r="CG84" i="19"/>
  <c r="CG113" i="19" s="1"/>
  <c r="CH65" i="19"/>
  <c r="CO84" i="19"/>
  <c r="CO113" i="19" s="1"/>
  <c r="CW84" i="19"/>
  <c r="CW113" i="19" s="1"/>
  <c r="CW37" i="19"/>
  <c r="CW65" i="19" s="1"/>
  <c r="DE84" i="19"/>
  <c r="DE113" i="19" s="1"/>
  <c r="DE37" i="19"/>
  <c r="DE65" i="19" s="1"/>
  <c r="DM84" i="19"/>
  <c r="DM113" i="19" s="1"/>
  <c r="DN65" i="19"/>
  <c r="DM37" i="19"/>
  <c r="DM65" i="19" s="1"/>
  <c r="DU84" i="19"/>
  <c r="DU113" i="19" s="1"/>
  <c r="DV65" i="19"/>
  <c r="DU37" i="19"/>
  <c r="DU65" i="19" s="1"/>
  <c r="EC84" i="19"/>
  <c r="EC113" i="19" s="1"/>
  <c r="EC37" i="19"/>
  <c r="EC65" i="19" s="1"/>
  <c r="EK84" i="19"/>
  <c r="EK113" i="19" s="1"/>
  <c r="EK37" i="19"/>
  <c r="EK65" i="19" s="1"/>
  <c r="ES84" i="19"/>
  <c r="ES113" i="19" s="1"/>
  <c r="ET65" i="19"/>
  <c r="ES37" i="19"/>
  <c r="ES65" i="19" s="1"/>
  <c r="FA84" i="19"/>
  <c r="FA113" i="19" s="1"/>
  <c r="FB65" i="19"/>
  <c r="FA37" i="19"/>
  <c r="FA65" i="19" s="1"/>
  <c r="FI84" i="19"/>
  <c r="FI113" i="19" s="1"/>
  <c r="FI37" i="19"/>
  <c r="FI65" i="19" s="1"/>
  <c r="FQ84" i="19"/>
  <c r="FQ113" i="19" s="1"/>
  <c r="FR65" i="19"/>
  <c r="FQ37" i="19"/>
  <c r="FQ65" i="19" s="1"/>
  <c r="FY84" i="19"/>
  <c r="FY113" i="19" s="1"/>
  <c r="FZ65" i="19"/>
  <c r="FY37" i="19"/>
  <c r="FY65" i="19" s="1"/>
  <c r="GK113" i="19"/>
  <c r="GG84" i="19"/>
  <c r="GG113" i="19" s="1"/>
  <c r="GH65" i="19"/>
  <c r="GG37" i="19"/>
  <c r="GG65" i="19" s="1"/>
  <c r="GS113" i="19"/>
  <c r="GO84" i="19"/>
  <c r="GO113" i="19" s="1"/>
  <c r="GO37" i="19"/>
  <c r="GO65" i="19" s="1"/>
  <c r="E38" i="19"/>
  <c r="E66" i="19" s="1"/>
  <c r="Q114" i="19"/>
  <c r="M85" i="19"/>
  <c r="M114" i="19" s="1"/>
  <c r="M38" i="19"/>
  <c r="M66" i="19" s="1"/>
  <c r="U85" i="19"/>
  <c r="U114" i="19" s="1"/>
  <c r="U38" i="19"/>
  <c r="U66" i="19" s="1"/>
  <c r="AC85" i="19"/>
  <c r="AC114" i="19" s="1"/>
  <c r="AD66" i="19"/>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H66" i="19"/>
  <c r="CG38" i="19"/>
  <c r="CG66" i="19" s="1"/>
  <c r="CS114" i="19"/>
  <c r="CO85" i="19"/>
  <c r="CO114" i="19" s="1"/>
  <c r="CO38" i="19"/>
  <c r="CO66" i="19" s="1"/>
  <c r="CW85" i="19"/>
  <c r="CW114" i="19" s="1"/>
  <c r="CW38" i="19"/>
  <c r="CW66" i="19" s="1"/>
  <c r="DE85" i="19"/>
  <c r="DE114" i="19" s="1"/>
  <c r="DE38" i="19"/>
  <c r="DE66" i="19" s="1"/>
  <c r="DM85" i="19"/>
  <c r="DM114" i="19" s="1"/>
  <c r="DM38" i="19"/>
  <c r="DM66" i="19" s="1"/>
  <c r="DY114" i="19"/>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K114" i="19"/>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L67" i="19"/>
  <c r="AK39" i="19"/>
  <c r="AK67" i="19" s="1"/>
  <c r="AS86" i="19"/>
  <c r="AS115" i="19" s="1"/>
  <c r="AT67" i="19"/>
  <c r="AS39" i="19"/>
  <c r="AS67" i="19" s="1"/>
  <c r="BA86" i="19"/>
  <c r="BA115" i="19" s="1"/>
  <c r="BB67" i="19"/>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F67" i="19"/>
  <c r="DE39" i="19"/>
  <c r="DE67" i="19" s="1"/>
  <c r="DQ115" i="19"/>
  <c r="DM86" i="19"/>
  <c r="DM115" i="19" s="1"/>
  <c r="DM39" i="19"/>
  <c r="DM67" i="19" s="1"/>
  <c r="DU86" i="19"/>
  <c r="DU115" i="19" s="1"/>
  <c r="DU39" i="19"/>
  <c r="DU67" i="19" s="1"/>
  <c r="EC86" i="19"/>
  <c r="EC115" i="19" s="1"/>
  <c r="EC39" i="19"/>
  <c r="EC67" i="19" s="1"/>
  <c r="EK86" i="19"/>
  <c r="EK115" i="19" s="1"/>
  <c r="EL67" i="19"/>
  <c r="EK39" i="19"/>
  <c r="EK67" i="19" s="1"/>
  <c r="ES86" i="19"/>
  <c r="ES115" i="19" s="1"/>
  <c r="ET67" i="19"/>
  <c r="ES39" i="19"/>
  <c r="ES67" i="19" s="1"/>
  <c r="FA86" i="19"/>
  <c r="FA115" i="19" s="1"/>
  <c r="FA39" i="19"/>
  <c r="FA67" i="19" s="1"/>
  <c r="FI86" i="19"/>
  <c r="FI115" i="19" s="1"/>
  <c r="FI39" i="19"/>
  <c r="FI67" i="19" s="1"/>
  <c r="FQ86" i="19"/>
  <c r="FQ115" i="19" s="1"/>
  <c r="FR67" i="19"/>
  <c r="FQ39" i="19"/>
  <c r="FQ67" i="19" s="1"/>
  <c r="GC115" i="19"/>
  <c r="FY86" i="19"/>
  <c r="FY115" i="19" s="1"/>
  <c r="FZ67" i="19"/>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W116" i="19"/>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N69" i="19"/>
  <c r="M41" i="19"/>
  <c r="M69" i="19" s="1"/>
  <c r="U88" i="19"/>
  <c r="U117" i="19" s="1"/>
  <c r="U41" i="19"/>
  <c r="U69" i="19" s="1"/>
  <c r="AC88" i="19"/>
  <c r="AC117" i="19" s="1"/>
  <c r="AC41" i="19"/>
  <c r="AC69" i="19" s="1"/>
  <c r="AO117" i="19"/>
  <c r="AK88" i="19"/>
  <c r="AK117" i="19" s="1"/>
  <c r="AL69" i="19"/>
  <c r="AK41" i="19"/>
  <c r="AK69" i="19" s="1"/>
  <c r="AS88" i="19"/>
  <c r="AS117" i="19" s="1"/>
  <c r="AT69" i="19"/>
  <c r="AS41" i="19"/>
  <c r="AS69" i="19" s="1"/>
  <c r="BA88" i="19"/>
  <c r="BA117" i="19" s="1"/>
  <c r="BA41" i="19"/>
  <c r="BA69" i="19" s="1"/>
  <c r="BI88" i="19"/>
  <c r="BI117" i="19" s="1"/>
  <c r="BJ69" i="19"/>
  <c r="BI41" i="19"/>
  <c r="BI69" i="19" s="1"/>
  <c r="BQ88" i="19"/>
  <c r="BQ117" i="19" s="1"/>
  <c r="BQ41" i="19"/>
  <c r="BQ69" i="19" s="1"/>
  <c r="BY88" i="19"/>
  <c r="BY117" i="19" s="1"/>
  <c r="BZ69" i="19"/>
  <c r="BY41" i="19"/>
  <c r="BY69" i="19" s="1"/>
  <c r="CG88" i="19"/>
  <c r="CG117" i="19" s="1"/>
  <c r="CG41" i="19"/>
  <c r="CG69" i="19" s="1"/>
  <c r="CO88" i="19"/>
  <c r="CO117" i="19" s="1"/>
  <c r="CP69" i="19"/>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D69" i="19"/>
  <c r="EC41" i="19"/>
  <c r="EC69" i="19" s="1"/>
  <c r="EK88" i="19"/>
  <c r="EK117" i="19" s="1"/>
  <c r="EL69" i="19"/>
  <c r="EK41" i="19"/>
  <c r="EK69" i="19" s="1"/>
  <c r="ES88" i="19"/>
  <c r="ES117" i="19" s="1"/>
  <c r="ES41" i="19"/>
  <c r="ES69" i="19" s="1"/>
  <c r="FA88" i="19"/>
  <c r="FA117" i="19" s="1"/>
  <c r="FB69" i="19"/>
  <c r="FA41" i="19"/>
  <c r="FA69" i="19" s="1"/>
  <c r="FI88" i="19"/>
  <c r="FI117" i="19" s="1"/>
  <c r="FJ69" i="19"/>
  <c r="FI41" i="19"/>
  <c r="FI69" i="19" s="1"/>
  <c r="FQ88" i="19"/>
  <c r="FQ117" i="19" s="1"/>
  <c r="FR69" i="19"/>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G118" i="19"/>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F71" i="19"/>
  <c r="E43" i="19"/>
  <c r="E71" i="19" s="1"/>
  <c r="M90" i="19"/>
  <c r="M119" i="19" s="1"/>
  <c r="M43" i="19"/>
  <c r="M71" i="19" s="1"/>
  <c r="Y119" i="19"/>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J71" i="19"/>
  <c r="BI43" i="19"/>
  <c r="BI71" i="19" s="1"/>
  <c r="BQ90" i="19"/>
  <c r="BQ119" i="19" s="1"/>
  <c r="BR71" i="19"/>
  <c r="BQ43" i="19"/>
  <c r="BQ71" i="19" s="1"/>
  <c r="BY90" i="19"/>
  <c r="BY119" i="19" s="1"/>
  <c r="BY43" i="19"/>
  <c r="BY71" i="19" s="1"/>
  <c r="CK119" i="19"/>
  <c r="CG90" i="19"/>
  <c r="CG119" i="19" s="1"/>
  <c r="CH71" i="19"/>
  <c r="CG43" i="19"/>
  <c r="CG71" i="19" s="1"/>
  <c r="CO90" i="19"/>
  <c r="CO119" i="19" s="1"/>
  <c r="CP71" i="19"/>
  <c r="CO43" i="19"/>
  <c r="CO71" i="19" s="1"/>
  <c r="CW90" i="19"/>
  <c r="CW119" i="19" s="1"/>
  <c r="CW43" i="19"/>
  <c r="CW71" i="19" s="1"/>
  <c r="DI119" i="19"/>
  <c r="DE90" i="19"/>
  <c r="DE119" i="19" s="1"/>
  <c r="DE43" i="19"/>
  <c r="DE71" i="19" s="1"/>
  <c r="DM90" i="19"/>
  <c r="DM119" i="19" s="1"/>
  <c r="DM43" i="19"/>
  <c r="DM71" i="19" s="1"/>
  <c r="DU90" i="19"/>
  <c r="DU119" i="19" s="1"/>
  <c r="DV71" i="19"/>
  <c r="DU43" i="19"/>
  <c r="DU71" i="19" s="1"/>
  <c r="EC90" i="19"/>
  <c r="EC119" i="19" s="1"/>
  <c r="ED71" i="19"/>
  <c r="EC43" i="19"/>
  <c r="EC71" i="19" s="1"/>
  <c r="EO119" i="19"/>
  <c r="EK90" i="19"/>
  <c r="EK119" i="19" s="1"/>
  <c r="EK43" i="19"/>
  <c r="EK71" i="19" s="1"/>
  <c r="ES90" i="19"/>
  <c r="ES119" i="19" s="1"/>
  <c r="ET71" i="19"/>
  <c r="ES43" i="19"/>
  <c r="ES71" i="19" s="1"/>
  <c r="FA90" i="19"/>
  <c r="FA119" i="19" s="1"/>
  <c r="FB71" i="19"/>
  <c r="FA43" i="19"/>
  <c r="FA71" i="19" s="1"/>
  <c r="FI90" i="19"/>
  <c r="FI119" i="19" s="1"/>
  <c r="FJ71" i="19"/>
  <c r="FI43" i="19"/>
  <c r="FI71" i="19" s="1"/>
  <c r="FQ90" i="19"/>
  <c r="FQ119" i="19" s="1"/>
  <c r="FQ43" i="19"/>
  <c r="FQ71" i="19" s="1"/>
  <c r="FY90" i="19"/>
  <c r="FY119" i="19" s="1"/>
  <c r="FZ71" i="19"/>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D72" i="19"/>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D72" i="19"/>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N73" i="19"/>
  <c r="M45" i="19"/>
  <c r="M73" i="19" s="1"/>
  <c r="U92" i="19"/>
  <c r="U121" i="19" s="1"/>
  <c r="V73" i="19"/>
  <c r="U45" i="19"/>
  <c r="U73" i="19" s="1"/>
  <c r="AC92" i="19"/>
  <c r="AC121" i="19" s="1"/>
  <c r="AD73" i="19"/>
  <c r="AC45" i="19"/>
  <c r="AC73" i="19" s="1"/>
  <c r="AK92" i="19"/>
  <c r="AK121" i="19" s="1"/>
  <c r="AK45" i="19"/>
  <c r="AK73" i="19" s="1"/>
  <c r="AS92" i="19"/>
  <c r="AS121" i="19" s="1"/>
  <c r="AT73" i="19"/>
  <c r="AS45" i="19"/>
  <c r="AS73" i="19" s="1"/>
  <c r="BA92" i="19"/>
  <c r="BA121" i="19" s="1"/>
  <c r="BB73" i="19"/>
  <c r="BA45" i="19"/>
  <c r="BA73" i="19" s="1"/>
  <c r="BI92" i="19"/>
  <c r="BI121" i="19" s="1"/>
  <c r="BJ73" i="19"/>
  <c r="BI45" i="19"/>
  <c r="BI73" i="19" s="1"/>
  <c r="BQ92" i="19"/>
  <c r="BQ121" i="19" s="1"/>
  <c r="BQ45" i="19"/>
  <c r="BQ73" i="19" s="1"/>
  <c r="BY92" i="19"/>
  <c r="BY121" i="19" s="1"/>
  <c r="BY45" i="19"/>
  <c r="BY73" i="19" s="1"/>
  <c r="CG92" i="19"/>
  <c r="CG121" i="19" s="1"/>
  <c r="CH73" i="19"/>
  <c r="CG45" i="19"/>
  <c r="CG73" i="19" s="1"/>
  <c r="CO92" i="19"/>
  <c r="CO121" i="19" s="1"/>
  <c r="CO45" i="19"/>
  <c r="CO73" i="19" s="1"/>
  <c r="CW92" i="19"/>
  <c r="CW121" i="19" s="1"/>
  <c r="CW45" i="19"/>
  <c r="CW73" i="19" s="1"/>
  <c r="DE92" i="19"/>
  <c r="DE121" i="19" s="1"/>
  <c r="DF73" i="19"/>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B73" i="19"/>
  <c r="FA45" i="19"/>
  <c r="FA73" i="19" s="1"/>
  <c r="FI92" i="19"/>
  <c r="FI121" i="19" s="1"/>
  <c r="FI45" i="19"/>
  <c r="FI73" i="19" s="1"/>
  <c r="FQ92" i="19"/>
  <c r="FQ121" i="19" s="1"/>
  <c r="FR73" i="19"/>
  <c r="FQ45" i="19"/>
  <c r="FQ73" i="19" s="1"/>
  <c r="FY92" i="19"/>
  <c r="FY121" i="19" s="1"/>
  <c r="FZ73" i="19"/>
  <c r="FY45" i="19"/>
  <c r="FY73" i="19" s="1"/>
  <c r="GG92" i="19"/>
  <c r="GG121" i="19" s="1"/>
  <c r="GH73" i="19"/>
  <c r="GG45" i="19"/>
  <c r="GG73" i="19" s="1"/>
  <c r="GS121" i="19"/>
  <c r="GO92" i="19"/>
  <c r="GO121" i="19" s="1"/>
  <c r="GO45" i="19"/>
  <c r="GO73" i="19" s="1"/>
  <c r="E46" i="19"/>
  <c r="E74" i="19" s="1"/>
  <c r="M93" i="19"/>
  <c r="M122" i="19" s="1"/>
  <c r="M46" i="19"/>
  <c r="M74" i="19" s="1"/>
  <c r="U93" i="19"/>
  <c r="U122" i="19" s="1"/>
  <c r="U46" i="19"/>
  <c r="U74" i="19" s="1"/>
  <c r="AG122" i="19"/>
  <c r="AC93" i="19"/>
  <c r="AC122" i="19" s="1"/>
  <c r="AC46" i="19"/>
  <c r="AC74" i="19" s="1"/>
  <c r="AK93" i="19"/>
  <c r="AK122" i="19" s="1"/>
  <c r="AK46" i="19"/>
  <c r="AK74" i="19" s="1"/>
  <c r="AS93" i="19"/>
  <c r="AS122" i="19" s="1"/>
  <c r="AS46" i="19"/>
  <c r="AS74" i="19" s="1"/>
  <c r="BA93" i="19"/>
  <c r="BA122" i="19" s="1"/>
  <c r="BA46" i="19"/>
  <c r="BA74" i="19" s="1"/>
  <c r="BI93" i="19"/>
  <c r="BI122" i="19" s="1"/>
  <c r="BJ74" i="19"/>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Y122" i="19"/>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K122" i="19"/>
  <c r="GG93" i="19"/>
  <c r="GG122" i="19" s="1"/>
  <c r="GG46" i="19"/>
  <c r="GG74" i="19" s="1"/>
  <c r="GO93" i="19"/>
  <c r="GO122" i="19" s="1"/>
  <c r="GO46" i="19"/>
  <c r="GO74" i="19" s="1"/>
  <c r="E47" i="19"/>
  <c r="E75" i="19" s="1"/>
  <c r="M94" i="19"/>
  <c r="M123" i="19" s="1"/>
  <c r="N75" i="19"/>
  <c r="M47" i="19"/>
  <c r="M75" i="19" s="1"/>
  <c r="U94" i="19"/>
  <c r="U123" i="19" s="1"/>
  <c r="V75" i="19"/>
  <c r="U47" i="19"/>
  <c r="U75" i="19" s="1"/>
  <c r="AC94" i="19"/>
  <c r="AC123" i="19" s="1"/>
  <c r="AC47" i="19"/>
  <c r="AC75" i="19" s="1"/>
  <c r="AK94" i="19"/>
  <c r="AK123" i="19" s="1"/>
  <c r="AL75" i="19"/>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Z75" i="19"/>
  <c r="BY47" i="19"/>
  <c r="BY75" i="19" s="1"/>
  <c r="CG94" i="19"/>
  <c r="CG123" i="19" s="1"/>
  <c r="CG47" i="19"/>
  <c r="CG75" i="19" s="1"/>
  <c r="CO94" i="19"/>
  <c r="CO123" i="19" s="1"/>
  <c r="CO47" i="19"/>
  <c r="CO75" i="19" s="1"/>
  <c r="CW94" i="19"/>
  <c r="CW123" i="19" s="1"/>
  <c r="CW47" i="19"/>
  <c r="CW75" i="19" s="1"/>
  <c r="DI123" i="19"/>
  <c r="DE94" i="19"/>
  <c r="DE123" i="19" s="1"/>
  <c r="DF75" i="19"/>
  <c r="DE47" i="19"/>
  <c r="DE75" i="19" s="1"/>
  <c r="DQ123" i="19"/>
  <c r="DM94" i="19"/>
  <c r="DM123" i="19" s="1"/>
  <c r="DM47" i="19"/>
  <c r="DM75" i="19" s="1"/>
  <c r="DU94" i="19"/>
  <c r="DU123" i="19" s="1"/>
  <c r="DU47" i="19"/>
  <c r="DU75" i="19" s="1"/>
  <c r="EG123" i="19"/>
  <c r="EC94" i="19"/>
  <c r="EC123" i="19" s="1"/>
  <c r="EC47" i="19"/>
  <c r="EC75" i="19" s="1"/>
  <c r="EK94" i="19"/>
  <c r="EK123" i="19" s="1"/>
  <c r="EL75" i="19"/>
  <c r="EK47" i="19"/>
  <c r="EK75" i="19" s="1"/>
  <c r="ES94" i="19"/>
  <c r="ES123" i="19" s="1"/>
  <c r="ET75" i="19"/>
  <c r="ES47" i="19"/>
  <c r="ES75" i="19" s="1"/>
  <c r="FA94" i="19"/>
  <c r="FA123" i="19" s="1"/>
  <c r="FA47" i="19"/>
  <c r="FA75" i="19" s="1"/>
  <c r="FI94" i="19"/>
  <c r="FI123" i="19" s="1"/>
  <c r="FJ75" i="19"/>
  <c r="FI47" i="19"/>
  <c r="FI75" i="19" s="1"/>
  <c r="FQ94" i="19"/>
  <c r="FQ123" i="19" s="1"/>
  <c r="FR75" i="19"/>
  <c r="FQ47" i="19"/>
  <c r="FQ75" i="19" s="1"/>
  <c r="GC123" i="19"/>
  <c r="FY94" i="19"/>
  <c r="FY123" i="19" s="1"/>
  <c r="FZ75" i="19"/>
  <c r="FY47" i="19"/>
  <c r="FY75" i="19" s="1"/>
  <c r="GK123" i="19"/>
  <c r="GG94" i="19"/>
  <c r="GG123" i="19" s="1"/>
  <c r="GG47" i="19"/>
  <c r="GG75" i="19" s="1"/>
  <c r="GO94" i="19"/>
  <c r="GO123" i="19" s="1"/>
  <c r="GP75" i="19"/>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M124" i="19"/>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Y124" i="19"/>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U124" i="19"/>
  <c r="FQ95" i="19"/>
  <c r="FQ124" i="19" s="1"/>
  <c r="FQ48" i="19"/>
  <c r="FQ76" i="19" s="1"/>
  <c r="FY95" i="19"/>
  <c r="FY124" i="19" s="1"/>
  <c r="FY48" i="19"/>
  <c r="FY76" i="19" s="1"/>
  <c r="GG95" i="19"/>
  <c r="GG124" i="19" s="1"/>
  <c r="GG48" i="19"/>
  <c r="GG76" i="19" s="1"/>
  <c r="GO95" i="19"/>
  <c r="GO124" i="19" s="1"/>
  <c r="GO48" i="19"/>
  <c r="GO76" i="19" s="1"/>
  <c r="E49" i="19"/>
  <c r="E77" i="19" s="1"/>
  <c r="M96" i="19"/>
  <c r="M125" i="19" s="1"/>
  <c r="N77" i="19"/>
  <c r="M49" i="19"/>
  <c r="M77" i="19" s="1"/>
  <c r="U96" i="19"/>
  <c r="U125" i="19" s="1"/>
  <c r="U49" i="19"/>
  <c r="U77" i="19" s="1"/>
  <c r="AC96" i="19"/>
  <c r="AC125" i="19" s="1"/>
  <c r="AC49" i="19"/>
  <c r="AC77" i="19" s="1"/>
  <c r="AO125" i="19"/>
  <c r="AK96" i="19"/>
  <c r="AK125" i="19" s="1"/>
  <c r="AL77" i="19"/>
  <c r="AK49" i="19"/>
  <c r="AK77" i="19" s="1"/>
  <c r="AS96" i="19"/>
  <c r="AS125" i="19" s="1"/>
  <c r="AT77" i="19"/>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G49" i="19"/>
  <c r="CG77" i="19" s="1"/>
  <c r="CO96" i="19"/>
  <c r="CO125" i="19" s="1"/>
  <c r="CO49" i="19"/>
  <c r="CO77" i="19" s="1"/>
  <c r="DA125" i="19"/>
  <c r="CW96" i="19"/>
  <c r="CW125" i="19" s="1"/>
  <c r="CX77" i="19"/>
  <c r="CW49" i="19"/>
  <c r="CW77" i="19" s="1"/>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D78" i="19"/>
  <c r="AC50" i="19"/>
  <c r="AC78" i="19" s="1"/>
  <c r="AK97" i="19"/>
  <c r="AK126" i="19" s="1"/>
  <c r="AL78" i="19"/>
  <c r="AK50" i="19"/>
  <c r="AK78" i="19" s="1"/>
  <c r="AS97" i="19"/>
  <c r="AS126" i="19" s="1"/>
  <c r="AS50" i="19"/>
  <c r="AS78" i="19" s="1"/>
  <c r="BA97" i="19"/>
  <c r="BA126" i="19" s="1"/>
  <c r="BA50" i="19"/>
  <c r="BA78" i="19" s="1"/>
  <c r="BI97" i="19"/>
  <c r="BI126" i="19" s="1"/>
  <c r="BJ78" i="19"/>
  <c r="BI50" i="19"/>
  <c r="BI78" i="19" s="1"/>
  <c r="BQ97" i="19"/>
  <c r="BQ126" i="19" s="1"/>
  <c r="BR78" i="19"/>
  <c r="BQ50" i="19"/>
  <c r="BQ78" i="19" s="1"/>
  <c r="BY97" i="19"/>
  <c r="BY126" i="19" s="1"/>
  <c r="BY50" i="19"/>
  <c r="BY78" i="19" s="1"/>
  <c r="CK126" i="19"/>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V78" i="19"/>
  <c r="DU50" i="19"/>
  <c r="DU78" i="19" s="1"/>
  <c r="EC97" i="19"/>
  <c r="EC126" i="19" s="1"/>
  <c r="ED78" i="19"/>
  <c r="EC50" i="19"/>
  <c r="EC78" i="19" s="1"/>
  <c r="EK97" i="19"/>
  <c r="EK126" i="19" s="1"/>
  <c r="EK50" i="19"/>
  <c r="EK78" i="19" s="1"/>
  <c r="ES97" i="19"/>
  <c r="ES126" i="19" s="1"/>
  <c r="ES50" i="19"/>
  <c r="ES78" i="19" s="1"/>
  <c r="FA97" i="19"/>
  <c r="FA126" i="19" s="1"/>
  <c r="FB78" i="19"/>
  <c r="FA50" i="19"/>
  <c r="FA78" i="19" s="1"/>
  <c r="FI97" i="19"/>
  <c r="FI126" i="19" s="1"/>
  <c r="FJ78" i="19"/>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BT65" i="24" s="1"/>
  <c r="DW62" i="16"/>
  <c r="EE114" i="16"/>
  <c r="Z65" i="24" s="1"/>
  <c r="CB65" i="24" s="1"/>
  <c r="EE62" i="16"/>
  <c r="EM114" i="16"/>
  <c r="AH65" i="24" s="1"/>
  <c r="CJ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BS65" i="24" s="1"/>
  <c r="DV62" i="16"/>
  <c r="ED114" i="16"/>
  <c r="Y65" i="24" s="1"/>
  <c r="CA65" i="24" s="1"/>
  <c r="ED62" i="16"/>
  <c r="EL114" i="16"/>
  <c r="AG65" i="24" s="1"/>
  <c r="CI65" i="24" s="1"/>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BU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BV65" i="24" s="1"/>
  <c r="DY62" i="16"/>
  <c r="EG114" i="16"/>
  <c r="AB65" i="24" s="1"/>
  <c r="CD65" i="24" s="1"/>
  <c r="EG62" i="16"/>
  <c r="EO114" i="16"/>
  <c r="AJ65" i="24" s="1"/>
  <c r="CL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BW65" i="24" s="1"/>
  <c r="DZ62" i="16"/>
  <c r="EH114" i="16"/>
  <c r="AC65" i="24" s="1"/>
  <c r="CE65" i="24" s="1"/>
  <c r="EH62" i="16"/>
  <c r="EP114" i="16"/>
  <c r="AK65" i="24" s="1"/>
  <c r="CM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P65" i="24" s="1"/>
  <c r="DS62" i="16"/>
  <c r="EA114" i="16"/>
  <c r="V65" i="24" s="1"/>
  <c r="BX65" i="24" s="1"/>
  <c r="EA62" i="16"/>
  <c r="EI114" i="16"/>
  <c r="AD65" i="24" s="1"/>
  <c r="CF65" i="24" s="1"/>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Q65" i="24" s="1"/>
  <c r="DT62" i="16"/>
  <c r="EB114" i="16"/>
  <c r="W65" i="24" s="1"/>
  <c r="BY65" i="24" s="1"/>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R65" i="24" s="1"/>
  <c r="DU62" i="16"/>
  <c r="EC114" i="16"/>
  <c r="X65" i="24" s="1"/>
  <c r="BZ65" i="24" s="1"/>
  <c r="EC62" i="16"/>
  <c r="EK114" i="16"/>
  <c r="AF65" i="24" s="1"/>
  <c r="CH65" i="24" s="1"/>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BV63" i="24" s="1"/>
  <c r="DY62" i="12"/>
  <c r="EG114" i="12"/>
  <c r="AB63" i="24" s="1"/>
  <c r="CD63" i="24" s="1"/>
  <c r="EG62" i="12"/>
  <c r="EO114" i="12"/>
  <c r="AJ63" i="24" s="1"/>
  <c r="CL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BU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BW63" i="24" s="1"/>
  <c r="DZ62" i="12"/>
  <c r="EH114" i="12"/>
  <c r="AC63" i="24" s="1"/>
  <c r="CE63" i="24" s="1"/>
  <c r="EH62" i="12"/>
  <c r="EP114" i="12"/>
  <c r="AK63" i="24" s="1"/>
  <c r="CM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P63" i="24" s="1"/>
  <c r="DS62" i="12"/>
  <c r="EA114" i="12"/>
  <c r="V63" i="24" s="1"/>
  <c r="BX63" i="24" s="1"/>
  <c r="EA62" i="12"/>
  <c r="EI114" i="12"/>
  <c r="AD63" i="24" s="1"/>
  <c r="CF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Q63" i="24" s="1"/>
  <c r="DT62" i="12"/>
  <c r="EB114" i="12"/>
  <c r="W63" i="24" s="1"/>
  <c r="BY63" i="24" s="1"/>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R63" i="24" s="1"/>
  <c r="DU62" i="12"/>
  <c r="EC114" i="12"/>
  <c r="X63" i="24" s="1"/>
  <c r="BZ63" i="24" s="1"/>
  <c r="EC62" i="12"/>
  <c r="EK114" i="12"/>
  <c r="AF63" i="24" s="1"/>
  <c r="CH63" i="24" s="1"/>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BS63" i="24" s="1"/>
  <c r="ED114" i="12"/>
  <c r="Y63" i="24" s="1"/>
  <c r="CA63" i="24" s="1"/>
  <c r="ED62" i="12"/>
  <c r="EL114" i="12"/>
  <c r="AG63" i="24" s="1"/>
  <c r="CI63" i="24" s="1"/>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BT63" i="24" s="1"/>
  <c r="DW62" i="12"/>
  <c r="EE114" i="12"/>
  <c r="Z63" i="24" s="1"/>
  <c r="CB63" i="24" s="1"/>
  <c r="EE62" i="12"/>
  <c r="EM114" i="12"/>
  <c r="AH63" i="24" s="1"/>
  <c r="CJ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AE63" i="24" l="1"/>
  <c r="CG63" i="24" s="1"/>
  <c r="AI63" i="24"/>
  <c r="CK63" i="24" s="1"/>
  <c r="AA65" i="24"/>
  <c r="CC65" i="24" s="1"/>
  <c r="AA63" i="24"/>
  <c r="CC63" i="24" s="1"/>
  <c r="AE65" i="24"/>
  <c r="CG65" i="24" s="1"/>
  <c r="AI65" i="24"/>
  <c r="CK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O63" i="24" s="1"/>
  <c r="M74" i="24"/>
  <c r="M65" i="24"/>
  <c r="BO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1" i="14"/>
  <c r="B72" i="14"/>
  <c r="B73" i="14"/>
  <c r="B74" i="14"/>
  <c r="B76" i="14"/>
  <c r="B77" i="14"/>
  <c r="B78" i="14"/>
  <c r="B79" i="14"/>
  <c r="B80" i="14"/>
  <c r="B81" i="14"/>
  <c r="B82" i="14"/>
  <c r="B84" i="14"/>
  <c r="B85" i="14"/>
  <c r="B8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P64" i="24" s="1"/>
  <c r="DT114" i="14"/>
  <c r="O64" i="24" s="1"/>
  <c r="BQ64" i="24" s="1"/>
  <c r="DU114" i="14"/>
  <c r="P64" i="24" s="1"/>
  <c r="BR64" i="24" s="1"/>
  <c r="DV114" i="14"/>
  <c r="Q64" i="24" s="1"/>
  <c r="BS64" i="24" s="1"/>
  <c r="DW114" i="14"/>
  <c r="R64" i="24" s="1"/>
  <c r="BT64" i="24" s="1"/>
  <c r="DX114" i="14"/>
  <c r="S64" i="24" s="1"/>
  <c r="BU64" i="24" s="1"/>
  <c r="DY114" i="14"/>
  <c r="T64" i="24" s="1"/>
  <c r="BV64" i="24" s="1"/>
  <c r="DZ114" i="14"/>
  <c r="U64" i="24" s="1"/>
  <c r="BW64" i="24" s="1"/>
  <c r="EA114" i="14"/>
  <c r="V64" i="24" s="1"/>
  <c r="BX64" i="24" s="1"/>
  <c r="EB114" i="14"/>
  <c r="W64" i="24" s="1"/>
  <c r="BY64" i="24" s="1"/>
  <c r="EC114" i="14"/>
  <c r="X64" i="24" s="1"/>
  <c r="BZ64" i="24" s="1"/>
  <c r="ED114" i="14"/>
  <c r="Y64" i="24" s="1"/>
  <c r="CA64" i="24" s="1"/>
  <c r="EE114" i="14"/>
  <c r="Z64" i="24" s="1"/>
  <c r="CB64" i="24" s="1"/>
  <c r="EF114" i="14"/>
  <c r="EG114" i="14"/>
  <c r="AB64" i="24" s="1"/>
  <c r="CD64" i="24" s="1"/>
  <c r="EH114" i="14"/>
  <c r="AC64" i="24" s="1"/>
  <c r="CE64" i="24" s="1"/>
  <c r="EI114" i="14"/>
  <c r="AD64" i="24" s="1"/>
  <c r="CF64" i="24" s="1"/>
  <c r="EJ114" i="14"/>
  <c r="EK114" i="14"/>
  <c r="AF64" i="24" s="1"/>
  <c r="CH64" i="24" s="1"/>
  <c r="EL114" i="14"/>
  <c r="AG64" i="24" s="1"/>
  <c r="CI64" i="24" s="1"/>
  <c r="EM114" i="14"/>
  <c r="AH64" i="24" s="1"/>
  <c r="CJ64" i="24" s="1"/>
  <c r="EN114" i="14"/>
  <c r="EO114" i="14"/>
  <c r="AJ64" i="24" s="1"/>
  <c r="CL64" i="24" s="1"/>
  <c r="EP114" i="14"/>
  <c r="AK64" i="24" s="1"/>
  <c r="CM64" i="24" s="1"/>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4" i="14"/>
  <c r="B125" i="14"/>
  <c r="B129" i="14"/>
  <c r="B131" i="14"/>
  <c r="AE64" i="24" l="1"/>
  <c r="CG64" i="24" s="1"/>
  <c r="AI64" i="24"/>
  <c r="CK64" i="24" s="1"/>
  <c r="AA64" i="24"/>
  <c r="CC64" i="24" s="1"/>
  <c r="M73" i="24"/>
  <c r="M64" i="24"/>
  <c r="BO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<sst xmlns="http://schemas.openxmlformats.org/spreadsheetml/2006/main" count="896" uniqueCount="337">
  <si>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</si>
  <si>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</si>
  <si>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</si>
  <si>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</si>
  <si>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</si>
  <si>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</si>
  <si>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</si>
  <si>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</si>
  <si>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</si>
  <si>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</si>
  <si>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</si>
  <si>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</si>
  <si>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</si>
  <si>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</si>
  <si>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</si>
  <si>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</si>
  <si>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</si>
  <si>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</si>
  <si>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</si>
  <si>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</si>
  <si>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</si>
  <si>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</si>
  <si>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</si>
  <si>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</si>
  <si>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</si>
  <si>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</si>
  <si>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</si>
  <si>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</si>
  <si>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</si>
  <si>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</si>
  <si>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</si>
  <si>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</si>
  <si>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</si>
  <si>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</si>
  <si>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</si>
  <si>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</si>
  <si>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</si>
  <si>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</si>
  <si>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</si>
  <si>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</si>
  <si>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</si>
  <si>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</si>
  <si>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</si>
  <si>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</si>
  <si>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</si>
  <si>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</si>
  <si>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</si>
  <si>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</si>
  <si>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</si>
  <si>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</si>
  <si>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</si>
  <si>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</si>
  <si>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</si>
  <si>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</si>
  <si>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</si>
  <si>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</si>
  <si>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</si>
  <si>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</si>
  <si>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</si>
  <si>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</si>
  <si>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</si>
  <si>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</si>
  <si>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</si>
  <si>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</si>
  <si>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</si>
  <si>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</si>
  <si>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</si>
  <si>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</si>
  <si>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</si>
  <si>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</si>
  <si>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</si>
  <si>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</si>
  <si>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</si>
  <si>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</si>
  <si>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</si>
  <si>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</si>
  <si>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</si>
  <si>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</si>
  <si>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</si>
  <si>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</si>
  <si>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</si>
  <si>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</si>
  <si>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</si>
  <si>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</si>
  <si>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</si>
  <si>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</si>
  <si>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</si>
  <si>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</si>
  <si>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</si>
  <si>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</si>
  <si>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</si>
  <si>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</si>
  <si>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</si>
  <si>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</si>
  <si>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</si>
  <si>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</si>
  <si>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</si>
  <si>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</si>
  <si>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</si>
  <si>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</si>
  <si>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</si>
  <si>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</si>
  <si>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</si>
  <si>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</si>
  <si>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</si>
  <si>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</si>
  <si>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</si>
  <si>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</si>
  <si>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</si>
  <si>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</si>
  <si>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</si>
  <si>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</si>
  <si>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</si>
  <si>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</si>
  <si>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</si>
  <si>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</si>
  <si>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</si>
  <si>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</si>
  <si>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</si>
  <si>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</si>
  <si>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</si>
  <si>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</si>
  <si>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</si>
  <si>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</si>
  <si>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</si>
  <si>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</si>
  <si>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</si>
  <si>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</si>
  <si>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</si>
  <si>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</si>
  <si>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</si>
  <si>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</si>
  <si>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</si>
  <si>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</si>
  <si>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</si>
  <si>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</si>
  <si>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</si>
  <si>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</si>
  <si>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</si>
  <si>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</si>
  <si>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</si>
  <si>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</si>
  <si>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</si>
  <si>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</si>
  <si>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</si>
  <si>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</si>
  <si>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</si>
  <si>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</si>
  <si>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</si>
  <si>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</si>
  <si>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</si>
  <si>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</si>
  <si>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</si>
  <si>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</si>
  <si>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</si>
  <si>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</si>
  <si>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</si>
  <si>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</si>
  <si>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</si>
  <si>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</si>
  <si>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</si>
  <si>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</si>
  <si>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</si>
  <si>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</si>
  <si>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</si>
  <si>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</si>
  <si>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</si>
  <si>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</si>
  <si>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</si>
  <si>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</si>
  <si>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</si>
  <si>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</si>
  <si>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</si>
  <si>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</si>
  <si>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</si>
  <si>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</si>
  <si>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</si>
  <si>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</si>
  <si>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</si>
  <si>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</si>
  <si>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</si>
  <si>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</si>
  <si>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</si>
  <si>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</si>
  <si>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</si>
  <si>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</si>
  <si>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</si>
  <si>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</si>
  <si>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</si>
  <si>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</si>
  <si>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</si>
  <si>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</si>
  <si>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</si>
  <si>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</si>
  <si>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</si>
  <si>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</si>
  <si>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</si>
  <si>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</si>
  <si>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</si>
  <si>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</si>
  <si>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</si>
  <si>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</si>
  <si>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</si>
  <si>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</si>
  <si>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</si>
  <si>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</si>
  <si>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</si>
  <si>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</si>
  <si>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</si>
  <si>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</si>
  <si>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</si>
  <si>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</si>
  <si>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</si>
  <si>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</si>
  <si>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</si>
  <si>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</si>
  <si>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</si>
  <si>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</si>
  <si>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</si>
  <si>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</si>
  <si>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</si>
  <si>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</si>
  <si>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</si>
  <si>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</si>
  <si>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</si>
  <si>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</si>
  <si>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</si>
  <si>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</si>
  <si>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</si>
  <si>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</si>
  <si>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</si>
  <si>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</si>
  <si>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</si>
  <si>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</si>
  <si>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</si>
  <si>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</si>
  <si>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</si>
  <si>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</si>
  <si>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</si>
  <si>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</si>
  <si>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</si>
  <si>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</si>
  <si>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</si>
  <si>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</si>
  <si>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</si>
  <si>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</si>
  <si>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</si>
  <si>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</si>
  <si>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</si>
  <si>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</si>
  <si>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</si>
  <si>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</si>
  <si>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</si>
  <si>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</si>
  <si>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</si>
  <si>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</si>
  <si>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</si>
  <si>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</si>
  <si>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</si>
  <si>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</si>
  <si>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</si>
  <si>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</si>
  <si>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</si>
  <si>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</si>
  <si>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</si>
  <si>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</si>
  <si>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</si>
  <si>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</si>
  <si>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</si>
  <si>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</si>
  <si>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</si>
  <si>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</si>
  <si>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</si>
  <si>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</si>
  <si>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</si>
  <si>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</si>
  <si>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</si>
  <si>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</si>
  <si>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</si>
  <si>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</si>
  <si>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</si>
  <si>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</si>
  <si>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</si>
  <si>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</si>
  <si>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 three main scenarios are based on IHS Markit U.S. economic forecast as follows</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</si>
  <si>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</si>
  <si>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</si>
  <si>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</si>
  <si>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</si>
  <si>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</si>
  <si>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</si>
  <si>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</si>
  <si>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</si>
  <si>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</si>
  <si>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</si>
  <si>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</si>
  <si>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</si>
  <si>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</si>
  <si>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</si>
  <si>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</si>
  <si>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</si>
  <si>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</si>
  <si>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</si>
  <si>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</si>
  <si>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</si>
  <si>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</si>
  <si>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</si>
  <si>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</si>
  <si>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</si>
  <si>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</si>
  <si>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</si>
  <si>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</si>
  <si>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</si>
  <si>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</si>
  <si>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</si>
  <si>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</si>
  <si>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</si>
  <si>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</si>
  <si>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</si>
  <si>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</si>
  <si>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</si>
  <si>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</si>
  <si>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</si>
  <si>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</si>
  <si>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</si>
  <si>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</si>
  <si>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January 2023</t>
  </si>
  <si>
    <t xml:space="preserve"> • Historical data: 1970 Q1 - 2022 Q3 (Seattle MD income data only until 2021 Q4)</t>
  </si>
  <si>
    <t xml:space="preserve"> • Forecast period: 2022 Q4 - 2029 Q4 (Seattle MD income estimated starting from 2022 Q1)</t>
  </si>
  <si>
    <t xml:space="preserve"> • Baseline scenario (55% probability): IHS Baseline scenario from January 5, 2023</t>
  </si>
  <si>
    <t xml:space="preserve"> • Pessimistic scenario (25% probability): IHS Pessimistic scenario from January 5, 2023</t>
  </si>
  <si>
    <t xml:space="preserve"> • Optimistic scenario (20% probability): IHS Optimistic scenario from January 5, 2023</t>
  </si>
  <si>
    <t>City of Seattle Office of Economic and Revenue Forecasts</t>
  </si>
  <si>
    <t>Seattle MD (King &amp; Snohomish Counties) Economic Forecast</t>
  </si>
  <si>
    <t xml:space="preserve">   Oct 2022 Optimistic</t>
  </si>
  <si>
    <t xml:space="preserve">   Oct 2022 Baseline</t>
  </si>
  <si>
    <t xml:space="preserve">   Oct 2022 Pessimistic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</si>
</sst>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6" x14ac:knownFonts="1">
    <font>
      <sz val="10"/>
      <name val="Arial"/>
      <family val="2"/>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7">
    <xf numFmtId="0" fontId="0" fillId="0" borderId="0"/>
    <xf numFmtId="3" fontId="4" fillId="0" borderId="0" applyFont="0" applyFill="0" applyBorder="0" applyAlignment="0" applyProtection="0"/>
    <xf numFmtId="0" fontId="7" fillId="0" borderId="0" applyNumberFormat="0" applyFill="0" applyBorder="0" applyAlignment="0" applyProtection="0"/>
    <xf numFmtId="0" fontId="6" fillId="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3"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3"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 fillId="21" borderId="0" applyNumberFormat="0" applyBorder="0" applyAlignment="0" applyProtection="0"/>
    <xf numFmtId="0" fontId="2" fillId="0" borderId="0"/>
    <xf numFmtId="0" fontId="2" fillId="3" borderId="1" applyNumberFormat="0" applyFont="0" applyAlignment="0" applyProtection="0"/>
    <xf numFmtId="9" fontId="4" fillId="0" borderId="0" applyFont="0" applyFill="0" applyBorder="0" applyAlignment="0" applyProtection="0"/>
    <xf numFmtId="0" fontId="9" fillId="0" borderId="0" applyNumberFormat="0" applyFill="0" applyBorder="0" applyAlignment="0" applyProtection="0"/>
    <xf numFmtId="0" fontId="1" fillId="0" borderId="0"/>
  </cellStyleXfs>
  <cellXfs count="64">
    <xf numFmtId="0" fontId="0" fillId="0" borderId="0" xfId="0"/>
    <xf numFmtId="0" fontId="5" fillId="0" borderId="0" xfId="0" applyFont="1"/>
    <xf numFmtId="49" fontId="5"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4" fillId="0" borderId="0" xfId="24" applyNumberFormat="1" applyFont="1" applyFill="1"/>
    <xf numFmtId="164" fontId="4" fillId="22" borderId="0" xfId="24" applyNumberFormat="1" applyFont="1" applyFill="1"/>
    <xf numFmtId="0" fontId="9" fillId="0" borderId="0" xfId="25" applyFill="1"/>
    <xf numFmtId="49" fontId="5" fillId="0" borderId="0" xfId="0" applyNumberFormat="1" applyFont="1" applyAlignment="1">
      <alignment horizontal="right"/>
    </xf>
    <xf numFmtId="0" fontId="5" fillId="0" borderId="0" xfId="0" applyFont="1" applyAlignment="1">
      <alignment horizontal="right"/>
    </xf>
    <xf numFmtId="164" fontId="10" fillId="0" borderId="0" xfId="0" applyNumberFormat="1" applyFont="1"/>
    <xf numFmtId="165" fontId="0" fillId="0" borderId="0" xfId="0" applyNumberFormat="1"/>
    <xf numFmtId="164" fontId="4" fillId="22" borderId="0" xfId="0" applyNumberFormat="1" applyFont="1" applyFill="1"/>
    <xf numFmtId="164" fontId="4" fillId="0" borderId="0" xfId="0" applyNumberFormat="1" applyFont="1"/>
    <xf numFmtId="1" fontId="5" fillId="0" borderId="0" xfId="0" applyNumberFormat="1" applyFont="1" applyAlignment="1">
      <alignment horizontal="right"/>
    </xf>
    <xf numFmtId="1" fontId="8" fillId="0" borderId="0" xfId="0" applyNumberFormat="1" applyFont="1" applyAlignment="1">
      <alignment horizontal="right"/>
    </xf>
    <xf numFmtId="0" fontId="5"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5" fillId="0" borderId="0" xfId="24" applyNumberFormat="1" applyFont="1"/>
    <xf numFmtId="2" fontId="0" fillId="0" borderId="0" xfId="0" applyNumberFormat="1"/>
    <xf numFmtId="2" fontId="15"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4"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3" fillId="23" borderId="5" xfId="0" applyNumberFormat="1" applyFont="1" applyFill="1" applyBorder="1"/>
    <xf numFmtId="165" fontId="0" fillId="0" borderId="0" xfId="0" applyNumberFormat="1" applyFill="1"/>
    <xf numFmtId="0" fontId="0" fillId="0" borderId="0" xfId="0" applyFill="1"/>
    <xf numFmtId="0" fontId="5" fillId="0" borderId="0" xfId="0" applyFont="1" applyFill="1"/>
    <xf numFmtId="164" fontId="0" fillId="0" borderId="0" xfId="0" applyNumberFormat="1" applyFill="1" applyAlignment="1">
      <alignment horizontal="right"/>
    </xf>
    <xf numFmtId="0" fontId="0" fillId="0" borderId="0" xfId="0" applyFill="1" applyAlignment="1">
      <alignment horizontal="left"/>
    </xf>
    <xf numFmtId="1" fontId="5" fillId="0" borderId="0" xfId="0" applyNumberFormat="1" applyFont="1" applyFill="1" applyAlignment="1">
      <alignment horizontal="right"/>
    </xf>
    <xf numFmtId="164" fontId="4" fillId="0" borderId="0" xfId="0" applyNumberFormat="1" applyFont="1" applyFill="1"/>
  </cellXfs>
  <cellStyles count="27">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FD6467"/>
      <color rgb="FF5B1A18"/>
      <color rgb="FFF1BB7B"/>
      <color rgb="FF680000"/>
      <color rgb="FFC214BA"/>
      <color rgb="FFFF0000"/>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October'!$B$13</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October'!$C$13:$I$13</c:f>
              <c:numCache>
                <c:formatCode>#,##0.0</c:formatCode>
                <c:ptCount val="7"/>
                <c:pt idx="0">
                  <c:v>8.3530206567363088</c:v>
                </c:pt>
                <c:pt idx="1">
                  <c:v>6.5791125251667859</c:v>
                </c:pt>
                <c:pt idx="2">
                  <c:v>7.8149954820254885</c:v>
                </c:pt>
                <c:pt idx="3">
                  <c:v>2.214749560076168</c:v>
                </c:pt>
                <c:pt idx="4">
                  <c:v>6.2786905804803173</c:v>
                </c:pt>
                <c:pt idx="5">
                  <c:v>6.3450779439384597</c:v>
                </c:pt>
                <c:pt idx="6">
                  <c:v>6.3748795271506564</c:v>
                </c:pt>
              </c:numCache>
            </c:numRef>
          </c:val>
          <c:smooth val="0"/>
          <c:extLst>
            <c:ext xmlns:c16="http://schemas.microsoft.com/office/drawing/2014/chart" uri="{C3380CC4-5D6E-409C-BE32-E72D297353CC}">
              <c16:uniqueId val="{00000000-FC8D-46AE-8F14-2CB5368C4E25}"/>
            </c:ext>
          </c:extLst>
        </c:ser>
        <c:ser>
          <c:idx val="5"/>
          <c:order val="1"/>
          <c:tx>
            <c:strRef>
              <c:f>'Comparison vs October'!$B$14</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October'!$C$14:$I$14</c:f>
              <c:numCache>
                <c:formatCode>#,##0.0</c:formatCode>
                <c:ptCount val="7"/>
                <c:pt idx="0">
                  <c:v>8.3530206567363088</c:v>
                </c:pt>
                <c:pt idx="1">
                  <c:v>6.5791125251667859</c:v>
                </c:pt>
                <c:pt idx="2">
                  <c:v>7.8149954820254885</c:v>
                </c:pt>
                <c:pt idx="3">
                  <c:v>2.2179542238349725</c:v>
                </c:pt>
                <c:pt idx="4">
                  <c:v>5.3043054864098327</c:v>
                </c:pt>
                <c:pt idx="5">
                  <c:v>5.7527831494355031</c:v>
                </c:pt>
                <c:pt idx="6">
                  <c:v>6.2254276229947836</c:v>
                </c:pt>
              </c:numCache>
            </c:numRef>
          </c:val>
          <c:smooth val="0"/>
          <c:extLst>
            <c:ext xmlns:c16="http://schemas.microsoft.com/office/drawing/2014/chart" uri="{C3380CC4-5D6E-409C-BE32-E72D297353CC}">
              <c16:uniqueId val="{00000001-FC8D-46AE-8F14-2CB5368C4E25}"/>
            </c:ext>
          </c:extLst>
        </c:ser>
        <c:ser>
          <c:idx val="6"/>
          <c:order val="2"/>
          <c:tx>
            <c:strRef>
              <c:f>'Comparison vs October'!$B$15</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October'!$C$15:$I$15</c:f>
              <c:numCache>
                <c:formatCode>#,##0.0</c:formatCode>
                <c:ptCount val="7"/>
                <c:pt idx="0">
                  <c:v>8.3530206567363088</c:v>
                </c:pt>
                <c:pt idx="1">
                  <c:v>6.5791125251667859</c:v>
                </c:pt>
                <c:pt idx="2">
                  <c:v>7.8149954820254885</c:v>
                </c:pt>
                <c:pt idx="3">
                  <c:v>2.2254013310671894</c:v>
                </c:pt>
                <c:pt idx="4">
                  <c:v>4.2855071185240012</c:v>
                </c:pt>
                <c:pt idx="5">
                  <c:v>4.4801018140177895</c:v>
                </c:pt>
                <c:pt idx="6">
                  <c:v>6.1690929962955332</c:v>
                </c:pt>
              </c:numCache>
            </c:numRef>
          </c:val>
          <c:smooth val="0"/>
          <c:extLst>
            <c:ext xmlns:c16="http://schemas.microsoft.com/office/drawing/2014/chart" uri="{C3380CC4-5D6E-409C-BE32-E72D297353CC}">
              <c16:uniqueId val="{00000002-FC8D-46AE-8F14-2CB5368C4E25}"/>
            </c:ext>
          </c:extLst>
        </c:ser>
        <c:ser>
          <c:idx val="1"/>
          <c:order val="3"/>
          <c:tx>
            <c:strRef>
              <c:f>'Comparison vs October'!$B$9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October'!$C$9:$I$9</c:f>
              <c:numCache>
                <c:formatCode>#,##0.0</c:formatCode>
                <c:ptCount val="7"/>
                <c:pt idx="0">
                  <c:v>6.701312168486151</c:v>
                </c:pt>
                <c:pt idx="1">
                  <c:v>5.7008434522718865</c:v>
                </c:pt>
                <c:pt idx="2">
                  <c:v>5.6570991729793629</c:v>
                </c:pt>
                <c:pt idx="3">
                  <c:v>5.2979658111427907</c:v>
                </c:pt>
                <c:pt idx="4">
                  <c:v>4.996016520592339</c:v>
                </c:pt>
                <c:pt idx="5">
                  <c:v>5.2406121508618675</c:v>
                </c:pt>
                <c:pt idx="6">
                  <c:v>5.9748594221217921</c:v>
                </c:pt>
              </c:numCache>
            </c:numRef>
          </c:val>
          <c:smooth val="0"/>
          <c:extLst>
            <c:ext xmlns:c16="http://schemas.microsoft.com/office/drawing/2014/chart" uri="{C3380CC4-5D6E-409C-BE32-E72D297353CC}">
              <c16:uniqueId val="{00000007-FC8D-46AE-8F14-2CB5368C4E25}"/>
            </c:ext>
          </c:extLst>
        </c:ser>
        <c:ser>
          <c:idx val="2"/>
          <c:order val="4"/>
          <c:tx>
            <c:strRef>
              <c:f>'Comparison vs October'!$B$10</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October'!$C$10:$I$10</c:f>
              <c:numCache>
                <c:formatCode>#,##0.0</c:formatCode>
                <c:ptCount val="7"/>
                <c:pt idx="0">
                  <c:v>7.7944128313483629</c:v>
                </c:pt>
                <c:pt idx="1">
                  <c:v>7.0623835318331496</c:v>
                </c:pt>
                <c:pt idx="2">
                  <c:v>7.2731609715372514</c:v>
                </c:pt>
                <c:pt idx="3">
                  <c:v>2.3558969268240082</c:v>
                </c:pt>
                <c:pt idx="4">
                  <c:v>5.7676734308748312</c:v>
                </c:pt>
                <c:pt idx="5">
                  <c:v>6.0556037455542278</c:v>
                </c:pt>
                <c:pt idx="6">
                  <c:v>6.5840390821805039</c:v>
                </c:pt>
              </c:numCache>
            </c:numRef>
          </c:val>
          <c:smooth val="0"/>
          <c:extLst>
            <c:ext xmlns:c16="http://schemas.microsoft.com/office/drawing/2014/chart" uri="{C3380CC4-5D6E-409C-BE32-E72D297353CC}">
              <c16:uniqueId val="{00000004-FC8D-46AE-8F14-2CB5368C4E25}"/>
            </c:ext>
          </c:extLst>
        </c:ser>
        <c:ser>
          <c:idx val="3"/>
          <c:order val="5"/>
          <c:tx>
            <c:strRef>
              <c:f>'Comparison vs October'!$B$11</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October'!$C$11:$I$11</c:f>
              <c:numCache>
                <c:formatCode>#,##0.0</c:formatCode>
                <c:ptCount val="7"/>
                <c:pt idx="0">
                  <c:v>7.7944128313483629</c:v>
                </c:pt>
                <c:pt idx="1">
                  <c:v>7.0623835318331496</c:v>
                </c:pt>
                <c:pt idx="2">
                  <c:v>7.2731609715372514</c:v>
                </c:pt>
                <c:pt idx="3">
                  <c:v>2.2381395432683693</c:v>
                </c:pt>
                <c:pt idx="4">
                  <c:v>4.834502249106043</c:v>
                </c:pt>
                <c:pt idx="5">
                  <c:v>5.7027048228012633</c:v>
                </c:pt>
                <c:pt idx="6">
                  <c:v>6.6613716766227071</c:v>
                </c:pt>
              </c:numCache>
            </c:numRef>
          </c:val>
          <c:smooth val="0"/>
          <c:extLst>
            <c:ext xmlns:c16="http://schemas.microsoft.com/office/drawing/2014/chart" uri="{C3380CC4-5D6E-409C-BE32-E72D297353CC}">
              <c16:uniqueId val="{00000005-FC8D-46AE-8F14-2CB5368C4E25}"/>
            </c:ext>
          </c:extLst>
        </c:ser>
        <c:ser>
          <c:idx val="4"/>
          <c:order val="6"/>
          <c:tx>
            <c:strRef>
              <c:f>'Comparison vs October'!$B$12</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October'!$C$12:$I$12</c:f>
              <c:numCache>
                <c:formatCode>#,##0.0</c:formatCode>
                <c:ptCount val="7"/>
                <c:pt idx="0">
                  <c:v>7.7944128313483629</c:v>
                </c:pt>
                <c:pt idx="1">
                  <c:v>7.0623835318331496</c:v>
                </c:pt>
                <c:pt idx="2">
                  <c:v>7.2731609715372514</c:v>
                </c:pt>
                <c:pt idx="3">
                  <c:v>2.2137531570034508</c:v>
                </c:pt>
                <c:pt idx="4">
                  <c:v>3.6678794995099295</c:v>
                </c:pt>
                <c:pt idx="5">
                  <c:v>4.2506440985899951</c:v>
                </c:pt>
                <c:pt idx="6">
                  <c:v>6.2071814066430475</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October'!$B$21</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October'!$C$21:$I$21</c:f>
              <c:numCache>
                <c:formatCode>#,##0.0</c:formatCode>
                <c:ptCount val="7"/>
                <c:pt idx="0">
                  <c:v>6.3742106374981011</c:v>
                </c:pt>
                <c:pt idx="1">
                  <c:v>5.0635834326581364</c:v>
                </c:pt>
                <c:pt idx="2">
                  <c:v>6.7927598252362609</c:v>
                </c:pt>
                <c:pt idx="3">
                  <c:v>0.90260839947602367</c:v>
                </c:pt>
                <c:pt idx="4">
                  <c:v>5.1702580657386088</c:v>
                </c:pt>
                <c:pt idx="5">
                  <c:v>5.3501190991532166</c:v>
                </c:pt>
                <c:pt idx="6">
                  <c:v>5.3192959688841635</c:v>
                </c:pt>
              </c:numCache>
            </c:numRef>
          </c:val>
          <c:smooth val="0"/>
          <c:extLst>
            <c:ext xmlns:c16="http://schemas.microsoft.com/office/drawing/2014/chart" uri="{C3380CC4-5D6E-409C-BE32-E72D297353CC}">
              <c16:uniqueId val="{00000000-1AB8-495D-ABA0-4CC127EF8294}"/>
            </c:ext>
          </c:extLst>
        </c:ser>
        <c:ser>
          <c:idx val="5"/>
          <c:order val="1"/>
          <c:tx>
            <c:strRef>
              <c:f>'Comparison vs October'!$B$22</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October'!$C$22:$I$22</c:f>
              <c:numCache>
                <c:formatCode>#,##0.0</c:formatCode>
                <c:ptCount val="7"/>
                <c:pt idx="0">
                  <c:v>6.3742106374981011</c:v>
                </c:pt>
                <c:pt idx="1">
                  <c:v>5.0635834326581364</c:v>
                </c:pt>
                <c:pt idx="2">
                  <c:v>6.7927598252362609</c:v>
                </c:pt>
                <c:pt idx="3">
                  <c:v>0.90575603495448576</c:v>
                </c:pt>
                <c:pt idx="4">
                  <c:v>4.2066959534597492</c:v>
                </c:pt>
                <c:pt idx="5">
                  <c:v>4.7631260749213977</c:v>
                </c:pt>
                <c:pt idx="6">
                  <c:v>5.1709399283390134</c:v>
                </c:pt>
              </c:numCache>
            </c:numRef>
          </c:val>
          <c:smooth val="0"/>
          <c:extLst>
            <c:ext xmlns:c16="http://schemas.microsoft.com/office/drawing/2014/chart" uri="{C3380CC4-5D6E-409C-BE32-E72D297353CC}">
              <c16:uniqueId val="{00000001-1AB8-495D-ABA0-4CC127EF8294}"/>
            </c:ext>
          </c:extLst>
        </c:ser>
        <c:ser>
          <c:idx val="6"/>
          <c:order val="2"/>
          <c:tx>
            <c:strRef>
              <c:f>'Comparison vs October'!$B$23</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October'!$C$23:$I$23</c:f>
              <c:numCache>
                <c:formatCode>#,##0.0</c:formatCode>
                <c:ptCount val="7"/>
                <c:pt idx="0">
                  <c:v>6.3742106374981011</c:v>
                </c:pt>
                <c:pt idx="1">
                  <c:v>5.0635834326581364</c:v>
                </c:pt>
                <c:pt idx="2">
                  <c:v>6.7927598252362609</c:v>
                </c:pt>
                <c:pt idx="3">
                  <c:v>0.91307793536381521</c:v>
                </c:pt>
                <c:pt idx="4">
                  <c:v>3.2000139086202806</c:v>
                </c:pt>
                <c:pt idx="5">
                  <c:v>3.5011702309694748</c:v>
                </c:pt>
                <c:pt idx="6">
                  <c:v>5.1147421779003333</c:v>
                </c:pt>
              </c:numCache>
            </c:numRef>
          </c:val>
          <c:smooth val="0"/>
          <c:extLst>
            <c:ext xmlns:c16="http://schemas.microsoft.com/office/drawing/2014/chart" uri="{C3380CC4-5D6E-409C-BE32-E72D297353CC}">
              <c16:uniqueId val="{00000002-1AB8-495D-ABA0-4CC127EF8294}"/>
            </c:ext>
          </c:extLst>
        </c:ser>
        <c:ser>
          <c:idx val="1"/>
          <c:order val="3"/>
          <c:tx>
            <c:strRef>
              <c:f>'Comparison vs October'!$B$17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October'!$C$17:$I$17</c:f>
              <c:numCache>
                <c:formatCode>#,##0.0</c:formatCode>
                <c:ptCount val="7"/>
                <c:pt idx="0">
                  <c:v>5.0088379301207686</c:v>
                </c:pt>
                <c:pt idx="1">
                  <c:v>4.1275617627428263</c:v>
                </c:pt>
                <c:pt idx="2">
                  <c:v>4.1293357397204522</c:v>
                </c:pt>
                <c:pt idx="3">
                  <c:v>3.9632375798941633</c:v>
                </c:pt>
                <c:pt idx="4">
                  <c:v>3.8546613881768277</c:v>
                </c:pt>
                <c:pt idx="5">
                  <c:v>4.1662819908462323</c:v>
                </c:pt>
                <c:pt idx="6">
                  <c:v>4.879447083954469</c:v>
                </c:pt>
              </c:numCache>
            </c:numRef>
          </c:val>
          <c:smooth val="0"/>
          <c:extLst>
            <c:ext xmlns:c16="http://schemas.microsoft.com/office/drawing/2014/chart" uri="{C3380CC4-5D6E-409C-BE32-E72D297353CC}">
              <c16:uniqueId val="{00000007-1AB8-495D-ABA0-4CC127EF8294}"/>
            </c:ext>
          </c:extLst>
        </c:ser>
        <c:ser>
          <c:idx val="2"/>
          <c:order val="4"/>
          <c:tx>
            <c:strRef>
              <c:f>'Comparison vs October'!$B$18</c:f>
              <c:strCache>
                <c:ptCount val="1"/>
                <c:pt idx="0">
                  <c:v>   Oct 2022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October'!$C$18:$I$18</c:f>
              <c:numCache>
                <c:formatCode>#,##0.0</c:formatCode>
                <c:ptCount val="7"/>
                <c:pt idx="0">
                  <c:v>5.826440807462907</c:v>
                </c:pt>
                <c:pt idx="1">
                  <c:v>5.5381521668884215</c:v>
                </c:pt>
                <c:pt idx="2">
                  <c:v>6.2584495558197339</c:v>
                </c:pt>
                <c:pt idx="3">
                  <c:v>0.94801575413980821</c:v>
                </c:pt>
                <c:pt idx="4">
                  <c:v>4.9522762753272387</c:v>
                </c:pt>
                <c:pt idx="5">
                  <c:v>5.2110349766197439</c:v>
                </c:pt>
                <c:pt idx="6">
                  <c:v>5.784065571947905</c:v>
                </c:pt>
              </c:numCache>
            </c:numRef>
          </c:val>
          <c:smooth val="0"/>
          <c:extLst>
            <c:ext xmlns:c16="http://schemas.microsoft.com/office/drawing/2014/chart" uri="{C3380CC4-5D6E-409C-BE32-E72D297353CC}">
              <c16:uniqueId val="{00000004-1AB8-495D-ABA0-4CC127EF8294}"/>
            </c:ext>
          </c:extLst>
        </c:ser>
        <c:ser>
          <c:idx val="3"/>
          <c:order val="5"/>
          <c:tx>
            <c:strRef>
              <c:f>'Comparison vs October'!$B$19</c:f>
              <c:strCache>
                <c:ptCount val="1"/>
                <c:pt idx="0">
                  <c:v>   Oct 2022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October'!$C$19:$I$19</c:f>
              <c:numCache>
                <c:formatCode>#,##0.0</c:formatCode>
                <c:ptCount val="7"/>
                <c:pt idx="0">
                  <c:v>5.826440807462907</c:v>
                </c:pt>
                <c:pt idx="1">
                  <c:v>5.5381521668884215</c:v>
                </c:pt>
                <c:pt idx="2">
                  <c:v>6.2584495558197339</c:v>
                </c:pt>
                <c:pt idx="3">
                  <c:v>0.83251399710249085</c:v>
                </c:pt>
                <c:pt idx="4">
                  <c:v>4.0258833116423531</c:v>
                </c:pt>
                <c:pt idx="5">
                  <c:v>4.8606631036667514</c:v>
                </c:pt>
                <c:pt idx="6">
                  <c:v>5.860825534685965</c:v>
                </c:pt>
              </c:numCache>
            </c:numRef>
          </c:val>
          <c:smooth val="0"/>
          <c:extLst>
            <c:ext xmlns:c16="http://schemas.microsoft.com/office/drawing/2014/chart" uri="{C3380CC4-5D6E-409C-BE32-E72D297353CC}">
              <c16:uniqueId val="{00000005-1AB8-495D-ABA0-4CC127EF8294}"/>
            </c:ext>
          </c:extLst>
        </c:ser>
        <c:ser>
          <c:idx val="4"/>
          <c:order val="6"/>
          <c:tx>
            <c:strRef>
              <c:f>'Comparison vs October'!$B$20</c:f>
              <c:strCache>
                <c:ptCount val="1"/>
                <c:pt idx="0">
                  <c:v>   Oct 2022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October'!$C$20:$I$20</c:f>
              <c:numCache>
                <c:formatCode>#,##0.0</c:formatCode>
                <c:ptCount val="7"/>
                <c:pt idx="0">
                  <c:v>5.826440807462907</c:v>
                </c:pt>
                <c:pt idx="1">
                  <c:v>5.5381521668884215</c:v>
                </c:pt>
                <c:pt idx="2">
                  <c:v>6.2584495558197339</c:v>
                </c:pt>
                <c:pt idx="3">
                  <c:v>0.80859761636888905</c:v>
                </c:pt>
                <c:pt idx="4">
                  <c:v>2.8696776113991129</c:v>
                </c:pt>
                <c:pt idx="5">
                  <c:v>3.4190904928530053</c:v>
                </c:pt>
                <c:pt idx="6">
                  <c:v>5.4094210429291412</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October'!$B$29</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October'!$C$29:$I$29</c:f>
              <c:numCache>
                <c:formatCode>#,##0.0</c:formatCode>
                <c:ptCount val="7"/>
                <c:pt idx="0">
                  <c:v>7.8376834569516385</c:v>
                </c:pt>
                <c:pt idx="1">
                  <c:v>5.2281801374663539</c:v>
                </c:pt>
                <c:pt idx="2">
                  <c:v>10.943060254112179</c:v>
                </c:pt>
                <c:pt idx="3">
                  <c:v>7.1461372742982476</c:v>
                </c:pt>
                <c:pt idx="4">
                  <c:v>6.903572151430204</c:v>
                </c:pt>
                <c:pt idx="5">
                  <c:v>6.3718497273091312</c:v>
                </c:pt>
                <c:pt idx="6">
                  <c:v>6.9704934127971185</c:v>
                </c:pt>
              </c:numCache>
            </c:numRef>
          </c:val>
          <c:smooth val="0"/>
          <c:extLst>
            <c:ext xmlns:c16="http://schemas.microsoft.com/office/drawing/2014/chart" uri="{C3380CC4-5D6E-409C-BE32-E72D297353CC}">
              <c16:uniqueId val="{00000000-43A8-40D4-A4D0-A8C21A511D7A}"/>
            </c:ext>
          </c:extLst>
        </c:ser>
        <c:ser>
          <c:idx val="5"/>
          <c:order val="1"/>
          <c:tx>
            <c:strRef>
              <c:f>'Comparison vs October'!$B$30</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October'!$C$30:$I$30</c:f>
              <c:numCache>
                <c:formatCode>#,##0.0</c:formatCode>
                <c:ptCount val="7"/>
                <c:pt idx="0">
                  <c:v>7.8376834569516385</c:v>
                </c:pt>
                <c:pt idx="1">
                  <c:v>5.2281801374663539</c:v>
                </c:pt>
                <c:pt idx="2">
                  <c:v>10.943060254112179</c:v>
                </c:pt>
                <c:pt idx="3">
                  <c:v>7.1350618991931736</c:v>
                </c:pt>
                <c:pt idx="4">
                  <c:v>6.0575548067171914</c:v>
                </c:pt>
                <c:pt idx="5">
                  <c:v>5.656674796530603</c:v>
                </c:pt>
                <c:pt idx="6">
                  <c:v>6.5625637119689051</c:v>
                </c:pt>
              </c:numCache>
            </c:numRef>
          </c:val>
          <c:smooth val="0"/>
          <c:extLst>
            <c:ext xmlns:c16="http://schemas.microsoft.com/office/drawing/2014/chart" uri="{C3380CC4-5D6E-409C-BE32-E72D297353CC}">
              <c16:uniqueId val="{00000001-43A8-40D4-A4D0-A8C21A511D7A}"/>
            </c:ext>
          </c:extLst>
        </c:ser>
        <c:ser>
          <c:idx val="6"/>
          <c:order val="2"/>
          <c:tx>
            <c:strRef>
              <c:f>'Comparison vs October'!$B$31</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October'!$C$31:$I$31</c:f>
              <c:numCache>
                <c:formatCode>#,##0.0</c:formatCode>
                <c:ptCount val="7"/>
                <c:pt idx="0">
                  <c:v>7.8376834569516385</c:v>
                </c:pt>
                <c:pt idx="1">
                  <c:v>5.2281801374663539</c:v>
                </c:pt>
                <c:pt idx="2">
                  <c:v>10.943060254112179</c:v>
                </c:pt>
                <c:pt idx="3">
                  <c:v>7.1402904439940018</c:v>
                </c:pt>
                <c:pt idx="4">
                  <c:v>4.7233882730207233</c:v>
                </c:pt>
                <c:pt idx="5">
                  <c:v>3.9703294452224425</c:v>
                </c:pt>
                <c:pt idx="6">
                  <c:v>5.8478068002442596</c:v>
                </c:pt>
              </c:numCache>
            </c:numRef>
          </c:val>
          <c:smooth val="0"/>
          <c:extLst>
            <c:ext xmlns:c16="http://schemas.microsoft.com/office/drawing/2014/chart" uri="{C3380CC4-5D6E-409C-BE32-E72D297353CC}">
              <c16:uniqueId val="{00000002-43A8-40D4-A4D0-A8C21A511D7A}"/>
            </c:ext>
          </c:extLst>
        </c:ser>
        <c:ser>
          <c:idx val="1"/>
          <c:order val="3"/>
          <c:tx>
            <c:strRef>
              <c:f>'Comparison vs October'!$B$25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October'!$C$25:$I$25</c:f>
              <c:numCache>
                <c:formatCode>#,##0.0</c:formatCode>
                <c:ptCount val="7"/>
                <c:pt idx="0">
                  <c:v>7.684797533679788</c:v>
                </c:pt>
                <c:pt idx="1">
                  <c:v>6.4964518992319586</c:v>
                </c:pt>
                <c:pt idx="2">
                  <c:v>6.1398504264830622</c:v>
                </c:pt>
                <c:pt idx="3">
                  <c:v>5.6160277141718895</c:v>
                </c:pt>
                <c:pt idx="4">
                  <c:v>5.1842233613119459</c:v>
                </c:pt>
                <c:pt idx="5">
                  <c:v>5.347457216549123</c:v>
                </c:pt>
                <c:pt idx="6">
                  <c:v>6.2672633304639458</c:v>
                </c:pt>
              </c:numCache>
            </c:numRef>
          </c:val>
          <c:smooth val="0"/>
          <c:extLst>
            <c:ext xmlns:c16="http://schemas.microsoft.com/office/drawing/2014/chart" uri="{C3380CC4-5D6E-409C-BE32-E72D297353CC}">
              <c16:uniqueId val="{00000007-43A8-40D4-A4D0-A8C21A511D7A}"/>
            </c:ext>
          </c:extLst>
        </c:ser>
        <c:ser>
          <c:idx val="2"/>
          <c:order val="4"/>
          <c:tx>
            <c:strRef>
              <c:f>'Comparison vs October'!$B$26</c:f>
              <c:strCache>
                <c:ptCount val="1"/>
                <c:pt idx="0">
                  <c:v>   Oct 2022 Optimistic</c:v>
                </c:pt>
              </c:strCache>
            </c:strRef>
          </c:tx>
          <c:spPr>
            <a:ln w="28575" cap="rnd">
              <a:solidFill>
                <a:srgbClr val="FFC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October'!$C$26:$I$26</c:f>
              <c:numCache>
                <c:formatCode>#,##0.0</c:formatCode>
                <c:ptCount val="7"/>
                <c:pt idx="0">
                  <c:v>8.3150278860474316</c:v>
                </c:pt>
                <c:pt idx="1">
                  <c:v>3.8690491357154633</c:v>
                </c:pt>
                <c:pt idx="2">
                  <c:v>10.723856857503367</c:v>
                </c:pt>
                <c:pt idx="3">
                  <c:v>8.0627745024512301</c:v>
                </c:pt>
                <c:pt idx="4">
                  <c:v>5.8617755164011021</c:v>
                </c:pt>
                <c:pt idx="5">
                  <c:v>5.8834361739374508</c:v>
                </c:pt>
                <c:pt idx="6">
                  <c:v>7.4322698872702153</c:v>
                </c:pt>
              </c:numCache>
            </c:numRef>
          </c:val>
          <c:smooth val="0"/>
          <c:extLst>
            <c:ext xmlns:c16="http://schemas.microsoft.com/office/drawing/2014/chart" uri="{C3380CC4-5D6E-409C-BE32-E72D297353CC}">
              <c16:uniqueId val="{00000004-43A8-40D4-A4D0-A8C21A511D7A}"/>
            </c:ext>
          </c:extLst>
        </c:ser>
        <c:ser>
          <c:idx val="3"/>
          <c:order val="5"/>
          <c:tx>
            <c:strRef>
              <c:f>'Comparison vs October'!$B$27</c:f>
              <c:strCache>
                <c:ptCount val="1"/>
                <c:pt idx="0">
                  <c:v>   Oct 2022 Baseline</c:v>
                </c:pt>
              </c:strCache>
            </c:strRef>
          </c:tx>
          <c:spPr>
            <a:ln w="28575" cap="rnd">
              <a:solidFill>
                <a:srgbClr val="FF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October'!$C$27:$I$27</c:f>
              <c:numCache>
                <c:formatCode>#,##0.0</c:formatCode>
                <c:ptCount val="7"/>
                <c:pt idx="0">
                  <c:v>8.3150278860474316</c:v>
                </c:pt>
                <c:pt idx="1">
                  <c:v>3.8690491357154633</c:v>
                </c:pt>
                <c:pt idx="2">
                  <c:v>10.723856857503367</c:v>
                </c:pt>
                <c:pt idx="3">
                  <c:v>7.9636410900300048</c:v>
                </c:pt>
                <c:pt idx="4">
                  <c:v>5.0131233602928038</c:v>
                </c:pt>
                <c:pt idx="5">
                  <c:v>5.4995393754566635</c:v>
                </c:pt>
                <c:pt idx="6">
                  <c:v>7.3189380439267149</c:v>
                </c:pt>
              </c:numCache>
            </c:numRef>
          </c:val>
          <c:smooth val="0"/>
          <c:extLst>
            <c:ext xmlns:c16="http://schemas.microsoft.com/office/drawing/2014/chart" uri="{C3380CC4-5D6E-409C-BE32-E72D297353CC}">
              <c16:uniqueId val="{00000005-43A8-40D4-A4D0-A8C21A511D7A}"/>
            </c:ext>
          </c:extLst>
        </c:ser>
        <c:ser>
          <c:idx val="4"/>
          <c:order val="6"/>
          <c:tx>
            <c:strRef>
              <c:f>'Comparison vs October'!$B$28</c:f>
              <c:strCache>
                <c:ptCount val="1"/>
                <c:pt idx="0">
                  <c:v>   Oct 2022 Pessimistic</c:v>
                </c:pt>
              </c:strCache>
            </c:strRef>
          </c:tx>
          <c:spPr>
            <a:ln w="28575" cap="rnd">
              <a:solidFill>
                <a:srgbClr val="680000">
                  <a:alpha val="4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October'!$C$28:$I$28</c:f>
              <c:numCache>
                <c:formatCode>#,##0.0</c:formatCode>
                <c:ptCount val="7"/>
                <c:pt idx="0">
                  <c:v>8.3150278860474316</c:v>
                </c:pt>
                <c:pt idx="1">
                  <c:v>3.8690491357154633</c:v>
                </c:pt>
                <c:pt idx="2">
                  <c:v>10.723856857503367</c:v>
                </c:pt>
                <c:pt idx="3">
                  <c:v>7.8835895683462942</c:v>
                </c:pt>
                <c:pt idx="4">
                  <c:v>3.75964617607083</c:v>
                </c:pt>
                <c:pt idx="5">
                  <c:v>3.13133973211841</c:v>
                </c:pt>
                <c:pt idx="6">
                  <c:v>6.0388695474865361</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October'!$L$29</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October'!$M$29:$AG$29</c:f>
              <c:numCache>
                <c:formatCode>#,##0.0</c:formatCode>
                <c:ptCount val="21"/>
                <c:pt idx="0">
                  <c:v>162584.10222052061</c:v>
                </c:pt>
                <c:pt idx="1">
                  <c:v>167555.90683414452</c:v>
                </c:pt>
                <c:pt idx="2">
                  <c:v>159763.33135603901</c:v>
                </c:pt>
                <c:pt idx="3">
                  <c:v>168977.22067797816</c:v>
                </c:pt>
                <c:pt idx="4">
                  <c:v>174311.38113183819</c:v>
                </c:pt>
                <c:pt idx="5">
                  <c:v>177558.37841392285</c:v>
                </c:pt>
                <c:pt idx="6">
                  <c:v>183644.92335104992</c:v>
                </c:pt>
                <c:pt idx="7">
                  <c:v>188503.5562005142</c:v>
                </c:pt>
                <c:pt idx="8">
                  <c:v>194286.00203451311</c:v>
                </c:pt>
                <c:pt idx="9">
                  <c:v>194577.58489149119</c:v>
                </c:pt>
                <c:pt idx="10">
                  <c:v>198711.2893000076</c:v>
                </c:pt>
                <c:pt idx="11">
                  <c:v>199801.33689507892</c:v>
                </c:pt>
                <c:pt idx="12">
                  <c:v>204069.4</c:v>
                </c:pt>
                <c:pt idx="13">
                  <c:v>208582.8</c:v>
                </c:pt>
                <c:pt idx="14">
                  <c:v>211810</c:v>
                </c:pt>
                <c:pt idx="15">
                  <c:v>214601.9</c:v>
                </c:pt>
                <c:pt idx="16">
                  <c:v>217197.4</c:v>
                </c:pt>
                <c:pt idx="17">
                  <c:v>220625.9</c:v>
                </c:pt>
                <c:pt idx="18">
                  <c:v>224673.5</c:v>
                </c:pt>
                <c:pt idx="19">
                  <c:v>228656</c:v>
                </c:pt>
                <c:pt idx="20">
                  <c:v>232537.1</c:v>
                </c:pt>
              </c:numCache>
            </c:numRef>
          </c:val>
          <c:smooth val="0"/>
          <c:extLst>
            <c:ext xmlns:c16="http://schemas.microsoft.com/office/drawing/2014/chart" uri="{C3380CC4-5D6E-409C-BE32-E72D297353CC}">
              <c16:uniqueId val="{00000000-59D7-4C6F-9F2A-CFF7E6FB22D6}"/>
            </c:ext>
          </c:extLst>
        </c:ser>
        <c:ser>
          <c:idx val="5"/>
          <c:order val="1"/>
          <c:tx>
            <c:strRef>
              <c:f>'Comparison vs October'!$L$30</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October'!$M$30:$AG$30</c:f>
              <c:numCache>
                <c:formatCode>#,##0.0</c:formatCode>
                <c:ptCount val="21"/>
                <c:pt idx="0">
                  <c:v>162584.10222052061</c:v>
                </c:pt>
                <c:pt idx="1">
                  <c:v>167555.90683414452</c:v>
                </c:pt>
                <c:pt idx="2">
                  <c:v>159763.33135603901</c:v>
                </c:pt>
                <c:pt idx="3">
                  <c:v>168977.22067797816</c:v>
                </c:pt>
                <c:pt idx="4">
                  <c:v>174311.38113183819</c:v>
                </c:pt>
                <c:pt idx="5">
                  <c:v>177558.37841392285</c:v>
                </c:pt>
                <c:pt idx="6">
                  <c:v>183644.92335104992</c:v>
                </c:pt>
                <c:pt idx="7">
                  <c:v>188503.5562005142</c:v>
                </c:pt>
                <c:pt idx="8">
                  <c:v>194286.00203451311</c:v>
                </c:pt>
                <c:pt idx="9">
                  <c:v>194577.58489149119</c:v>
                </c:pt>
                <c:pt idx="10">
                  <c:v>198711.2893000076</c:v>
                </c:pt>
                <c:pt idx="11">
                  <c:v>199801.33689507892</c:v>
                </c:pt>
                <c:pt idx="12">
                  <c:v>203987</c:v>
                </c:pt>
                <c:pt idx="13">
                  <c:v>207756.7</c:v>
                </c:pt>
                <c:pt idx="14">
                  <c:v>210105.9</c:v>
                </c:pt>
                <c:pt idx="15">
                  <c:v>212513.2</c:v>
                </c:pt>
                <c:pt idx="16">
                  <c:v>214984.8</c:v>
                </c:pt>
                <c:pt idx="17">
                  <c:v>218043</c:v>
                </c:pt>
                <c:pt idx="18">
                  <c:v>221532</c:v>
                </c:pt>
                <c:pt idx="19">
                  <c:v>225020.7</c:v>
                </c:pt>
                <c:pt idx="20">
                  <c:v>228584.2</c:v>
                </c:pt>
              </c:numCache>
            </c:numRef>
          </c:val>
          <c:smooth val="0"/>
          <c:extLst>
            <c:ext xmlns:c16="http://schemas.microsoft.com/office/drawing/2014/chart" uri="{C3380CC4-5D6E-409C-BE32-E72D297353CC}">
              <c16:uniqueId val="{00000001-59D7-4C6F-9F2A-CFF7E6FB22D6}"/>
            </c:ext>
          </c:extLst>
        </c:ser>
        <c:ser>
          <c:idx val="6"/>
          <c:order val="2"/>
          <c:tx>
            <c:strRef>
              <c:f>'Comparison vs October'!$L$31</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October'!$M$31:$AG$31</c:f>
              <c:numCache>
                <c:formatCode>#,##0.0</c:formatCode>
                <c:ptCount val="21"/>
                <c:pt idx="0">
                  <c:v>162584.10222052061</c:v>
                </c:pt>
                <c:pt idx="1">
                  <c:v>167555.90683414452</c:v>
                </c:pt>
                <c:pt idx="2">
                  <c:v>159763.33135603901</c:v>
                </c:pt>
                <c:pt idx="3">
                  <c:v>168977.22067797816</c:v>
                </c:pt>
                <c:pt idx="4">
                  <c:v>174311.38113183819</c:v>
                </c:pt>
                <c:pt idx="5">
                  <c:v>177558.37841392285</c:v>
                </c:pt>
                <c:pt idx="6">
                  <c:v>183644.92335104992</c:v>
                </c:pt>
                <c:pt idx="7">
                  <c:v>188503.5562005142</c:v>
                </c:pt>
                <c:pt idx="8">
                  <c:v>194286.00203451311</c:v>
                </c:pt>
                <c:pt idx="9">
                  <c:v>194577.58489149119</c:v>
                </c:pt>
                <c:pt idx="10">
                  <c:v>198711.2893000076</c:v>
                </c:pt>
                <c:pt idx="11">
                  <c:v>199801.33689507892</c:v>
                </c:pt>
                <c:pt idx="12">
                  <c:v>204025.9</c:v>
                </c:pt>
                <c:pt idx="13">
                  <c:v>206486.5</c:v>
                </c:pt>
                <c:pt idx="14">
                  <c:v>208106.9</c:v>
                </c:pt>
                <c:pt idx="15">
                  <c:v>209385.8</c:v>
                </c:pt>
                <c:pt idx="16">
                  <c:v>210787.8</c:v>
                </c:pt>
                <c:pt idx="17">
                  <c:v>212826.6</c:v>
                </c:pt>
                <c:pt idx="18">
                  <c:v>215572.3</c:v>
                </c:pt>
                <c:pt idx="19">
                  <c:v>218326.8</c:v>
                </c:pt>
                <c:pt idx="20">
                  <c:v>221184.3</c:v>
                </c:pt>
              </c:numCache>
            </c:numRef>
          </c:val>
          <c:smooth val="0"/>
          <c:extLst>
            <c:ext xmlns:c16="http://schemas.microsoft.com/office/drawing/2014/chart" uri="{C3380CC4-5D6E-409C-BE32-E72D297353CC}">
              <c16:uniqueId val="{00000002-59D7-4C6F-9F2A-CFF7E6FB22D6}"/>
            </c:ext>
          </c:extLst>
        </c:ser>
        <c:ser>
          <c:idx val="1"/>
          <c:order val="3"/>
          <c:tx>
            <c:strRef>
              <c:f>'Comparison vs October'!$L$25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October'!$M$25:$AG$25</c:f>
              <c:numCache>
                <c:formatCode>#,##0.0</c:formatCode>
                <c:ptCount val="21"/>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numCache>
            </c:numRef>
          </c:val>
          <c:smooth val="0"/>
          <c:extLst>
            <c:ext xmlns:c16="http://schemas.microsoft.com/office/drawing/2014/chart" uri="{C3380CC4-5D6E-409C-BE32-E72D297353CC}">
              <c16:uniqueId val="{00000007-59D7-4C6F-9F2A-CFF7E6FB22D6}"/>
            </c:ext>
          </c:extLst>
        </c:ser>
        <c:ser>
          <c:idx val="2"/>
          <c:order val="4"/>
          <c:tx>
            <c:strRef>
              <c:f>'Comparison vs October'!$L$26</c:f>
              <c:strCache>
                <c:ptCount val="1"/>
                <c:pt idx="0">
                  <c:v>   Oct 2022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October'!$M$26:$AG$26</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200854.3</c:v>
                </c:pt>
                <c:pt idx="12">
                  <c:v>204723</c:v>
                </c:pt>
                <c:pt idx="13">
                  <c:v>207639.1</c:v>
                </c:pt>
                <c:pt idx="14">
                  <c:v>209357.6</c:v>
                </c:pt>
                <c:pt idx="15">
                  <c:v>211136.1</c:v>
                </c:pt>
                <c:pt idx="16">
                  <c:v>213574.3</c:v>
                </c:pt>
                <c:pt idx="17">
                  <c:v>217037.4</c:v>
                </c:pt>
                <c:pt idx="18">
                  <c:v>220884.7</c:v>
                </c:pt>
                <c:pt idx="19">
                  <c:v>224733.3</c:v>
                </c:pt>
                <c:pt idx="20">
                  <c:v>228573</c:v>
                </c:pt>
              </c:numCache>
            </c:numRef>
          </c:val>
          <c:smooth val="0"/>
          <c:extLst>
            <c:ext xmlns:c16="http://schemas.microsoft.com/office/drawing/2014/chart" uri="{C3380CC4-5D6E-409C-BE32-E72D297353CC}">
              <c16:uniqueId val="{00000004-59D7-4C6F-9F2A-CFF7E6FB22D6}"/>
            </c:ext>
          </c:extLst>
        </c:ser>
        <c:ser>
          <c:idx val="3"/>
          <c:order val="5"/>
          <c:tx>
            <c:strRef>
              <c:f>'Comparison vs October'!$L$27</c:f>
              <c:strCache>
                <c:ptCount val="1"/>
                <c:pt idx="0">
                  <c:v>   Oct 2022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October'!$M$27:$AG$27</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200811.5</c:v>
                </c:pt>
                <c:pt idx="12">
                  <c:v>204036.4</c:v>
                </c:pt>
                <c:pt idx="13">
                  <c:v>205995</c:v>
                </c:pt>
                <c:pt idx="14">
                  <c:v>207516.3</c:v>
                </c:pt>
                <c:pt idx="15">
                  <c:v>209295</c:v>
                </c:pt>
                <c:pt idx="16">
                  <c:v>211387.2</c:v>
                </c:pt>
                <c:pt idx="17">
                  <c:v>214416.8</c:v>
                </c:pt>
                <c:pt idx="18">
                  <c:v>218036.7</c:v>
                </c:pt>
                <c:pt idx="19">
                  <c:v>221890.1</c:v>
                </c:pt>
                <c:pt idx="20">
                  <c:v>225726.7</c:v>
                </c:pt>
              </c:numCache>
            </c:numRef>
          </c:val>
          <c:smooth val="0"/>
          <c:extLst>
            <c:ext xmlns:c16="http://schemas.microsoft.com/office/drawing/2014/chart" uri="{C3380CC4-5D6E-409C-BE32-E72D297353CC}">
              <c16:uniqueId val="{00000005-59D7-4C6F-9F2A-CFF7E6FB22D6}"/>
            </c:ext>
          </c:extLst>
        </c:ser>
        <c:ser>
          <c:idx val="4"/>
          <c:order val="6"/>
          <c:tx>
            <c:strRef>
              <c:f>'Comparison vs October'!$L$28</c:f>
              <c:strCache>
                <c:ptCount val="1"/>
                <c:pt idx="0">
                  <c:v>   Oct 2022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October'!$M$28:$AG$28</c:f>
              <c:numCache>
                <c:formatCode>#,##0.0</c:formatCode>
                <c:ptCount val="21"/>
                <c:pt idx="0">
                  <c:v>163565.90014351442</c:v>
                </c:pt>
                <c:pt idx="1">
                  <c:v>167399.7616927881</c:v>
                </c:pt>
                <c:pt idx="2">
                  <c:v>158392.89143411952</c:v>
                </c:pt>
                <c:pt idx="3">
                  <c:v>166851.74322272066</c:v>
                </c:pt>
                <c:pt idx="4">
                  <c:v>171870.15865212865</c:v>
                </c:pt>
                <c:pt idx="5">
                  <c:v>175401.54722433424</c:v>
                </c:pt>
                <c:pt idx="6">
                  <c:v>181786.1116748522</c:v>
                </c:pt>
                <c:pt idx="7">
                  <c:v>186595.99228930668</c:v>
                </c:pt>
                <c:pt idx="8">
                  <c:v>191992.49348892769</c:v>
                </c:pt>
                <c:pt idx="9">
                  <c:v>193289.99820581634</c:v>
                </c:pt>
                <c:pt idx="10">
                  <c:v>196232.81785977425</c:v>
                </c:pt>
                <c:pt idx="11">
                  <c:v>200810.6</c:v>
                </c:pt>
                <c:pt idx="12">
                  <c:v>203448.3</c:v>
                </c:pt>
                <c:pt idx="13">
                  <c:v>205295.6</c:v>
                </c:pt>
                <c:pt idx="14">
                  <c:v>205577.1</c:v>
                </c:pt>
                <c:pt idx="15">
                  <c:v>205934.8</c:v>
                </c:pt>
                <c:pt idx="16">
                  <c:v>206817.6</c:v>
                </c:pt>
                <c:pt idx="17">
                  <c:v>208543</c:v>
                </c:pt>
                <c:pt idx="18">
                  <c:v>211046.7</c:v>
                </c:pt>
                <c:pt idx="19">
                  <c:v>213667</c:v>
                </c:pt>
                <c:pt idx="20">
                  <c:v>216158.9</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October'!$AN$21:$BH$21</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109.96805807408781</c:v>
                </c:pt>
                <c:pt idx="10">
                  <c:v>111.5361518420243</c:v>
                </c:pt>
                <c:pt idx="11">
                  <c:v>111.93472305600828</c:v>
                </c:pt>
                <c:pt idx="12">
                  <c:v>113.80234364718422</c:v>
                </c:pt>
                <c:pt idx="13">
                  <c:v>115.62801634397883</c:v>
                </c:pt>
                <c:pt idx="14">
                  <c:v>116.83792469006681</c:v>
                </c:pt>
                <c:pt idx="15">
                  <c:v>118.28032115191225</c:v>
                </c:pt>
                <c:pt idx="16">
                  <c:v>119.61854261106856</c:v>
                </c:pt>
                <c:pt idx="17">
                  <c:v>121.35232879773072</c:v>
                </c:pt>
                <c:pt idx="18">
                  <c:v>123.06809802162181</c:v>
                </c:pt>
                <c:pt idx="19">
                  <c:v>124.74182766571374</c:v>
                </c:pt>
                <c:pt idx="20">
                  <c:v>126.36762756910059</c:v>
                </c:pt>
              </c:numCache>
            </c:numRef>
          </c:val>
          <c:smooth val="0"/>
          <c:extLst>
            <c:ext xmlns:c16="http://schemas.microsoft.com/office/drawing/2014/chart" uri="{C3380CC4-5D6E-409C-BE32-E72D297353CC}">
              <c16:uniqueId val="{00000000-16C2-416D-8CFE-5469401D2917}"/>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October'!$AN$22:$BH$22</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109.96805807408781</c:v>
                </c:pt>
                <c:pt idx="10">
                  <c:v>111.5361518420243</c:v>
                </c:pt>
                <c:pt idx="11">
                  <c:v>111.93472305600828</c:v>
                </c:pt>
                <c:pt idx="12">
                  <c:v>113.81629524399668</c:v>
                </c:pt>
                <c:pt idx="13">
                  <c:v>115.05026085511808</c:v>
                </c:pt>
                <c:pt idx="14">
                  <c:v>115.78266194109717</c:v>
                </c:pt>
                <c:pt idx="15">
                  <c:v>116.9977674879845</c:v>
                </c:pt>
                <c:pt idx="16">
                  <c:v>118.23920551892186</c:v>
                </c:pt>
                <c:pt idx="17">
                  <c:v>119.81291792096414</c:v>
                </c:pt>
                <c:pt idx="18">
                  <c:v>121.31456247192213</c:v>
                </c:pt>
                <c:pt idx="19">
                  <c:v>122.80800699495227</c:v>
                </c:pt>
                <c:pt idx="20">
                  <c:v>124.33390514964056</c:v>
                </c:pt>
              </c:numCache>
            </c:numRef>
          </c:val>
          <c:smooth val="0"/>
          <c:extLst>
            <c:ext xmlns:c16="http://schemas.microsoft.com/office/drawing/2014/chart" uri="{C3380CC4-5D6E-409C-BE32-E72D297353CC}">
              <c16:uniqueId val="{00000001-16C2-416D-8CFE-5469401D2917}"/>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October'!$AN$23:$BH$23</c:f>
              <c:numCache>
                <c:formatCode>0.0</c:formatCode>
                <c:ptCount val="21"/>
                <c:pt idx="0">
                  <c:v>100</c:v>
                </c:pt>
                <c:pt idx="1">
                  <c:v>100.82518104232919</c:v>
                </c:pt>
                <c:pt idx="2">
                  <c:v>107.1973937578741</c:v>
                </c:pt>
                <c:pt idx="3">
                  <c:v>104.2372830897785</c:v>
                </c:pt>
                <c:pt idx="4">
                  <c:v>102.78752070461316</c:v>
                </c:pt>
                <c:pt idx="5">
                  <c:v>113.81727661358187</c:v>
                </c:pt>
                <c:pt idx="6">
                  <c:v>109.58248380020397</c:v>
                </c:pt>
                <c:pt idx="7">
                  <c:v>109.47023693160004</c:v>
                </c:pt>
                <c:pt idx="8">
                  <c:v>110.37055283807898</c:v>
                </c:pt>
                <c:pt idx="9">
                  <c:v>109.96805807408781</c:v>
                </c:pt>
                <c:pt idx="10">
                  <c:v>111.5361518420243</c:v>
                </c:pt>
                <c:pt idx="11">
                  <c:v>111.93472305600828</c:v>
                </c:pt>
                <c:pt idx="12">
                  <c:v>113.84874887565482</c:v>
                </c:pt>
                <c:pt idx="13">
                  <c:v>114.69753261153396</c:v>
                </c:pt>
                <c:pt idx="14">
                  <c:v>115.0335374178793</c:v>
                </c:pt>
                <c:pt idx="15">
                  <c:v>115.62374308998825</c:v>
                </c:pt>
                <c:pt idx="16">
                  <c:v>116.24613675904783</c:v>
                </c:pt>
                <c:pt idx="17">
                  <c:v>117.45096339768757</c:v>
                </c:pt>
                <c:pt idx="18">
                  <c:v>118.723584633421</c:v>
                </c:pt>
                <c:pt idx="19">
                  <c:v>120.08305686917909</c:v>
                </c:pt>
                <c:pt idx="20">
                  <c:v>121.50478002117823</c:v>
                </c:pt>
              </c:numCache>
            </c:numRef>
          </c:val>
          <c:smooth val="0"/>
          <c:extLst>
            <c:ext xmlns:c16="http://schemas.microsoft.com/office/drawing/2014/chart" uri="{C3380CC4-5D6E-409C-BE32-E72D297353CC}">
              <c16:uniqueId val="{00000002-16C2-416D-8CFE-5469401D2917}"/>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October'!$AN$17:$BH$17</c:f>
              <c:numCache>
                <c:formatCode>0.0</c:formatCode>
                <c:ptCount val="21"/>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numCache>
            </c:numRef>
          </c:val>
          <c:smooth val="0"/>
          <c:extLst>
            <c:ext xmlns:c16="http://schemas.microsoft.com/office/drawing/2014/chart" uri="{C3380CC4-5D6E-409C-BE32-E72D297353CC}">
              <c16:uniqueId val="{00000003-16C2-416D-8CFE-5469401D2917}"/>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October'!$AN$18:$BH$18</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112.62332800256752</c:v>
                </c:pt>
                <c:pt idx="12">
                  <c:v>114.51335414547688</c:v>
                </c:pt>
                <c:pt idx="13">
                  <c:v>115.9509777469397</c:v>
                </c:pt>
                <c:pt idx="14">
                  <c:v>116.89698771067276</c:v>
                </c:pt>
                <c:pt idx="15">
                  <c:v>118.13826434174925</c:v>
                </c:pt>
                <c:pt idx="16">
                  <c:v>119.50010081093706</c:v>
                </c:pt>
                <c:pt idx="17">
                  <c:v>121.31444475760071</c:v>
                </c:pt>
                <c:pt idx="18">
                  <c:v>122.94911490297854</c:v>
                </c:pt>
                <c:pt idx="19">
                  <c:v>124.56256465131936</c:v>
                </c:pt>
                <c:pt idx="20">
                  <c:v>126.17741354671757</c:v>
                </c:pt>
              </c:numCache>
            </c:numRef>
          </c:val>
          <c:smooth val="0"/>
          <c:extLst>
            <c:ext xmlns:c16="http://schemas.microsoft.com/office/drawing/2014/chart" uri="{C3380CC4-5D6E-409C-BE32-E72D297353CC}">
              <c16:uniqueId val="{00000004-16C2-416D-8CFE-5469401D2917}"/>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October'!$AN$19:$BH$19</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112.65243026136113</c:v>
                </c:pt>
                <c:pt idx="12">
                  <c:v>113.97133623500484</c:v>
                </c:pt>
                <c:pt idx="13">
                  <c:v>114.96653787736379</c:v>
                </c:pt>
                <c:pt idx="14">
                  <c:v>115.75424601111258</c:v>
                </c:pt>
                <c:pt idx="15">
                  <c:v>116.94420892385949</c:v>
                </c:pt>
                <c:pt idx="16">
                  <c:v>118.1348830696939</c:v>
                </c:pt>
                <c:pt idx="17">
                  <c:v>119.71475328865749</c:v>
                </c:pt>
                <c:pt idx="18">
                  <c:v>121.26547461059224</c:v>
                </c:pt>
                <c:pt idx="19">
                  <c:v>122.89105030009708</c:v>
                </c:pt>
                <c:pt idx="20">
                  <c:v>124.56956038660628</c:v>
                </c:pt>
              </c:numCache>
            </c:numRef>
          </c:val>
          <c:smooth val="0"/>
          <c:extLst>
            <c:ext xmlns:c16="http://schemas.microsoft.com/office/drawing/2014/chart" uri="{C3380CC4-5D6E-409C-BE32-E72D297353CC}">
              <c16:uniqueId val="{00000005-16C2-416D-8CFE-5469401D2917}"/>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October'!$AN$20:$BH$20</c:f>
              <c:numCache>
                <c:formatCode>0.0</c:formatCode>
                <c:ptCount val="21"/>
                <c:pt idx="0">
                  <c:v>100</c:v>
                </c:pt>
                <c:pt idx="1">
                  <c:v>101.08395580862872</c:v>
                </c:pt>
                <c:pt idx="2">
                  <c:v>107.80728643277297</c:v>
                </c:pt>
                <c:pt idx="3">
                  <c:v>105.11390875577828</c:v>
                </c:pt>
                <c:pt idx="4">
                  <c:v>103.91555241985057</c:v>
                </c:pt>
                <c:pt idx="5">
                  <c:v>114.6890658764339</c:v>
                </c:pt>
                <c:pt idx="6">
                  <c:v>109.99449525733279</c:v>
                </c:pt>
                <c:pt idx="7">
                  <c:v>109.45308208982682</c:v>
                </c:pt>
                <c:pt idx="8">
                  <c:v>109.93941660011886</c:v>
                </c:pt>
                <c:pt idx="9">
                  <c:v>110.08176965901858</c:v>
                </c:pt>
                <c:pt idx="10">
                  <c:v>111.06751902414157</c:v>
                </c:pt>
                <c:pt idx="11">
                  <c:v>112.66434633046651</c:v>
                </c:pt>
                <c:pt idx="12">
                  <c:v>113.85321324468514</c:v>
                </c:pt>
                <c:pt idx="13">
                  <c:v>114.6703850835507</c:v>
                </c:pt>
                <c:pt idx="14">
                  <c:v>114.78006655329085</c:v>
                </c:pt>
                <c:pt idx="15">
                  <c:v>115.19942590506548</c:v>
                </c:pt>
                <c:pt idx="16">
                  <c:v>115.86356603452958</c:v>
                </c:pt>
                <c:pt idx="17">
                  <c:v>117.09333468105908</c:v>
                </c:pt>
                <c:pt idx="18">
                  <c:v>118.38311507679158</c:v>
                </c:pt>
                <c:pt idx="19">
                  <c:v>119.72139923718008</c:v>
                </c:pt>
                <c:pt idx="20">
                  <c:v>121.06096594903784</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October'!$AN$29:$BH$29</c:f>
              <c:numCache>
                <c:formatCode>0.0</c:formatCode>
                <c:ptCount val="21"/>
                <c:pt idx="0">
                  <c:v>100</c:v>
                </c:pt>
                <c:pt idx="1">
                  <c:v>103.05798940100577</c:v>
                </c:pt>
                <c:pt idx="2">
                  <c:v>98.265038939258858</c:v>
                </c:pt>
                <c:pt idx="3">
                  <c:v>103.93219162891232</c:v>
                </c:pt>
                <c:pt idx="4">
                  <c:v>107.21305389097103</c:v>
                </c:pt>
                <c:pt idx="5">
                  <c:v>109.21017245160411</c:v>
                </c:pt>
                <c:pt idx="6">
                  <c:v>112.9538010438213</c:v>
                </c:pt>
                <c:pt idx="7">
                  <c:v>115.94218230810648</c:v>
                </c:pt>
                <c:pt idx="8">
                  <c:v>119.49876979422851</c:v>
                </c:pt>
                <c:pt idx="9">
                  <c:v>119.678112579283</c:v>
                </c:pt>
                <c:pt idx="10">
                  <c:v>122.22061479940145</c:v>
                </c:pt>
                <c:pt idx="11">
                  <c:v>122.89106632583226</c:v>
                </c:pt>
                <c:pt idx="12">
                  <c:v>125.51620805041006</c:v>
                </c:pt>
                <c:pt idx="13">
                  <c:v>128.29224822799043</c:v>
                </c:pt>
                <c:pt idx="14">
                  <c:v>130.2771901478485</c:v>
                </c:pt>
                <c:pt idx="15">
                  <c:v>131.99439371318431</c:v>
                </c:pt>
                <c:pt idx="16">
                  <c:v>133.59079825984753</c:v>
                </c:pt>
                <c:pt idx="17">
                  <c:v>135.69955302318212</c:v>
                </c:pt>
                <c:pt idx="18">
                  <c:v>138.18909532450138</c:v>
                </c:pt>
                <c:pt idx="19">
                  <c:v>140.63859681056817</c:v>
                </c:pt>
                <c:pt idx="20">
                  <c:v>143.02573057518183</c:v>
                </c:pt>
              </c:numCache>
            </c:numRef>
          </c:val>
          <c:smooth val="0"/>
          <c:extLst>
            <c:ext xmlns:c16="http://schemas.microsoft.com/office/drawing/2014/chart" uri="{C3380CC4-5D6E-409C-BE32-E72D297353CC}">
              <c16:uniqueId val="{00000000-D3AD-4645-84A5-B707DE110711}"/>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October'!$AN$30:$BH$30</c:f>
              <c:numCache>
                <c:formatCode>0.0</c:formatCode>
                <c:ptCount val="21"/>
                <c:pt idx="0">
                  <c:v>100</c:v>
                </c:pt>
                <c:pt idx="1">
                  <c:v>103.05798940100577</c:v>
                </c:pt>
                <c:pt idx="2">
                  <c:v>98.265038939258858</c:v>
                </c:pt>
                <c:pt idx="3">
                  <c:v>103.93219162891232</c:v>
                </c:pt>
                <c:pt idx="4">
                  <c:v>107.21305389097103</c:v>
                </c:pt>
                <c:pt idx="5">
                  <c:v>109.21017245160411</c:v>
                </c:pt>
                <c:pt idx="6">
                  <c:v>112.9538010438213</c:v>
                </c:pt>
                <c:pt idx="7">
                  <c:v>115.94218230810648</c:v>
                </c:pt>
                <c:pt idx="8">
                  <c:v>119.49876979422851</c:v>
                </c:pt>
                <c:pt idx="9">
                  <c:v>119.678112579283</c:v>
                </c:pt>
                <c:pt idx="10">
                  <c:v>122.22061479940145</c:v>
                </c:pt>
                <c:pt idx="11">
                  <c:v>122.89106632583226</c:v>
                </c:pt>
                <c:pt idx="12">
                  <c:v>125.46552658840079</c:v>
                </c:pt>
                <c:pt idx="13">
                  <c:v>127.78414196869608</c:v>
                </c:pt>
                <c:pt idx="14">
                  <c:v>129.22905568898938</c:v>
                </c:pt>
                <c:pt idx="15">
                  <c:v>130.70970476052952</c:v>
                </c:pt>
                <c:pt idx="16">
                  <c:v>132.22990259429289</c:v>
                </c:pt>
                <c:pt idx="17">
                  <c:v>134.11089831172904</c:v>
                </c:pt>
                <c:pt idx="18">
                  <c:v>136.25686458539809</c:v>
                </c:pt>
                <c:pt idx="19">
                  <c:v>138.40264633918122</c:v>
                </c:pt>
                <c:pt idx="20">
                  <c:v>140.59443505119603</c:v>
                </c:pt>
              </c:numCache>
            </c:numRef>
          </c:val>
          <c:smooth val="0"/>
          <c:extLst>
            <c:ext xmlns:c16="http://schemas.microsoft.com/office/drawing/2014/chart" uri="{C3380CC4-5D6E-409C-BE32-E72D297353CC}">
              <c16:uniqueId val="{00000001-D3AD-4645-84A5-B707DE110711}"/>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October'!$AN$31:$BH$31</c:f>
              <c:numCache>
                <c:formatCode>0.0</c:formatCode>
                <c:ptCount val="21"/>
                <c:pt idx="0">
                  <c:v>100</c:v>
                </c:pt>
                <c:pt idx="1">
                  <c:v>103.05798940100577</c:v>
                </c:pt>
                <c:pt idx="2">
                  <c:v>98.265038939258858</c:v>
                </c:pt>
                <c:pt idx="3">
                  <c:v>103.93219162891232</c:v>
                </c:pt>
                <c:pt idx="4">
                  <c:v>107.21305389097103</c:v>
                </c:pt>
                <c:pt idx="5">
                  <c:v>109.21017245160411</c:v>
                </c:pt>
                <c:pt idx="6">
                  <c:v>112.9538010438213</c:v>
                </c:pt>
                <c:pt idx="7">
                  <c:v>115.94218230810648</c:v>
                </c:pt>
                <c:pt idx="8">
                  <c:v>119.49876979422851</c:v>
                </c:pt>
                <c:pt idx="9">
                  <c:v>119.678112579283</c:v>
                </c:pt>
                <c:pt idx="10">
                  <c:v>122.22061479940145</c:v>
                </c:pt>
                <c:pt idx="11">
                  <c:v>122.89106632583226</c:v>
                </c:pt>
                <c:pt idx="12">
                  <c:v>125.48945266694642</c:v>
                </c:pt>
                <c:pt idx="13">
                  <c:v>127.00288477155809</c:v>
                </c:pt>
                <c:pt idx="14">
                  <c:v>127.99953818223545</c:v>
                </c:pt>
                <c:pt idx="15">
                  <c:v>128.78614645606618</c:v>
                </c:pt>
                <c:pt idx="16">
                  <c:v>129.64846938976751</c:v>
                </c:pt>
                <c:pt idx="17">
                  <c:v>130.90246653472497</c:v>
                </c:pt>
                <c:pt idx="18">
                  <c:v>132.59125403762354</c:v>
                </c:pt>
                <c:pt idx="19">
                  <c:v>134.28545412384349</c:v>
                </c:pt>
                <c:pt idx="20">
                  <c:v>136.04300603757503</c:v>
                </c:pt>
              </c:numCache>
            </c:numRef>
          </c:val>
          <c:smooth val="0"/>
          <c:extLst>
            <c:ext xmlns:c16="http://schemas.microsoft.com/office/drawing/2014/chart" uri="{C3380CC4-5D6E-409C-BE32-E72D297353CC}">
              <c16:uniqueId val="{00000002-D3AD-4645-84A5-B707DE110711}"/>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October'!$AN$25:$BH$25</c:f>
              <c:numCache>
                <c:formatCode>0.0</c:formatCode>
                <c:ptCount val="21"/>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numCache>
            </c:numRef>
          </c:val>
          <c:smooth val="0"/>
          <c:extLst>
            <c:ext xmlns:c16="http://schemas.microsoft.com/office/drawing/2014/chart" uri="{C3380CC4-5D6E-409C-BE32-E72D297353CC}">
              <c16:uniqueId val="{00000003-D3AD-4645-84A5-B707DE110711}"/>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October'!$AN$26:$BH$26</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122.79717216349395</c:v>
                </c:pt>
                <c:pt idx="12">
                  <c:v>125.16239620872928</c:v>
                </c:pt>
                <c:pt idx="13">
                  <c:v>126.94522502417392</c:v>
                </c:pt>
                <c:pt idx="14">
                  <c:v>127.9958718879103</c:v>
                </c:pt>
                <c:pt idx="15">
                  <c:v>129.0832012141571</c:v>
                </c:pt>
                <c:pt idx="16">
                  <c:v>130.57385421570615</c:v>
                </c:pt>
                <c:pt idx="17">
                  <c:v>132.69110481437093</c:v>
                </c:pt>
                <c:pt idx="18">
                  <c:v>135.04324544797754</c:v>
                </c:pt>
                <c:pt idx="19">
                  <c:v>137.39618086827184</c:v>
                </c:pt>
                <c:pt idx="20">
                  <c:v>139.74367505662713</c:v>
                </c:pt>
              </c:numCache>
            </c:numRef>
          </c:val>
          <c:smooth val="0"/>
          <c:extLst>
            <c:ext xmlns:c16="http://schemas.microsoft.com/office/drawing/2014/chart" uri="{C3380CC4-5D6E-409C-BE32-E72D297353CC}">
              <c16:uniqueId val="{00000004-D3AD-4645-84A5-B707DE110711}"/>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October'!$AN$27:$BH$27</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122.77100534023651</c:v>
                </c:pt>
                <c:pt idx="12">
                  <c:v>124.74262656273487</c:v>
                </c:pt>
                <c:pt idx="13">
                  <c:v>125.94006441395049</c:v>
                </c:pt>
                <c:pt idx="14">
                  <c:v>126.87014825090257</c:v>
                </c:pt>
                <c:pt idx="15">
                  <c:v>127.95759985202442</c:v>
                </c:pt>
                <c:pt idx="16">
                  <c:v>129.23671731976327</c:v>
                </c:pt>
                <c:pt idx="17">
                  <c:v>131.08893712679017</c:v>
                </c:pt>
                <c:pt idx="18">
                  <c:v>133.30205122748222</c:v>
                </c:pt>
                <c:pt idx="19">
                  <c:v>135.65792124477738</c:v>
                </c:pt>
                <c:pt idx="20">
                  <c:v>138.00352017256961</c:v>
                </c:pt>
              </c:numCache>
            </c:numRef>
          </c:val>
          <c:smooth val="0"/>
          <c:extLst>
            <c:ext xmlns:c16="http://schemas.microsoft.com/office/drawing/2014/chart" uri="{C3380CC4-5D6E-409C-BE32-E72D297353CC}">
              <c16:uniqueId val="{00000005-D3AD-4645-84A5-B707DE110711}"/>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October'!$AN$28:$BH$28</c:f>
              <c:numCache>
                <c:formatCode>0.0</c:formatCode>
                <c:ptCount val="21"/>
                <c:pt idx="0">
                  <c:v>100</c:v>
                </c:pt>
                <c:pt idx="1">
                  <c:v>102.34392470919049</c:v>
                </c:pt>
                <c:pt idx="2">
                  <c:v>96.837355032524471</c:v>
                </c:pt>
                <c:pt idx="3">
                  <c:v>102.00888025946925</c:v>
                </c:pt>
                <c:pt idx="4">
                  <c:v>105.07701085698669</c:v>
                </c:pt>
                <c:pt idx="5">
                  <c:v>107.23601133881519</c:v>
                </c:pt>
                <c:pt idx="6">
                  <c:v>111.1393704405082</c:v>
                </c:pt>
                <c:pt idx="7">
                  <c:v>114.08000819583141</c:v>
                </c:pt>
                <c:pt idx="8">
                  <c:v>117.37929074487501</c:v>
                </c:pt>
                <c:pt idx="9">
                  <c:v>118.172551880448</c:v>
                </c:pt>
                <c:pt idx="10">
                  <c:v>119.97171640763604</c:v>
                </c:pt>
                <c:pt idx="11">
                  <c:v>122.77045510329886</c:v>
                </c:pt>
                <c:pt idx="12">
                  <c:v>124.38307729269509</c:v>
                </c:pt>
                <c:pt idx="13">
                  <c:v>125.51246917595385</c:v>
                </c:pt>
                <c:pt idx="14">
                  <c:v>125.68457106256531</c:v>
                </c:pt>
                <c:pt idx="15">
                  <c:v>125.90325967656503</c:v>
                </c:pt>
                <c:pt idx="16">
                  <c:v>126.44298097496856</c:v>
                </c:pt>
                <c:pt idx="17">
                  <c:v>127.49784632189363</c:v>
                </c:pt>
                <c:pt idx="18">
                  <c:v>129.02854434501657</c:v>
                </c:pt>
                <c:pt idx="19">
                  <c:v>130.63052862028476</c:v>
                </c:pt>
                <c:pt idx="20">
                  <c:v>132.15401242578065</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5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October'!$AN$46:$BH$46</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100.45005344384647</c:v>
                </c:pt>
                <c:pt idx="12">
                  <c:v>101.31186828435878</c:v>
                </c:pt>
                <c:pt idx="13">
                  <c:v>102.03538545202244</c:v>
                </c:pt>
                <c:pt idx="14">
                  <c:v>101.71629756033529</c:v>
                </c:pt>
                <c:pt idx="15">
                  <c:v>101.15401203892962</c:v>
                </c:pt>
                <c:pt idx="16">
                  <c:v>100.60162769328859</c:v>
                </c:pt>
                <c:pt idx="17">
                  <c:v>100.77090404485533</c:v>
                </c:pt>
                <c:pt idx="18">
                  <c:v>101.45155362199262</c:v>
                </c:pt>
                <c:pt idx="19">
                  <c:v>102.01142010613759</c:v>
                </c:pt>
                <c:pt idx="20">
                  <c:v>102.44915333695877</c:v>
                </c:pt>
              </c:numCache>
            </c:numRef>
          </c:val>
          <c:smooth val="0"/>
          <c:extLst>
            <c:ext xmlns:c16="http://schemas.microsoft.com/office/drawing/2014/chart" uri="{C3380CC4-5D6E-409C-BE32-E72D297353CC}">
              <c16:uniqueId val="{00000000-EB88-4170-8A27-9108DA5F5B73}"/>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October'!$AN$47:$BH$47</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100.45005344384647</c:v>
                </c:pt>
                <c:pt idx="12">
                  <c:v>101.22377032272583</c:v>
                </c:pt>
                <c:pt idx="13">
                  <c:v>101.71961670448366</c:v>
                </c:pt>
                <c:pt idx="14">
                  <c:v>101.18152155568474</c:v>
                </c:pt>
                <c:pt idx="15">
                  <c:v>100.67515517467699</c:v>
                </c:pt>
                <c:pt idx="16">
                  <c:v>100.20001125133611</c:v>
                </c:pt>
                <c:pt idx="17">
                  <c:v>100.33367712415851</c:v>
                </c:pt>
                <c:pt idx="18">
                  <c:v>100.83166125977461</c:v>
                </c:pt>
                <c:pt idx="19">
                  <c:v>101.28807170851539</c:v>
                </c:pt>
                <c:pt idx="20">
                  <c:v>101.80231402479045</c:v>
                </c:pt>
              </c:numCache>
            </c:numRef>
          </c:val>
          <c:smooth val="0"/>
          <c:extLst>
            <c:ext xmlns:c16="http://schemas.microsoft.com/office/drawing/2014/chart" uri="{C3380CC4-5D6E-409C-BE32-E72D297353CC}">
              <c16:uniqueId val="{00000001-EB88-4170-8A27-9108DA5F5B73}"/>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October'!$AN$48:$BH$48</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100.45005344384647</c:v>
                </c:pt>
                <c:pt idx="12">
                  <c:v>101.20610572505485</c:v>
                </c:pt>
                <c:pt idx="13">
                  <c:v>101.14439214656743</c:v>
                </c:pt>
                <c:pt idx="14">
                  <c:v>100.11872034804132</c:v>
                </c:pt>
                <c:pt idx="15">
                  <c:v>99.074033791512747</c:v>
                </c:pt>
                <c:pt idx="16">
                  <c:v>98.132465730305483</c:v>
                </c:pt>
                <c:pt idx="17">
                  <c:v>97.852138691469605</c:v>
                </c:pt>
                <c:pt idx="18">
                  <c:v>98.070695895137547</c:v>
                </c:pt>
                <c:pt idx="19">
                  <c:v>98.355129671648498</c:v>
                </c:pt>
                <c:pt idx="20">
                  <c:v>98.749432745138492</c:v>
                </c:pt>
              </c:numCache>
            </c:numRef>
          </c:val>
          <c:smooth val="0"/>
          <c:extLst>
            <c:ext xmlns:c16="http://schemas.microsoft.com/office/drawing/2014/chart" uri="{C3380CC4-5D6E-409C-BE32-E72D297353CC}">
              <c16:uniqueId val="{00000002-EB88-4170-8A27-9108DA5F5B73}"/>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October'!$AN$42:$BH$42</c:f>
              <c:numCache>
                <c:formatCode>0.0</c:formatCode>
                <c:ptCount val="21"/>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numCache>
            </c:numRef>
          </c:val>
          <c:smooth val="0"/>
          <c:extLst>
            <c:ext xmlns:c16="http://schemas.microsoft.com/office/drawing/2014/chart" uri="{C3380CC4-5D6E-409C-BE32-E72D297353CC}">
              <c16:uniqueId val="{00000003-EB88-4170-8A27-9108DA5F5B73}"/>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October'!$AN$43:$BH$43</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100.75892137191292</c:v>
                </c:pt>
                <c:pt idx="12">
                  <c:v>101.32581994111801</c:v>
                </c:pt>
                <c:pt idx="13">
                  <c:v>101.14585482025991</c:v>
                </c:pt>
                <c:pt idx="14">
                  <c:v>100.17593339209031</c:v>
                </c:pt>
                <c:pt idx="15">
                  <c:v>99.431488739287801</c:v>
                </c:pt>
                <c:pt idx="16">
                  <c:v>98.88382995480714</c:v>
                </c:pt>
                <c:pt idx="17">
                  <c:v>98.934404710559377</c:v>
                </c:pt>
                <c:pt idx="18">
                  <c:v>99.223057738106405</c:v>
                </c:pt>
                <c:pt idx="19">
                  <c:v>99.766103474787641</c:v>
                </c:pt>
                <c:pt idx="20">
                  <c:v>100.36113038423314</c:v>
                </c:pt>
              </c:numCache>
            </c:numRef>
          </c:val>
          <c:smooth val="0"/>
          <c:extLst>
            <c:ext xmlns:c16="http://schemas.microsoft.com/office/drawing/2014/chart" uri="{C3380CC4-5D6E-409C-BE32-E72D297353CC}">
              <c16:uniqueId val="{00000004-EB88-4170-8A27-9108DA5F5B73}"/>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October'!$AN$44:$BH$44</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100.74710746901195</c:v>
                </c:pt>
                <c:pt idx="12">
                  <c:v>100.96667729292854</c:v>
                </c:pt>
                <c:pt idx="13">
                  <c:v>100.59678961876723</c:v>
                </c:pt>
                <c:pt idx="14">
                  <c:v>99.796369568886306</c:v>
                </c:pt>
                <c:pt idx="15">
                  <c:v>99.12128940311662</c:v>
                </c:pt>
                <c:pt idx="16">
                  <c:v>98.490820784968221</c:v>
                </c:pt>
                <c:pt idx="17">
                  <c:v>98.454028915933776</c:v>
                </c:pt>
                <c:pt idx="18">
                  <c:v>98.806083222382654</c:v>
                </c:pt>
                <c:pt idx="19">
                  <c:v>99.533707127721414</c:v>
                </c:pt>
                <c:pt idx="20">
                  <c:v>100.14094173683124</c:v>
                </c:pt>
              </c:numCache>
            </c:numRef>
          </c:val>
          <c:smooth val="0"/>
          <c:extLst>
            <c:ext xmlns:c16="http://schemas.microsoft.com/office/drawing/2014/chart" uri="{C3380CC4-5D6E-409C-BE32-E72D297353CC}">
              <c16:uniqueId val="{00000005-EB88-4170-8A27-9108DA5F5B73}"/>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October'!$AN$45:$BH$45</c:f>
              <c:numCache>
                <c:formatCode>0.0</c:formatCode>
                <c:ptCount val="21"/>
                <c:pt idx="0">
                  <c:v>100</c:v>
                </c:pt>
                <c:pt idx="1">
                  <c:v>100.29816040654829</c:v>
                </c:pt>
                <c:pt idx="2">
                  <c:v>89.011195079415671</c:v>
                </c:pt>
                <c:pt idx="3">
                  <c:v>91.899038010763775</c:v>
                </c:pt>
                <c:pt idx="4">
                  <c:v>92.519736718735359</c:v>
                </c:pt>
                <c:pt idx="5">
                  <c:v>92.478481819716109</c:v>
                </c:pt>
                <c:pt idx="6">
                  <c:v>93.725504903707318</c:v>
                </c:pt>
                <c:pt idx="7">
                  <c:v>95.711365724679808</c:v>
                </c:pt>
                <c:pt idx="8">
                  <c:v>97.224670429613511</c:v>
                </c:pt>
                <c:pt idx="9">
                  <c:v>98.250417237046904</c:v>
                </c:pt>
                <c:pt idx="10">
                  <c:v>99.368049955932278</c:v>
                </c:pt>
                <c:pt idx="11">
                  <c:v>100.7431695013783</c:v>
                </c:pt>
                <c:pt idx="12">
                  <c:v>100.84150617885874</c:v>
                </c:pt>
                <c:pt idx="13">
                  <c:v>100.30796782117878</c:v>
                </c:pt>
                <c:pt idx="14">
                  <c:v>98.437545708552889</c:v>
                </c:pt>
                <c:pt idx="15">
                  <c:v>96.969752658128158</c:v>
                </c:pt>
                <c:pt idx="16">
                  <c:v>95.851257336808743</c:v>
                </c:pt>
                <c:pt idx="17">
                  <c:v>95.391977797363438</c:v>
                </c:pt>
                <c:pt idx="18">
                  <c:v>95.354510848163216</c:v>
                </c:pt>
                <c:pt idx="19">
                  <c:v>95.692275957769979</c:v>
                </c:pt>
                <c:pt idx="20">
                  <c:v>95.972771766647298</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October'!$AN$37:$BH$37</c:f>
              <c:numCache>
                <c:formatCode>0.0</c:formatCode>
                <c:ptCount val="21"/>
                <c:pt idx="0">
                  <c:v>100</c:v>
                </c:pt>
                <c:pt idx="1">
                  <c:v>102.75162473894916</c:v>
                </c:pt>
                <c:pt idx="2">
                  <c:v>110.39626965078598</c:v>
                </c:pt>
                <c:pt idx="3">
                  <c:v>113.09388420011442</c:v>
                </c:pt>
                <c:pt idx="4">
                  <c:v>115.88127862588293</c:v>
                </c:pt>
                <c:pt idx="5">
                  <c:v>118.09252304174491</c:v>
                </c:pt>
                <c:pt idx="6">
                  <c:v>120.51554287156837</c:v>
                </c:pt>
                <c:pt idx="7">
                  <c:v>121.13731888605788</c:v>
                </c:pt>
                <c:pt idx="8">
                  <c:v>122.90992529590575</c:v>
                </c:pt>
                <c:pt idx="9">
                  <c:v>121.80926650981839</c:v>
                </c:pt>
                <c:pt idx="10">
                  <c:v>122.99790008317947</c:v>
                </c:pt>
                <c:pt idx="11">
                  <c:v>122.34046883263311</c:v>
                </c:pt>
                <c:pt idx="12">
                  <c:v>123.89092233312226</c:v>
                </c:pt>
                <c:pt idx="13">
                  <c:v>125.73309510190865</c:v>
                </c:pt>
                <c:pt idx="14">
                  <c:v>128.07897384445366</c:v>
                </c:pt>
                <c:pt idx="15">
                  <c:v>130.48854024928406</c:v>
                </c:pt>
                <c:pt idx="16">
                  <c:v>132.79188550222611</c:v>
                </c:pt>
                <c:pt idx="17">
                  <c:v>134.66144251596603</c:v>
                </c:pt>
                <c:pt idx="18">
                  <c:v>136.21190646265751</c:v>
                </c:pt>
                <c:pt idx="19">
                  <c:v>137.86554158763892</c:v>
                </c:pt>
                <c:pt idx="20">
                  <c:v>139.60655204710702</c:v>
                </c:pt>
              </c:numCache>
            </c:numRef>
          </c:val>
          <c:smooth val="0"/>
          <c:extLst>
            <c:ext xmlns:c16="http://schemas.microsoft.com/office/drawing/2014/chart" uri="{C3380CC4-5D6E-409C-BE32-E72D297353CC}">
              <c16:uniqueId val="{00000000-E209-4C91-9EC4-FD338AE10C45}"/>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October'!$AN$38:$BH$38</c:f>
              <c:numCache>
                <c:formatCode>0.0</c:formatCode>
                <c:ptCount val="21"/>
                <c:pt idx="0">
                  <c:v>100</c:v>
                </c:pt>
                <c:pt idx="1">
                  <c:v>102.75162473894916</c:v>
                </c:pt>
                <c:pt idx="2">
                  <c:v>110.39626965078598</c:v>
                </c:pt>
                <c:pt idx="3">
                  <c:v>113.09388420011442</c:v>
                </c:pt>
                <c:pt idx="4">
                  <c:v>115.88127862588293</c:v>
                </c:pt>
                <c:pt idx="5">
                  <c:v>118.09252304174491</c:v>
                </c:pt>
                <c:pt idx="6">
                  <c:v>120.51554287156837</c:v>
                </c:pt>
                <c:pt idx="7">
                  <c:v>121.13731888605788</c:v>
                </c:pt>
                <c:pt idx="8">
                  <c:v>122.90992529590575</c:v>
                </c:pt>
                <c:pt idx="9">
                  <c:v>121.80926650981839</c:v>
                </c:pt>
                <c:pt idx="10">
                  <c:v>122.99790008317947</c:v>
                </c:pt>
                <c:pt idx="11">
                  <c:v>122.34046883263311</c:v>
                </c:pt>
                <c:pt idx="12">
                  <c:v>123.948679434076</c:v>
                </c:pt>
                <c:pt idx="13">
                  <c:v>125.62389252796264</c:v>
                </c:pt>
                <c:pt idx="14">
                  <c:v>127.72001616705164</c:v>
                </c:pt>
                <c:pt idx="15">
                  <c:v>129.83312966713677</c:v>
                </c:pt>
                <c:pt idx="16">
                  <c:v>131.96595583469028</c:v>
                </c:pt>
                <c:pt idx="17">
                  <c:v>133.6648891535917</c:v>
                </c:pt>
                <c:pt idx="18">
                  <c:v>135.13301564511258</c:v>
                </c:pt>
                <c:pt idx="19">
                  <c:v>136.64259177277393</c:v>
                </c:pt>
                <c:pt idx="20">
                  <c:v>138.10534308381153</c:v>
                </c:pt>
              </c:numCache>
            </c:numRef>
          </c:val>
          <c:smooth val="0"/>
          <c:extLst>
            <c:ext xmlns:c16="http://schemas.microsoft.com/office/drawing/2014/chart" uri="{C3380CC4-5D6E-409C-BE32-E72D297353CC}">
              <c16:uniqueId val="{00000001-E209-4C91-9EC4-FD338AE10C45}"/>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October'!$AN$39:$BH$39</c:f>
              <c:numCache>
                <c:formatCode>0.0</c:formatCode>
                <c:ptCount val="21"/>
                <c:pt idx="0">
                  <c:v>100</c:v>
                </c:pt>
                <c:pt idx="1">
                  <c:v>102.75162473894916</c:v>
                </c:pt>
                <c:pt idx="2">
                  <c:v>110.39626965078598</c:v>
                </c:pt>
                <c:pt idx="3">
                  <c:v>113.09388420011442</c:v>
                </c:pt>
                <c:pt idx="4">
                  <c:v>115.88127862588293</c:v>
                </c:pt>
                <c:pt idx="5">
                  <c:v>118.09252304174491</c:v>
                </c:pt>
                <c:pt idx="6">
                  <c:v>120.51554287156837</c:v>
                </c:pt>
                <c:pt idx="7">
                  <c:v>121.13731888605788</c:v>
                </c:pt>
                <c:pt idx="8">
                  <c:v>122.90992529590575</c:v>
                </c:pt>
                <c:pt idx="9">
                  <c:v>121.80926650981839</c:v>
                </c:pt>
                <c:pt idx="10">
                  <c:v>122.99790008317947</c:v>
                </c:pt>
                <c:pt idx="11">
                  <c:v>122.34046883263311</c:v>
                </c:pt>
                <c:pt idx="12">
                  <c:v>123.9939544832026</c:v>
                </c:pt>
                <c:pt idx="13">
                  <c:v>125.56591826417758</c:v>
                </c:pt>
                <c:pt idx="14">
                  <c:v>127.84775688030413</c:v>
                </c:pt>
                <c:pt idx="15">
                  <c:v>129.98980815405008</c:v>
                </c:pt>
                <c:pt idx="16">
                  <c:v>132.11577679712701</c:v>
                </c:pt>
                <c:pt idx="17">
                  <c:v>133.77578485787001</c:v>
                </c:pt>
                <c:pt idx="18">
                  <c:v>135.19966675814885</c:v>
                </c:pt>
                <c:pt idx="19">
                  <c:v>136.53121557782066</c:v>
                </c:pt>
                <c:pt idx="20">
                  <c:v>137.7658607808788</c:v>
                </c:pt>
              </c:numCache>
            </c:numRef>
          </c:val>
          <c:smooth val="0"/>
          <c:extLst>
            <c:ext xmlns:c16="http://schemas.microsoft.com/office/drawing/2014/chart" uri="{C3380CC4-5D6E-409C-BE32-E72D297353CC}">
              <c16:uniqueId val="{00000002-E209-4C91-9EC4-FD338AE10C45}"/>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October'!$AN$33:$BH$33</c:f>
              <c:numCache>
                <c:formatCode>0.0</c:formatCode>
                <c:ptCount val="21"/>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numCache>
            </c:numRef>
          </c:val>
          <c:smooth val="0"/>
          <c:extLst>
            <c:ext xmlns:c16="http://schemas.microsoft.com/office/drawing/2014/chart" uri="{C3380CC4-5D6E-409C-BE32-E72D297353CC}">
              <c16:uniqueId val="{00000003-E209-4C91-9EC4-FD338AE10C45}"/>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October'!$AN$34:$BH$34</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121.87225755448024</c:v>
                </c:pt>
                <c:pt idx="12">
                  <c:v>123.52468135117293</c:v>
                </c:pt>
                <c:pt idx="13">
                  <c:v>125.50709591585391</c:v>
                </c:pt>
                <c:pt idx="14">
                  <c:v>127.77107989294423</c:v>
                </c:pt>
                <c:pt idx="15">
                  <c:v>129.82124963714156</c:v>
                </c:pt>
                <c:pt idx="16">
                  <c:v>132.04773143938931</c:v>
                </c:pt>
                <c:pt idx="17">
                  <c:v>134.12028424547506</c:v>
                </c:pt>
                <c:pt idx="18">
                  <c:v>136.10066906466082</c:v>
                </c:pt>
                <c:pt idx="19">
                  <c:v>137.7182991846463</c:v>
                </c:pt>
                <c:pt idx="20">
                  <c:v>139.24083409744159</c:v>
                </c:pt>
              </c:numCache>
            </c:numRef>
          </c:val>
          <c:smooth val="0"/>
          <c:extLst>
            <c:ext xmlns:c16="http://schemas.microsoft.com/office/drawing/2014/chart" uri="{C3380CC4-5D6E-409C-BE32-E72D297353CC}">
              <c16:uniqueId val="{00000004-E209-4C91-9EC4-FD338AE10C45}"/>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October'!$AN$35:$BH$35</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121.86057587608531</c:v>
                </c:pt>
                <c:pt idx="12">
                  <c:v>123.5483130744479</c:v>
                </c:pt>
                <c:pt idx="13">
                  <c:v>125.19292602798456</c:v>
                </c:pt>
                <c:pt idx="14">
                  <c:v>127.12902162570961</c:v>
                </c:pt>
                <c:pt idx="15">
                  <c:v>129.09194444760834</c:v>
                </c:pt>
                <c:pt idx="16">
                  <c:v>131.21701727100191</c:v>
                </c:pt>
                <c:pt idx="17">
                  <c:v>133.14735676152179</c:v>
                </c:pt>
                <c:pt idx="18">
                  <c:v>134.9127977550325</c:v>
                </c:pt>
                <c:pt idx="19">
                  <c:v>136.29344787761343</c:v>
                </c:pt>
                <c:pt idx="20">
                  <c:v>137.8092893666215</c:v>
                </c:pt>
              </c:numCache>
            </c:numRef>
          </c:val>
          <c:smooth val="0"/>
          <c:extLst>
            <c:ext xmlns:c16="http://schemas.microsoft.com/office/drawing/2014/chart" uri="{C3380CC4-5D6E-409C-BE32-E72D297353CC}">
              <c16:uniqueId val="{00000005-E209-4C91-9EC4-FD338AE10C45}"/>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October'!$AN$36:$BH$36</c:f>
              <c:numCache>
                <c:formatCode>0.0</c:formatCode>
                <c:ptCount val="21"/>
                <c:pt idx="0">
                  <c:v>100</c:v>
                </c:pt>
                <c:pt idx="1">
                  <c:v>102.03968277618443</c:v>
                </c:pt>
                <c:pt idx="2">
                  <c:v>108.79233218487441</c:v>
                </c:pt>
                <c:pt idx="3">
                  <c:v>111.00103164031091</c:v>
                </c:pt>
                <c:pt idx="4">
                  <c:v>113.57253552982547</c:v>
                </c:pt>
                <c:pt idx="5">
                  <c:v>115.95779821285174</c:v>
                </c:pt>
                <c:pt idx="6">
                  <c:v>118.57964441449708</c:v>
                </c:pt>
                <c:pt idx="7">
                  <c:v>119.19170448783505</c:v>
                </c:pt>
                <c:pt idx="8">
                  <c:v>120.72994459760351</c:v>
                </c:pt>
                <c:pt idx="9">
                  <c:v>120.27689571570504</c:v>
                </c:pt>
                <c:pt idx="10">
                  <c:v>120.73469939365931</c:v>
                </c:pt>
                <c:pt idx="11">
                  <c:v>121.86479312785488</c:v>
                </c:pt>
                <c:pt idx="12">
                  <c:v>123.34512048251395</c:v>
                </c:pt>
                <c:pt idx="13">
                  <c:v>125.12711791720047</c:v>
                </c:pt>
                <c:pt idx="14">
                  <c:v>127.67950496722413</c:v>
                </c:pt>
                <c:pt idx="15">
                  <c:v>129.83766197738322</c:v>
                </c:pt>
                <c:pt idx="16">
                  <c:v>131.91582926310971</c:v>
                </c:pt>
                <c:pt idx="17">
                  <c:v>133.65678043989311</c:v>
                </c:pt>
                <c:pt idx="18">
                  <c:v>135.31456791852651</c:v>
                </c:pt>
                <c:pt idx="19">
                  <c:v>136.5110478487662</c:v>
                </c:pt>
                <c:pt idx="20">
                  <c:v>137.69948496132437</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4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October'!$L$37</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October'!$M$37:$AG$37</c:f>
              <c:numCache>
                <c:formatCode>#,##0.0</c:formatCode>
                <c:ptCount val="21"/>
                <c:pt idx="0">
                  <c:v>91464.418898787073</c:v>
                </c:pt>
                <c:pt idx="1">
                  <c:v>93981.176476542183</c:v>
                </c:pt>
                <c:pt idx="2">
                  <c:v>100973.30652202944</c:v>
                </c:pt>
                <c:pt idx="3">
                  <c:v>103440.66399370182</c:v>
                </c:pt>
                <c:pt idx="4">
                  <c:v>105990.13810764818</c:v>
                </c:pt>
                <c:pt idx="5">
                  <c:v>108012.6399630482</c:v>
                </c:pt>
                <c:pt idx="6">
                  <c:v>110228.84097019862</c:v>
                </c:pt>
                <c:pt idx="7">
                  <c:v>110797.54478870348</c:v>
                </c:pt>
                <c:pt idx="8">
                  <c:v>112418.84894083349</c:v>
                </c:pt>
                <c:pt idx="9">
                  <c:v>111412.13777808024</c:v>
                </c:pt>
                <c:pt idx="10">
                  <c:v>112499.31456879085</c:v>
                </c:pt>
                <c:pt idx="11">
                  <c:v>111897.99889581958</c:v>
                </c:pt>
                <c:pt idx="12">
                  <c:v>113316.11218033789</c:v>
                </c:pt>
                <c:pt idx="13">
                  <c:v>115001.04479842006</c:v>
                </c:pt>
                <c:pt idx="14">
                  <c:v>117146.68915835902</c:v>
                </c:pt>
                <c:pt idx="15">
                  <c:v>119350.58506851752</c:v>
                </c:pt>
                <c:pt idx="16">
                  <c:v>121457.32641935378</c:v>
                </c:pt>
                <c:pt idx="17">
                  <c:v>123167.30587795252</c:v>
                </c:pt>
                <c:pt idx="18">
                  <c:v>124585.42871702908</c:v>
                </c:pt>
                <c:pt idx="19">
                  <c:v>126097.91647479957</c:v>
                </c:pt>
                <c:pt idx="20">
                  <c:v>127690.32157451916</c:v>
                </c:pt>
              </c:numCache>
            </c:numRef>
          </c:val>
          <c:smooth val="0"/>
          <c:extLst>
            <c:ext xmlns:c16="http://schemas.microsoft.com/office/drawing/2014/chart" uri="{C3380CC4-5D6E-409C-BE32-E72D297353CC}">
              <c16:uniqueId val="{00000000-ED15-4C11-9EB0-9134868B97D1}"/>
            </c:ext>
          </c:extLst>
        </c:ser>
        <c:ser>
          <c:idx val="5"/>
          <c:order val="1"/>
          <c:tx>
            <c:strRef>
              <c:f>'Comparison vs October'!$L$38</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October'!$M$38:$AG$38</c:f>
              <c:numCache>
                <c:formatCode>#,##0.0</c:formatCode>
                <c:ptCount val="21"/>
                <c:pt idx="0">
                  <c:v>91464.418898787073</c:v>
                </c:pt>
                <c:pt idx="1">
                  <c:v>93981.176476542183</c:v>
                </c:pt>
                <c:pt idx="2">
                  <c:v>100973.30652202944</c:v>
                </c:pt>
                <c:pt idx="3">
                  <c:v>103440.66399370182</c:v>
                </c:pt>
                <c:pt idx="4">
                  <c:v>105990.13810764818</c:v>
                </c:pt>
                <c:pt idx="5">
                  <c:v>108012.6399630482</c:v>
                </c:pt>
                <c:pt idx="6">
                  <c:v>110228.84097019862</c:v>
                </c:pt>
                <c:pt idx="7">
                  <c:v>110797.54478870348</c:v>
                </c:pt>
                <c:pt idx="8">
                  <c:v>112418.84894083349</c:v>
                </c:pt>
                <c:pt idx="9">
                  <c:v>111412.13777808024</c:v>
                </c:pt>
                <c:pt idx="10">
                  <c:v>112499.31456879085</c:v>
                </c:pt>
                <c:pt idx="11">
                  <c:v>111897.99889581958</c:v>
                </c:pt>
                <c:pt idx="12">
                  <c:v>113368.93937709801</c:v>
                </c:pt>
                <c:pt idx="13">
                  <c:v>114901.16329873781</c:v>
                </c:pt>
                <c:pt idx="14">
                  <c:v>116818.37060463069</c:v>
                </c:pt>
                <c:pt idx="15">
                  <c:v>118751.11758815536</c:v>
                </c:pt>
                <c:pt idx="16">
                  <c:v>120701.89464842946</c:v>
                </c:pt>
                <c:pt idx="17">
                  <c:v>122255.81413604051</c:v>
                </c:pt>
                <c:pt idx="18">
                  <c:v>123598.62750020923</c:v>
                </c:pt>
                <c:pt idx="19">
                  <c:v>124979.35253320952</c:v>
                </c:pt>
                <c:pt idx="20">
                  <c:v>126317.24951978444</c:v>
                </c:pt>
              </c:numCache>
            </c:numRef>
          </c:val>
          <c:smooth val="0"/>
          <c:extLst>
            <c:ext xmlns:c16="http://schemas.microsoft.com/office/drawing/2014/chart" uri="{C3380CC4-5D6E-409C-BE32-E72D297353CC}">
              <c16:uniqueId val="{00000001-ED15-4C11-9EB0-9134868B97D1}"/>
            </c:ext>
          </c:extLst>
        </c:ser>
        <c:ser>
          <c:idx val="6"/>
          <c:order val="2"/>
          <c:tx>
            <c:strRef>
              <c:f>'Comparison vs October'!$L$39</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October'!$M$39:$AG$39</c:f>
              <c:numCache>
                <c:formatCode>#,##0.0</c:formatCode>
                <c:ptCount val="21"/>
                <c:pt idx="0">
                  <c:v>91464.418898787073</c:v>
                </c:pt>
                <c:pt idx="1">
                  <c:v>93981.176476542183</c:v>
                </c:pt>
                <c:pt idx="2">
                  <c:v>100973.30652202944</c:v>
                </c:pt>
                <c:pt idx="3">
                  <c:v>103440.66399370182</c:v>
                </c:pt>
                <c:pt idx="4">
                  <c:v>105990.13810764818</c:v>
                </c:pt>
                <c:pt idx="5">
                  <c:v>108012.6399630482</c:v>
                </c:pt>
                <c:pt idx="6">
                  <c:v>110228.84097019862</c:v>
                </c:pt>
                <c:pt idx="7">
                  <c:v>110797.54478870348</c:v>
                </c:pt>
                <c:pt idx="8">
                  <c:v>112418.84894083349</c:v>
                </c:pt>
                <c:pt idx="9">
                  <c:v>111412.13777808024</c:v>
                </c:pt>
                <c:pt idx="10">
                  <c:v>112499.31456879085</c:v>
                </c:pt>
                <c:pt idx="11">
                  <c:v>111897.99889581958</c:v>
                </c:pt>
                <c:pt idx="12">
                  <c:v>113410.3499376878</c:v>
                </c:pt>
                <c:pt idx="13">
                  <c:v>114848.13747525596</c:v>
                </c:pt>
                <c:pt idx="14">
                  <c:v>116935.20790570424</c:v>
                </c:pt>
                <c:pt idx="15">
                  <c:v>118894.42265575005</c:v>
                </c:pt>
                <c:pt idx="16">
                  <c:v>120838.92752111077</c:v>
                </c:pt>
                <c:pt idx="17">
                  <c:v>122357.24424754239</c:v>
                </c:pt>
                <c:pt idx="18">
                  <c:v>123659.58955343744</c:v>
                </c:pt>
                <c:pt idx="19">
                  <c:v>124877.48294370393</c:v>
                </c:pt>
                <c:pt idx="20">
                  <c:v>126006.74400414279</c:v>
                </c:pt>
              </c:numCache>
            </c:numRef>
          </c:val>
          <c:smooth val="0"/>
          <c:extLst>
            <c:ext xmlns:c16="http://schemas.microsoft.com/office/drawing/2014/chart" uri="{C3380CC4-5D6E-409C-BE32-E72D297353CC}">
              <c16:uniqueId val="{00000002-ED15-4C11-9EB0-9134868B97D1}"/>
            </c:ext>
          </c:extLst>
        </c:ser>
        <c:ser>
          <c:idx val="1"/>
          <c:order val="3"/>
          <c:tx>
            <c:strRef>
              <c:f>'Comparison vs October'!$L$33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October'!$M$33:$AG$33</c:f>
              <c:numCache>
                <c:formatCode>#,##0.0</c:formatCode>
                <c:ptCount val="21"/>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numCache>
            </c:numRef>
          </c:val>
          <c:smooth val="0"/>
          <c:extLst>
            <c:ext xmlns:c16="http://schemas.microsoft.com/office/drawing/2014/chart" uri="{C3380CC4-5D6E-409C-BE32-E72D297353CC}">
              <c16:uniqueId val="{00000003-ED15-4C11-9EB0-9134868B97D1}"/>
            </c:ext>
          </c:extLst>
        </c:ser>
        <c:ser>
          <c:idx val="2"/>
          <c:order val="4"/>
          <c:tx>
            <c:strRef>
              <c:f>'Comparison vs October'!$L$34</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October'!$M$34:$AG$34</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112142.88545814007</c:v>
                </c:pt>
                <c:pt idx="12">
                  <c:v>113663.3920630003</c:v>
                </c:pt>
                <c:pt idx="13">
                  <c:v>115487.54543406743</c:v>
                </c:pt>
                <c:pt idx="14">
                  <c:v>117570.78981565616</c:v>
                </c:pt>
                <c:pt idx="15">
                  <c:v>119457.28929803826</c:v>
                </c:pt>
                <c:pt idx="16">
                  <c:v>121506.02539872538</c:v>
                </c:pt>
                <c:pt idx="17">
                  <c:v>123413.12104627195</c:v>
                </c:pt>
                <c:pt idx="18">
                  <c:v>125235.40671158595</c:v>
                </c:pt>
                <c:pt idx="19">
                  <c:v>126723.89730738931</c:v>
                </c:pt>
                <c:pt idx="20">
                  <c:v>128124.88438810618</c:v>
                </c:pt>
              </c:numCache>
            </c:numRef>
          </c:val>
          <c:smooth val="0"/>
          <c:extLst>
            <c:ext xmlns:c16="http://schemas.microsoft.com/office/drawing/2014/chart" uri="{C3380CC4-5D6E-409C-BE32-E72D297353CC}">
              <c16:uniqueId val="{00000004-ED15-4C11-9EB0-9134868B97D1}"/>
            </c:ext>
          </c:extLst>
        </c:ser>
        <c:ser>
          <c:idx val="3"/>
          <c:order val="5"/>
          <c:tx>
            <c:strRef>
              <c:f>'Comparison vs October'!$L$35</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October'!$M$35:$AG$35</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112132.13635782398</c:v>
                </c:pt>
                <c:pt idx="12">
                  <c:v>113685.13720573895</c:v>
                </c:pt>
                <c:pt idx="13">
                  <c:v>115198.45652690592</c:v>
                </c:pt>
                <c:pt idx="14">
                  <c:v>116979.98869188313</c:v>
                </c:pt>
                <c:pt idx="15">
                  <c:v>118786.20639553858</c:v>
                </c:pt>
                <c:pt idx="16">
                  <c:v>120741.6292539155</c:v>
                </c:pt>
                <c:pt idx="17">
                  <c:v>122517.8648363566</c:v>
                </c:pt>
                <c:pt idx="18">
                  <c:v>124142.36618794496</c:v>
                </c:pt>
                <c:pt idx="19">
                  <c:v>125412.795501894</c:v>
                </c:pt>
                <c:pt idx="20">
                  <c:v>126807.62351185795</c:v>
                </c:pt>
              </c:numCache>
            </c:numRef>
          </c:val>
          <c:smooth val="0"/>
          <c:extLst>
            <c:ext xmlns:c16="http://schemas.microsoft.com/office/drawing/2014/chart" uri="{C3380CC4-5D6E-409C-BE32-E72D297353CC}">
              <c16:uniqueId val="{00000005-ED15-4C11-9EB0-9134868B97D1}"/>
            </c:ext>
          </c:extLst>
        </c:ser>
        <c:ser>
          <c:idx val="4"/>
          <c:order val="6"/>
          <c:tx>
            <c:strRef>
              <c:f>'Comparison vs October'!$L$36</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October'!$M$36:$AG$36</c:f>
              <c:numCache>
                <c:formatCode>#,##0.0</c:formatCode>
                <c:ptCount val="21"/>
                <c:pt idx="0">
                  <c:v>92016.745819292904</c:v>
                </c:pt>
                <c:pt idx="1">
                  <c:v>93893.595534974433</c:v>
                </c:pt>
                <c:pt idx="2">
                  <c:v>100107.16377743667</c:v>
                </c:pt>
                <c:pt idx="3">
                  <c:v>102139.53714125778</c:v>
                </c:pt>
                <c:pt idx="4">
                  <c:v>104505.75133900563</c:v>
                </c:pt>
                <c:pt idx="5">
                  <c:v>106700.59243916837</c:v>
                </c:pt>
                <c:pt idx="6">
                  <c:v>109113.12999430914</c:v>
                </c:pt>
                <c:pt idx="7">
                  <c:v>109676.32775625392</c:v>
                </c:pt>
                <c:pt idx="8">
                  <c:v>111091.76624814997</c:v>
                </c:pt>
                <c:pt idx="9">
                  <c:v>110674.8854100563</c:v>
                </c:pt>
                <c:pt idx="10">
                  <c:v>111096.14145675085</c:v>
                </c:pt>
                <c:pt idx="11">
                  <c:v>112136.01693566535</c:v>
                </c:pt>
                <c:pt idx="12">
                  <c:v>113498.16599489546</c:v>
                </c:pt>
                <c:pt idx="13">
                  <c:v>115137.90204487726</c:v>
                </c:pt>
                <c:pt idx="14">
                  <c:v>117486.52554902209</c:v>
                </c:pt>
                <c:pt idx="15">
                  <c:v>119472.39139944143</c:v>
                </c:pt>
                <c:pt idx="16">
                  <c:v>121384.65330844808</c:v>
                </c:pt>
                <c:pt idx="17">
                  <c:v>122986.61992762683</c:v>
                </c:pt>
                <c:pt idx="18">
                  <c:v>124512.06201806501</c:v>
                </c:pt>
                <c:pt idx="19">
                  <c:v>125613.0239142525</c:v>
                </c:pt>
                <c:pt idx="20">
                  <c:v>126706.58507133729</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5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October'!$AN$13:$BH$13</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112.78285812444595</c:v>
                </c:pt>
                <c:pt idx="10">
                  <c:v>114.74826295016686</c:v>
                </c:pt>
                <c:pt idx="11">
                  <c:v>115.49015297186203</c:v>
                </c:pt>
                <c:pt idx="12">
                  <c:v>117.73541933910491</c:v>
                </c:pt>
                <c:pt idx="13">
                  <c:v>119.93383277925349</c:v>
                </c:pt>
                <c:pt idx="14">
                  <c:v>121.49075693935872</c:v>
                </c:pt>
                <c:pt idx="15">
                  <c:v>123.28697183259486</c:v>
                </c:pt>
                <c:pt idx="16">
                  <c:v>124.97461894090564</c:v>
                </c:pt>
                <c:pt idx="17">
                  <c:v>127.07909748268723</c:v>
                </c:pt>
                <c:pt idx="18">
                  <c:v>129.17399541332063</c:v>
                </c:pt>
                <c:pt idx="19">
                  <c:v>131.23738211509942</c:v>
                </c:pt>
                <c:pt idx="20">
                  <c:v>133.26667531392511</c:v>
                </c:pt>
              </c:numCache>
            </c:numRef>
          </c:val>
          <c:smooth val="0"/>
          <c:extLst>
            <c:ext xmlns:c16="http://schemas.microsoft.com/office/drawing/2014/chart" uri="{C3380CC4-5D6E-409C-BE32-E72D297353CC}">
              <c16:uniqueId val="{00000000-9CC9-4F2C-84EE-49CCB1E2EE60}"/>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October'!$AN$14:$BH$14</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112.78285812444595</c:v>
                </c:pt>
                <c:pt idx="10">
                  <c:v>114.74826295016686</c:v>
                </c:pt>
                <c:pt idx="11">
                  <c:v>115.49015297186203</c:v>
                </c:pt>
                <c:pt idx="12">
                  <c:v>117.74986510435177</c:v>
                </c:pt>
                <c:pt idx="13">
                  <c:v>119.33459549134412</c:v>
                </c:pt>
                <c:pt idx="14">
                  <c:v>120.39351499305504</c:v>
                </c:pt>
                <c:pt idx="15">
                  <c:v>121.95021460758649</c:v>
                </c:pt>
                <c:pt idx="16">
                  <c:v>123.53352287261154</c:v>
                </c:pt>
                <c:pt idx="17">
                  <c:v>125.46697253569303</c:v>
                </c:pt>
                <c:pt idx="18">
                  <c:v>127.3333579207372</c:v>
                </c:pt>
                <c:pt idx="19">
                  <c:v>129.20284951955207</c:v>
                </c:pt>
                <c:pt idx="20">
                  <c:v>131.12185341738669</c:v>
                </c:pt>
              </c:numCache>
            </c:numRef>
          </c:val>
          <c:smooth val="0"/>
          <c:extLst>
            <c:ext xmlns:c16="http://schemas.microsoft.com/office/drawing/2014/chart" uri="{C3380CC4-5D6E-409C-BE32-E72D297353CC}">
              <c16:uniqueId val="{00000001-9CC9-4F2C-84EE-49CCB1E2EE60}"/>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October'!$AN$15:$BH$15</c:f>
              <c:numCache>
                <c:formatCode>0.0</c:formatCode>
                <c:ptCount val="21"/>
                <c:pt idx="0">
                  <c:v>100</c:v>
                </c:pt>
                <c:pt idx="1">
                  <c:v>101.2033988309752</c:v>
                </c:pt>
                <c:pt idx="2">
                  <c:v>107.89605222674048</c:v>
                </c:pt>
                <c:pt idx="3">
                  <c:v>105.13478426249824</c:v>
                </c:pt>
                <c:pt idx="4">
                  <c:v>103.86455881752562</c:v>
                </c:pt>
                <c:pt idx="5">
                  <c:v>115.24806179909568</c:v>
                </c:pt>
                <c:pt idx="6">
                  <c:v>111.25187504557627</c:v>
                </c:pt>
                <c:pt idx="7">
                  <c:v>111.48475764838859</c:v>
                </c:pt>
                <c:pt idx="8">
                  <c:v>112.78850151694631</c:v>
                </c:pt>
                <c:pt idx="9">
                  <c:v>112.78285812444595</c:v>
                </c:pt>
                <c:pt idx="10">
                  <c:v>114.74826295016686</c:v>
                </c:pt>
                <c:pt idx="11">
                  <c:v>115.49015297186203</c:v>
                </c:pt>
                <c:pt idx="12">
                  <c:v>117.78343466763273</c:v>
                </c:pt>
                <c:pt idx="13">
                  <c:v>118.96873590312268</c:v>
                </c:pt>
                <c:pt idx="14">
                  <c:v>119.61452897333025</c:v>
                </c:pt>
                <c:pt idx="15">
                  <c:v>120.51802551371919</c:v>
                </c:pt>
                <c:pt idx="16">
                  <c:v>121.45123691837244</c:v>
                </c:pt>
                <c:pt idx="17">
                  <c:v>122.99364046470619</c:v>
                </c:pt>
                <c:pt idx="18">
                  <c:v>124.61388647661897</c:v>
                </c:pt>
                <c:pt idx="19">
                  <c:v>126.33600133050587</c:v>
                </c:pt>
                <c:pt idx="20">
                  <c:v>128.13824152997194</c:v>
                </c:pt>
              </c:numCache>
            </c:numRef>
          </c:val>
          <c:smooth val="0"/>
          <c:extLst>
            <c:ext xmlns:c16="http://schemas.microsoft.com/office/drawing/2014/chart" uri="{C3380CC4-5D6E-409C-BE32-E72D297353CC}">
              <c16:uniqueId val="{00000002-9CC9-4F2C-84EE-49CCB1E2EE60}"/>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October'!$AN$9:$BH$9</c:f>
              <c:numCache>
                <c:formatCode>0.0</c:formatCode>
                <c:ptCount val="21"/>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numCache>
            </c:numRef>
          </c:val>
          <c:smooth val="0"/>
          <c:extLst>
            <c:ext xmlns:c16="http://schemas.microsoft.com/office/drawing/2014/chart" uri="{C3380CC4-5D6E-409C-BE32-E72D297353CC}">
              <c16:uniqueId val="{00000003-9CC9-4F2C-84EE-49CCB1E2EE60}"/>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October'!$AN$10:$BH$10</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116.331967587522</c:v>
                </c:pt>
                <c:pt idx="12">
                  <c:v>118.71163090832781</c:v>
                </c:pt>
                <c:pt idx="13">
                  <c:v>120.09862495722996</c:v>
                </c:pt>
                <c:pt idx="14">
                  <c:v>121.35644429955377</c:v>
                </c:pt>
                <c:pt idx="15">
                  <c:v>122.89830442691877</c:v>
                </c:pt>
                <c:pt idx="16">
                  <c:v>124.56382317219278</c:v>
                </c:pt>
                <c:pt idx="17">
                  <c:v>126.71396431035357</c:v>
                </c:pt>
                <c:pt idx="18">
                  <c:v>128.66964443220593</c:v>
                </c:pt>
                <c:pt idx="19">
                  <c:v>130.60080440648022</c:v>
                </c:pt>
                <c:pt idx="20">
                  <c:v>132.53967179231989</c:v>
                </c:pt>
              </c:numCache>
            </c:numRef>
          </c:val>
          <c:smooth val="0"/>
          <c:extLst>
            <c:ext xmlns:c16="http://schemas.microsoft.com/office/drawing/2014/chart" uri="{C3380CC4-5D6E-409C-BE32-E72D297353CC}">
              <c16:uniqueId val="{00000004-9CC9-4F2C-84EE-49CCB1E2EE60}"/>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October'!$AN$11:$BH$11</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116.36204160519863</c:v>
                </c:pt>
                <c:pt idx="12">
                  <c:v>118.14974549264113</c:v>
                </c:pt>
                <c:pt idx="13">
                  <c:v>119.07897974484752</c:v>
                </c:pt>
                <c:pt idx="14">
                  <c:v>120.17006963992652</c:v>
                </c:pt>
                <c:pt idx="15">
                  <c:v>121.65620215915961</c:v>
                </c:pt>
                <c:pt idx="16">
                  <c:v>123.14078563979379</c:v>
                </c:pt>
                <c:pt idx="17">
                  <c:v>125.04304282069798</c:v>
                </c:pt>
                <c:pt idx="18">
                  <c:v>126.90770747950641</c:v>
                </c:pt>
                <c:pt idx="19">
                  <c:v>128.84827502966198</c:v>
                </c:pt>
                <c:pt idx="20">
                  <c:v>130.85072856091588</c:v>
                </c:pt>
              </c:numCache>
            </c:numRef>
          </c:val>
          <c:smooth val="0"/>
          <c:extLst>
            <c:ext xmlns:c16="http://schemas.microsoft.com/office/drawing/2014/chart" uri="{C3380CC4-5D6E-409C-BE32-E72D297353CC}">
              <c16:uniqueId val="{00000005-9CC9-4F2C-84EE-49CCB1E2EE60}"/>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October'!$AN$7:$BH$7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October'!$AN$12:$BH$12</c:f>
              <c:numCache>
                <c:formatCode>0.0</c:formatCode>
                <c:ptCount val="21"/>
                <c:pt idx="0">
                  <c:v>100</c:v>
                </c:pt>
                <c:pt idx="1">
                  <c:v>101.46314431925961</c:v>
                </c:pt>
                <c:pt idx="2">
                  <c:v>108.50991987404755</c:v>
                </c:pt>
                <c:pt idx="3">
                  <c:v>106.01895782825088</c:v>
                </c:pt>
                <c:pt idx="4">
                  <c:v>105.004410383476</c:v>
                </c:pt>
                <c:pt idx="5">
                  <c:v>116.13081023439759</c:v>
                </c:pt>
                <c:pt idx="6">
                  <c:v>111.67016312918474</c:v>
                </c:pt>
                <c:pt idx="7">
                  <c:v>111.46728711547303</c:v>
                </c:pt>
                <c:pt idx="8">
                  <c:v>112.34792013922581</c:v>
                </c:pt>
                <c:pt idx="9">
                  <c:v>112.8965995429315</c:v>
                </c:pt>
                <c:pt idx="10">
                  <c:v>114.31559429972587</c:v>
                </c:pt>
                <c:pt idx="11">
                  <c:v>116.37435835113151</c:v>
                </c:pt>
                <c:pt idx="12">
                  <c:v>118.0272958804679</c:v>
                </c:pt>
                <c:pt idx="13">
                  <c:v>118.77223232083193</c:v>
                </c:pt>
                <c:pt idx="14">
                  <c:v>119.15873634197733</c:v>
                </c:pt>
                <c:pt idx="15">
                  <c:v>119.84110673551665</c:v>
                </c:pt>
                <c:pt idx="16">
                  <c:v>120.77321237634543</c:v>
                </c:pt>
                <c:pt idx="17">
                  <c:v>122.30502264353204</c:v>
                </c:pt>
                <c:pt idx="18">
                  <c:v>123.89120038739787</c:v>
                </c:pt>
                <c:pt idx="19">
                  <c:v>125.52505829496708</c:v>
                </c:pt>
                <c:pt idx="20">
                  <c:v>127.16526348264895</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October'!$BO$13:$CI$13</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8.5266287834406818E-3</c:v>
                </c:pt>
                <c:pt idx="10">
                  <c:v>1.3364709869178482E-2</c:v>
                </c:pt>
                <c:pt idx="11">
                  <c:v>2.2383519036488497E-3</c:v>
                </c:pt>
                <c:pt idx="12">
                  <c:v>1.2418592497986936E-3</c:v>
                </c:pt>
                <c:pt idx="13">
                  <c:v>8.1584912925547481E-3</c:v>
                </c:pt>
                <c:pt idx="14">
                  <c:v>1.0661051173917357E-2</c:v>
                </c:pt>
                <c:pt idx="15">
                  <c:v>1.2736421554341515E-2</c:v>
                </c:pt>
                <c:pt idx="16">
                  <c:v>1.287307485473721E-2</c:v>
                </c:pt>
                <c:pt idx="17">
                  <c:v>1.2452782145039087E-2</c:v>
                </c:pt>
                <c:pt idx="18">
                  <c:v>1.350087149756618E-2</c:v>
                </c:pt>
                <c:pt idx="19">
                  <c:v>1.4464470342917979E-2</c:v>
                </c:pt>
                <c:pt idx="20">
                  <c:v>1.5081252793563538E-2</c:v>
                </c:pt>
              </c:numCache>
            </c:numRef>
          </c:val>
          <c:smooth val="0"/>
          <c:extLst>
            <c:ext xmlns:c16="http://schemas.microsoft.com/office/drawing/2014/chart" uri="{C3380CC4-5D6E-409C-BE32-E72D297353CC}">
              <c16:uniqueId val="{00000000-FF44-4A2E-9248-E303C6B735F6}"/>
            </c:ext>
          </c:extLst>
        </c:ser>
        <c:ser>
          <c:idx val="5"/>
          <c:order val="1"/>
          <c:tx>
            <c:strRef>
              <c:f>'Comparison vs October'!$L$14</c:f>
              <c:strCache>
                <c:ptCount val="1"/>
                <c:pt idx="0">
                  <c:v>   Jan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October'!$BO$14:$CI$14</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8.5266287834406818E-3</c:v>
                </c:pt>
                <c:pt idx="10">
                  <c:v>1.3364709869178482E-2</c:v>
                </c:pt>
                <c:pt idx="11">
                  <c:v>1.9793212653449466E-3</c:v>
                </c:pt>
                <c:pt idx="12">
                  <c:v>6.1269043048537419E-3</c:v>
                </c:pt>
                <c:pt idx="13">
                  <c:v>1.171082046814087E-2</c:v>
                </c:pt>
                <c:pt idx="14">
                  <c:v>1.1420882111130792E-2</c:v>
                </c:pt>
                <c:pt idx="15">
                  <c:v>1.1983540372670909E-2</c:v>
                </c:pt>
                <c:pt idx="16">
                  <c:v>1.2763500316326226E-2</c:v>
                </c:pt>
                <c:pt idx="17">
                  <c:v>1.2966353168604616E-2</c:v>
                </c:pt>
                <c:pt idx="18">
                  <c:v>1.29297525422023E-2</c:v>
                </c:pt>
                <c:pt idx="19">
                  <c:v>1.2321866313233842E-2</c:v>
                </c:pt>
                <c:pt idx="20">
                  <c:v>1.1635518214820895E-2</c:v>
                </c:pt>
              </c:numCache>
            </c:numRef>
          </c:val>
          <c:smooth val="0"/>
          <c:extLst>
            <c:ext xmlns:c16="http://schemas.microsoft.com/office/drawing/2014/chart" uri="{C3380CC4-5D6E-409C-BE32-E72D297353CC}">
              <c16:uniqueId val="{00000001-FF44-4A2E-9248-E303C6B735F6}"/>
            </c:ext>
          </c:extLst>
        </c:ser>
        <c:ser>
          <c:idx val="6"/>
          <c:order val="2"/>
          <c:tx>
            <c:strRef>
              <c:f>'Comparison vs October'!$L$15</c:f>
              <c:strCache>
                <c:ptCount val="1"/>
                <c:pt idx="0">
                  <c:v>   Jan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October'!$BO$15:$CI$15</c:f>
              <c:numCache>
                <c:formatCode>0.0%</c:formatCode>
                <c:ptCount val="21"/>
                <c:pt idx="0">
                  <c:v>9.5437270486018466E-3</c:v>
                </c:pt>
                <c:pt idx="1">
                  <c:v>6.9592967110045922E-3</c:v>
                </c:pt>
                <c:pt idx="2">
                  <c:v>3.8324867002881291E-3</c:v>
                </c:pt>
                <c:pt idx="3">
                  <c:v>1.1243660662594301E-3</c:v>
                </c:pt>
                <c:pt idx="4">
                  <c:v>-1.4151459546298817E-3</c:v>
                </c:pt>
                <c:pt idx="5">
                  <c:v>1.8698535638457248E-3</c:v>
                </c:pt>
                <c:pt idx="6">
                  <c:v>5.7622325197759228E-3</c:v>
                </c:pt>
                <c:pt idx="7">
                  <c:v>9.7019552370640749E-3</c:v>
                </c:pt>
                <c:pt idx="8">
                  <c:v>1.350273372697175E-2</c:v>
                </c:pt>
                <c:pt idx="9">
                  <c:v>8.5266287834406818E-3</c:v>
                </c:pt>
                <c:pt idx="10">
                  <c:v>1.3364709869178482E-2</c:v>
                </c:pt>
                <c:pt idx="11">
                  <c:v>1.873274496066113E-3</c:v>
                </c:pt>
                <c:pt idx="12">
                  <c:v>7.4578658429231837E-3</c:v>
                </c:pt>
                <c:pt idx="13">
                  <c:v>1.1213973999154359E-2</c:v>
                </c:pt>
                <c:pt idx="14">
                  <c:v>1.3405320465443182E-2</c:v>
                </c:pt>
                <c:pt idx="15">
                  <c:v>1.5246103510828224E-2</c:v>
                </c:pt>
                <c:pt idx="16">
                  <c:v>1.5211336692497079E-2</c:v>
                </c:pt>
                <c:pt idx="17">
                  <c:v>1.5227792892131609E-2</c:v>
                </c:pt>
                <c:pt idx="18">
                  <c:v>1.5432629615669491E-2</c:v>
                </c:pt>
                <c:pt idx="19">
                  <c:v>1.6065790974659544E-2</c:v>
                </c:pt>
                <c:pt idx="20">
                  <c:v>1.7268036795853758E-2</c:v>
                </c:pt>
              </c:numCache>
            </c:numRef>
          </c:val>
          <c:smooth val="0"/>
          <c:extLst>
            <c:ext xmlns:c16="http://schemas.microsoft.com/office/drawing/2014/chart" uri="{C3380CC4-5D6E-409C-BE32-E72D297353CC}">
              <c16:uniqueId val="{00000002-FF44-4A2E-9248-E303C6B735F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October'!$M$13:$AG$13</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301362.94264815596</c:v>
                </c:pt>
                <c:pt idx="10">
                  <c:v>306614.62886735593</c:v>
                </c:pt>
                <c:pt idx="11">
                  <c:v>308597.0060102783</c:v>
                </c:pt>
                <c:pt idx="12">
                  <c:v>314596.5</c:v>
                </c:pt>
                <c:pt idx="13">
                  <c:v>320470.8</c:v>
                </c:pt>
                <c:pt idx="14">
                  <c:v>324631</c:v>
                </c:pt>
                <c:pt idx="15">
                  <c:v>329430.59999999998</c:v>
                </c:pt>
                <c:pt idx="16">
                  <c:v>333940.09999999998</c:v>
                </c:pt>
                <c:pt idx="17">
                  <c:v>339563.4</c:v>
                </c:pt>
                <c:pt idx="18">
                  <c:v>345161.1</c:v>
                </c:pt>
                <c:pt idx="19">
                  <c:v>350674.6</c:v>
                </c:pt>
                <c:pt idx="20">
                  <c:v>356097</c:v>
                </c:pt>
              </c:numCache>
            </c:numRef>
          </c:val>
          <c:smooth val="0"/>
          <c:extLst>
            <c:ext xmlns:c16="http://schemas.microsoft.com/office/drawing/2014/chart" uri="{C3380CC4-5D6E-409C-BE32-E72D297353CC}">
              <c16:uniqueId val="{00000000-3D68-46B9-97BA-D5D812526DFB}"/>
            </c:ext>
          </c:extLst>
        </c:ser>
        <c:ser>
          <c:idx val="5"/>
          <c:order val="1"/>
          <c:tx>
            <c:strRef>
              <c:f>'Comparison vs October'!$L$14</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October'!$M$14:$AG$14</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301362.94264815596</c:v>
                </c:pt>
                <c:pt idx="10">
                  <c:v>306614.62886735593</c:v>
                </c:pt>
                <c:pt idx="11">
                  <c:v>308597.0060102783</c:v>
                </c:pt>
                <c:pt idx="12">
                  <c:v>314635.09999999998</c:v>
                </c:pt>
                <c:pt idx="13">
                  <c:v>318869.59999999998</c:v>
                </c:pt>
                <c:pt idx="14">
                  <c:v>321699.09999999998</c:v>
                </c:pt>
                <c:pt idx="15">
                  <c:v>325858.7</c:v>
                </c:pt>
                <c:pt idx="16">
                  <c:v>330089.40000000002</c:v>
                </c:pt>
                <c:pt idx="17">
                  <c:v>335255.7</c:v>
                </c:pt>
                <c:pt idx="18">
                  <c:v>340242.8</c:v>
                </c:pt>
                <c:pt idx="19">
                  <c:v>345238.2</c:v>
                </c:pt>
                <c:pt idx="20">
                  <c:v>350365.9</c:v>
                </c:pt>
              </c:numCache>
            </c:numRef>
          </c:val>
          <c:smooth val="0"/>
          <c:extLst>
            <c:ext xmlns:c16="http://schemas.microsoft.com/office/drawing/2014/chart" uri="{C3380CC4-5D6E-409C-BE32-E72D297353CC}">
              <c16:uniqueId val="{00000001-3D68-46B9-97BA-D5D812526DFB}"/>
            </c:ext>
          </c:extLst>
        </c:ser>
        <c:ser>
          <c:idx val="6"/>
          <c:order val="2"/>
          <c:tx>
            <c:strRef>
              <c:f>'Comparison vs October'!$L$15</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October'!$M$15:$AG$15</c:f>
              <c:numCache>
                <c:formatCode>#,##0.0</c:formatCode>
                <c:ptCount val="21"/>
                <c:pt idx="0">
                  <c:v>267206.33583840239</c:v>
                </c:pt>
                <c:pt idx="1">
                  <c:v>270421.89376017341</c:v>
                </c:pt>
                <c:pt idx="2">
                  <c:v>288305.0876693622</c:v>
                </c:pt>
                <c:pt idx="3">
                  <c:v>280926.80471943086</c:v>
                </c:pt>
                <c:pt idx="4">
                  <c:v>277532.68185103248</c:v>
                </c:pt>
                <c:pt idx="5">
                  <c:v>307950.12305814115</c:v>
                </c:pt>
                <c:pt idx="6">
                  <c:v>297272.05886080232</c:v>
                </c:pt>
                <c:pt idx="7">
                  <c:v>297894.33593058219</c:v>
                </c:pt>
                <c:pt idx="8">
                  <c:v>301378.02215047315</c:v>
                </c:pt>
                <c:pt idx="9">
                  <c:v>301362.94264815596</c:v>
                </c:pt>
                <c:pt idx="10">
                  <c:v>306614.62886735593</c:v>
                </c:pt>
                <c:pt idx="11">
                  <c:v>308597.0060102783</c:v>
                </c:pt>
                <c:pt idx="12">
                  <c:v>314724.8</c:v>
                </c:pt>
                <c:pt idx="13">
                  <c:v>317892</c:v>
                </c:pt>
                <c:pt idx="14">
                  <c:v>319617.59999999998</c:v>
                </c:pt>
                <c:pt idx="15">
                  <c:v>322031.8</c:v>
                </c:pt>
                <c:pt idx="16">
                  <c:v>324525.40000000002</c:v>
                </c:pt>
                <c:pt idx="17">
                  <c:v>328646.8</c:v>
                </c:pt>
                <c:pt idx="18">
                  <c:v>332976.2</c:v>
                </c:pt>
                <c:pt idx="19">
                  <c:v>337577.8</c:v>
                </c:pt>
                <c:pt idx="20">
                  <c:v>342393.5</c:v>
                </c:pt>
              </c:numCache>
            </c:numRef>
          </c:val>
          <c:smooth val="0"/>
          <c:extLst>
            <c:ext xmlns:c16="http://schemas.microsoft.com/office/drawing/2014/chart" uri="{C3380CC4-5D6E-409C-BE32-E72D297353CC}">
              <c16:uniqueId val="{00000002-3D68-46B9-97BA-D5D812526DFB}"/>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October'!$M$9:$AG$9</c:f>
              <c:numCache>
                <c:formatCode>#,##0.0</c:formatCode>
                <c:ptCount val="21"/>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numCache>
            </c:numRef>
          </c:val>
          <c:smooth val="0"/>
          <c:extLst>
            <c:ext xmlns:c16="http://schemas.microsoft.com/office/drawing/2014/chart" uri="{C3380CC4-5D6E-409C-BE32-E72D297353CC}">
              <c16:uniqueId val="{00000007-3D68-46B9-97BA-D5D812526DFB}"/>
            </c:ext>
          </c:extLst>
        </c:ser>
        <c:ser>
          <c:idx val="2"/>
          <c:order val="4"/>
          <c:tx>
            <c:strRef>
              <c:f>'Comparison vs October'!$L$10</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October'!$M$10:$AG$10</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307907.8</c:v>
                </c:pt>
                <c:pt idx="12">
                  <c:v>314206.3</c:v>
                </c:pt>
                <c:pt idx="13">
                  <c:v>317877.40000000002</c:v>
                </c:pt>
                <c:pt idx="14">
                  <c:v>321206.59999999998</c:v>
                </c:pt>
                <c:pt idx="15">
                  <c:v>325287.59999999998</c:v>
                </c:pt>
                <c:pt idx="16">
                  <c:v>329695.90000000002</c:v>
                </c:pt>
                <c:pt idx="17">
                  <c:v>335386.90000000002</c:v>
                </c:pt>
                <c:pt idx="18">
                  <c:v>340563.20000000001</c:v>
                </c:pt>
                <c:pt idx="19">
                  <c:v>345674.6</c:v>
                </c:pt>
                <c:pt idx="20">
                  <c:v>350806.4</c:v>
                </c:pt>
              </c:numCache>
            </c:numRef>
          </c:val>
          <c:smooth val="0"/>
          <c:extLst>
            <c:ext xmlns:c16="http://schemas.microsoft.com/office/drawing/2014/chart" uri="{C3380CC4-5D6E-409C-BE32-E72D297353CC}">
              <c16:uniqueId val="{00000004-3D68-46B9-97BA-D5D812526DFB}"/>
            </c:ext>
          </c:extLst>
        </c:ser>
        <c:ser>
          <c:idx val="3"/>
          <c:order val="5"/>
          <c:tx>
            <c:strRef>
              <c:f>'Comparison vs October'!$L$11</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October'!$M$11:$AG$11</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307987.40000000002</c:v>
                </c:pt>
                <c:pt idx="12">
                  <c:v>312719.09999999998</c:v>
                </c:pt>
                <c:pt idx="13">
                  <c:v>315178.59999999998</c:v>
                </c:pt>
                <c:pt idx="14">
                  <c:v>318066.5</c:v>
                </c:pt>
                <c:pt idx="15">
                  <c:v>322000</c:v>
                </c:pt>
                <c:pt idx="16">
                  <c:v>325929.40000000002</c:v>
                </c:pt>
                <c:pt idx="17">
                  <c:v>330964.3</c:v>
                </c:pt>
                <c:pt idx="18">
                  <c:v>335899.7</c:v>
                </c:pt>
                <c:pt idx="19">
                  <c:v>341036</c:v>
                </c:pt>
                <c:pt idx="20">
                  <c:v>346336.1</c:v>
                </c:pt>
              </c:numCache>
            </c:numRef>
          </c:val>
          <c:smooth val="0"/>
          <c:extLst>
            <c:ext xmlns:c16="http://schemas.microsoft.com/office/drawing/2014/chart" uri="{C3380CC4-5D6E-409C-BE32-E72D297353CC}">
              <c16:uniqueId val="{00000005-3D68-46B9-97BA-D5D812526DFB}"/>
            </c:ext>
          </c:extLst>
        </c:ser>
        <c:ser>
          <c:idx val="4"/>
          <c:order val="6"/>
          <c:tx>
            <c:strRef>
              <c:f>'Comparison vs October'!$L$12</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October'!$M$12:$AG$12</c:f>
              <c:numCache>
                <c:formatCode>#,##0.0</c:formatCode>
                <c:ptCount val="21"/>
                <c:pt idx="0">
                  <c:v>264680.29930667725</c:v>
                </c:pt>
                <c:pt idx="1">
                  <c:v>268552.95407018223</c:v>
                </c:pt>
                <c:pt idx="2">
                  <c:v>287204.38070006471</c:v>
                </c:pt>
                <c:pt idx="3">
                  <c:v>280611.29490163433</c:v>
                </c:pt>
                <c:pt idx="4">
                  <c:v>277925.98768819595</c:v>
                </c:pt>
                <c:pt idx="5">
                  <c:v>307375.37611567287</c:v>
                </c:pt>
                <c:pt idx="6">
                  <c:v>295568.92200658092</c:v>
                </c:pt>
                <c:pt idx="7">
                  <c:v>295031.9491662673</c:v>
                </c:pt>
                <c:pt idx="8">
                  <c:v>297362.81128932961</c:v>
                </c:pt>
                <c:pt idx="9">
                  <c:v>298815.05757729191</c:v>
                </c:pt>
                <c:pt idx="10">
                  <c:v>302570.85714672133</c:v>
                </c:pt>
                <c:pt idx="11">
                  <c:v>308020</c:v>
                </c:pt>
                <c:pt idx="12">
                  <c:v>312395</c:v>
                </c:pt>
                <c:pt idx="13">
                  <c:v>314366.7</c:v>
                </c:pt>
                <c:pt idx="14">
                  <c:v>315389.7</c:v>
                </c:pt>
                <c:pt idx="15">
                  <c:v>317195.8</c:v>
                </c:pt>
                <c:pt idx="16">
                  <c:v>319662.90000000002</c:v>
                </c:pt>
                <c:pt idx="17">
                  <c:v>323717.3</c:v>
                </c:pt>
                <c:pt idx="18">
                  <c:v>327915.59999999998</c:v>
                </c:pt>
                <c:pt idx="19">
                  <c:v>332240.09999999998</c:v>
                </c:pt>
                <c:pt idx="20">
                  <c:v>336581.4</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8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October'!$L$29</c:f>
              <c:strCache>
                <c:ptCount val="1"/>
                <c:pt idx="0">
                  <c:v>   Jan 2023 Optimistic</c:v>
                </c:pt>
              </c:strCache>
            </c:strRef>
          </c:tx>
          <c:spPr>
            <a:ln w="28575" cap="rnd">
              <a:solidFill>
                <a:srgbClr val="F1BB7B"/>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October'!$BO$29:$CI$29</c:f>
              <c:numCache>
                <c:formatCode>0.0%</c:formatCode>
                <c:ptCount val="21"/>
                <c:pt idx="0">
                  <c:v>-6.0024609171738241E-3</c:v>
                </c:pt>
                <c:pt idx="1">
                  <c:v>9.3276800263897286E-4</c:v>
                </c:pt>
                <c:pt idx="2">
                  <c:v>8.6521554692970959E-3</c:v>
                </c:pt>
                <c:pt idx="3">
                  <c:v>1.2738718902207236E-2</c:v>
                </c:pt>
                <c:pt idx="4">
                  <c:v>1.4203876338129584E-2</c:v>
                </c:pt>
                <c:pt idx="5">
                  <c:v>1.2296534572925344E-2</c:v>
                </c:pt>
                <c:pt idx="6">
                  <c:v>1.0225267811011074E-2</c:v>
                </c:pt>
                <c:pt idx="7">
                  <c:v>1.0222962925430679E-2</c:v>
                </c:pt>
                <c:pt idx="8">
                  <c:v>1.1945824047113973E-2</c:v>
                </c:pt>
                <c:pt idx="9">
                  <c:v>6.6614242724749584E-3</c:v>
                </c:pt>
                <c:pt idx="10">
                  <c:v>1.2630259643952257E-2</c:v>
                </c:pt>
                <c:pt idx="11">
                  <c:v>-5.2424225168247185E-3</c:v>
                </c:pt>
                <c:pt idx="12">
                  <c:v>-3.1926065952531113E-3</c:v>
                </c:pt>
                <c:pt idx="13">
                  <c:v>4.5449050780896894E-3</c:v>
                </c:pt>
                <c:pt idx="14">
                  <c:v>1.1713928703806387E-2</c:v>
                </c:pt>
                <c:pt idx="15">
                  <c:v>1.6415004350274431E-2</c:v>
                </c:pt>
                <c:pt idx="16">
                  <c:v>1.696411974661749E-2</c:v>
                </c:pt>
                <c:pt idx="17">
                  <c:v>1.6534016717856037E-2</c:v>
                </c:pt>
                <c:pt idx="18">
                  <c:v>1.7152840373280576E-2</c:v>
                </c:pt>
                <c:pt idx="19">
                  <c:v>1.7454912111378285E-2</c:v>
                </c:pt>
                <c:pt idx="20">
                  <c:v>1.7342818268124338E-2</c:v>
                </c:pt>
              </c:numCache>
            </c:numRef>
          </c:val>
          <c:smooth val="0"/>
          <c:extLst>
            <c:ext xmlns:c16="http://schemas.microsoft.com/office/drawing/2014/chart" uri="{C3380CC4-5D6E-409C-BE32-E72D297353CC}">
              <c16:uniqueId val="{00000000-5998-4626-B08D-D7917C286A7B}"/>
            </c:ext>
          </c:extLst>
        </c:ser>
        <c:ser>
          <c:idx val="5"/>
          <c:order val="1"/>
          <c:tx>
            <c:strRef>
              <c:f>'Comparison vs October'!$L$30</c:f>
              <c:strCache>
                <c:ptCount val="1"/>
                <c:pt idx="0">
                  <c:v>   Jan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October'!$BO$30:$CI$30</c:f>
              <c:numCache>
                <c:formatCode>0.0%</c:formatCode>
                <c:ptCount val="21"/>
                <c:pt idx="0">
                  <c:v>-6.0024609171738241E-3</c:v>
                </c:pt>
                <c:pt idx="1">
                  <c:v>9.3276800263897286E-4</c:v>
                </c:pt>
                <c:pt idx="2">
                  <c:v>8.6521554692970959E-3</c:v>
                </c:pt>
                <c:pt idx="3">
                  <c:v>1.2738718902207236E-2</c:v>
                </c:pt>
                <c:pt idx="4">
                  <c:v>1.4203876338129584E-2</c:v>
                </c:pt>
                <c:pt idx="5">
                  <c:v>1.2296534572925344E-2</c:v>
                </c:pt>
                <c:pt idx="6">
                  <c:v>1.0225267811011074E-2</c:v>
                </c:pt>
                <c:pt idx="7">
                  <c:v>1.0222962925430679E-2</c:v>
                </c:pt>
                <c:pt idx="8">
                  <c:v>1.1945824047113973E-2</c:v>
                </c:pt>
                <c:pt idx="9">
                  <c:v>6.6614242724749584E-3</c:v>
                </c:pt>
                <c:pt idx="10">
                  <c:v>1.2630259643952257E-2</c:v>
                </c:pt>
                <c:pt idx="11">
                  <c:v>-5.0304046577067663E-3</c:v>
                </c:pt>
                <c:pt idx="12">
                  <c:v>-2.4211366207205209E-4</c:v>
                </c:pt>
                <c:pt idx="13">
                  <c:v>8.5521493240128255E-3</c:v>
                </c:pt>
                <c:pt idx="14">
                  <c:v>1.247901972037857E-2</c:v>
                </c:pt>
                <c:pt idx="15">
                  <c:v>1.5376382617836137E-2</c:v>
                </c:pt>
                <c:pt idx="16">
                  <c:v>1.7019005881150795E-2</c:v>
                </c:pt>
                <c:pt idx="17">
                  <c:v>1.6911921080810854E-2</c:v>
                </c:pt>
                <c:pt idx="18">
                  <c:v>1.6030787477520958E-2</c:v>
                </c:pt>
                <c:pt idx="19">
                  <c:v>1.410878628654455E-2</c:v>
                </c:pt>
                <c:pt idx="20">
                  <c:v>1.265911387531915E-2</c:v>
                </c:pt>
              </c:numCache>
            </c:numRef>
          </c:val>
          <c:smooth val="0"/>
          <c:extLst>
            <c:ext xmlns:c16="http://schemas.microsoft.com/office/drawing/2014/chart" uri="{C3380CC4-5D6E-409C-BE32-E72D297353CC}">
              <c16:uniqueId val="{00000001-5998-4626-B08D-D7917C286A7B}"/>
            </c:ext>
          </c:extLst>
        </c:ser>
        <c:ser>
          <c:idx val="6"/>
          <c:order val="2"/>
          <c:tx>
            <c:strRef>
              <c:f>'Comparison vs October'!$L$31</c:f>
              <c:strCache>
                <c:ptCount val="1"/>
                <c:pt idx="0">
                  <c:v>   Jan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October'!$BO$31:$CI$31</c:f>
              <c:numCache>
                <c:formatCode>0.0%</c:formatCode>
                <c:ptCount val="21"/>
                <c:pt idx="0">
                  <c:v>-6.0024609171738241E-3</c:v>
                </c:pt>
                <c:pt idx="1">
                  <c:v>9.3276800263897286E-4</c:v>
                </c:pt>
                <c:pt idx="2">
                  <c:v>8.6521554692970959E-3</c:v>
                </c:pt>
                <c:pt idx="3">
                  <c:v>1.2738718902207236E-2</c:v>
                </c:pt>
                <c:pt idx="4">
                  <c:v>1.4203876338129584E-2</c:v>
                </c:pt>
                <c:pt idx="5">
                  <c:v>1.2296534572925344E-2</c:v>
                </c:pt>
                <c:pt idx="6">
                  <c:v>1.0225267811011074E-2</c:v>
                </c:pt>
                <c:pt idx="7">
                  <c:v>1.0222962925430679E-2</c:v>
                </c:pt>
                <c:pt idx="8">
                  <c:v>1.1945824047113973E-2</c:v>
                </c:pt>
                <c:pt idx="9">
                  <c:v>6.6614242724749584E-3</c:v>
                </c:pt>
                <c:pt idx="10">
                  <c:v>1.2630259643952257E-2</c:v>
                </c:pt>
                <c:pt idx="11">
                  <c:v>-5.0259453680288058E-3</c:v>
                </c:pt>
                <c:pt idx="12">
                  <c:v>2.8390505106210551E-3</c:v>
                </c:pt>
                <c:pt idx="13">
                  <c:v>5.8009036725579222E-3</c:v>
                </c:pt>
                <c:pt idx="14">
                  <c:v>1.2305845349506184E-2</c:v>
                </c:pt>
                <c:pt idx="15">
                  <c:v>1.6757731087703398E-2</c:v>
                </c:pt>
                <c:pt idx="16">
                  <c:v>1.9196625432264858E-2</c:v>
                </c:pt>
                <c:pt idx="17">
                  <c:v>2.0540607932177046E-2</c:v>
                </c:pt>
                <c:pt idx="18">
                  <c:v>2.1443595185330899E-2</c:v>
                </c:pt>
                <c:pt idx="19">
                  <c:v>2.1808702326517437E-2</c:v>
                </c:pt>
                <c:pt idx="20">
                  <c:v>2.3248637923305449E-2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October'!$L$46</c:f>
              <c:strCache>
                <c:ptCount val="1"/>
                <c:pt idx="0">
                  <c:v>   Jan 2023 Optimistic</c:v>
                </c:pt>
              </c:strCache>
            </c:strRef>
          </c:tx>
          <c:spPr>
            <a:ln w="28575" cap="rnd">
              <a:solidFill>
                <a:srgbClr val="FFC000"/>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October'!$BO$46:$CI$46</c:f>
              <c:numCache>
                <c:formatCode>0.0%</c:formatCode>
                <c:ptCount val="21"/>
                <c:pt idx="0">
                  <c:v>0</c:v>
                </c:pt>
                <c:pt idx="1">
                  <c:v>0</c:v>
                </c:pt>
                <c:pt idx="2">
                  <c:v>0</c:v>
                </c:pt>
                <c:pt idx="3">
                  <c:v>0</c:v>
                </c:pt>
                <c:pt idx="4">
                  <c:v>0</c:v>
                </c:pt>
                <c:pt idx="5">
                  <c:v>0</c:v>
                </c:pt>
                <c:pt idx="6">
                  <c:v>0</c:v>
                </c:pt>
                <c:pt idx="7">
                  <c:v>0</c:v>
                </c:pt>
                <c:pt idx="8">
                  <c:v>0</c:v>
                </c:pt>
                <c:pt idx="9">
                  <c:v>0</c:v>
                </c:pt>
                <c:pt idx="10">
                  <c:v>0</c:v>
                </c:pt>
                <c:pt idx="11">
                  <c:v>-3.0654151896523096E-3</c:v>
                </c:pt>
                <c:pt idx="12">
                  <c:v>-1.3769103242733394E-4</c:v>
                </c:pt>
                <c:pt idx="13">
                  <c:v>8.7945337289725423E-3</c:v>
                </c:pt>
                <c:pt idx="14">
                  <c:v>1.5376589127609863E-2</c:v>
                </c:pt>
                <c:pt idx="15">
                  <c:v>1.7323720297081513E-2</c:v>
                </c:pt>
                <c:pt idx="16">
                  <c:v>1.7371877072990705E-2</c:v>
                </c:pt>
                <c:pt idx="17">
                  <c:v>1.8562797640201856E-2</c:v>
                </c:pt>
                <c:pt idx="18">
                  <c:v>2.2459455843098386E-2</c:v>
                </c:pt>
                <c:pt idx="19">
                  <c:v>2.2505806613138724E-2</c:v>
                </c:pt>
                <c:pt idx="20">
                  <c:v>2.0805096004116619E-2</c:v>
                </c:pt>
              </c:numCache>
            </c:numRef>
          </c:val>
          <c:smooth val="0"/>
          <c:extLst>
            <c:ext xmlns:c16="http://schemas.microsoft.com/office/drawing/2014/chart" uri="{C3380CC4-5D6E-409C-BE32-E72D297353CC}">
              <c16:uniqueId val="{00000000-F510-4D58-B08A-EAE567564FEC}"/>
            </c:ext>
          </c:extLst>
        </c:ser>
        <c:ser>
          <c:idx val="5"/>
          <c:order val="1"/>
          <c:tx>
            <c:strRef>
              <c:f>'Comparison vs October'!$L$47</c:f>
              <c:strCache>
                <c:ptCount val="1"/>
                <c:pt idx="0">
                  <c:v>   Jan 2023 Baseline</c:v>
                </c:pt>
              </c:strCache>
            </c:strRef>
          </c:tx>
          <c:spPr>
            <a:ln w="28575" cap="rnd">
              <a:solidFill>
                <a:srgbClr val="FD6467"/>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October'!$BO$47:$CI$47</c:f>
              <c:numCache>
                <c:formatCode>0.0%</c:formatCode>
                <c:ptCount val="21"/>
                <c:pt idx="0">
                  <c:v>0</c:v>
                </c:pt>
                <c:pt idx="1">
                  <c:v>0</c:v>
                </c:pt>
                <c:pt idx="2">
                  <c:v>0</c:v>
                </c:pt>
                <c:pt idx="3">
                  <c:v>0</c:v>
                </c:pt>
                <c:pt idx="4">
                  <c:v>0</c:v>
                </c:pt>
                <c:pt idx="5">
                  <c:v>0</c:v>
                </c:pt>
                <c:pt idx="6">
                  <c:v>0</c:v>
                </c:pt>
                <c:pt idx="7">
                  <c:v>0</c:v>
                </c:pt>
                <c:pt idx="8">
                  <c:v>0</c:v>
                </c:pt>
                <c:pt idx="9">
                  <c:v>0</c:v>
                </c:pt>
                <c:pt idx="10">
                  <c:v>0</c:v>
                </c:pt>
                <c:pt idx="11">
                  <c:v>-2.948511700515577E-3</c:v>
                </c:pt>
                <c:pt idx="12">
                  <c:v>2.5463156428471301E-3</c:v>
                </c:pt>
                <c:pt idx="13">
                  <c:v>1.1161659233576149E-2</c:v>
                </c:pt>
                <c:pt idx="14">
                  <c:v>1.3879783330618123E-2</c:v>
                </c:pt>
                <c:pt idx="15">
                  <c:v>1.5676407973679085E-2</c:v>
                </c:pt>
                <c:pt idx="16">
                  <c:v>1.7353804676879525E-2</c:v>
                </c:pt>
                <c:pt idx="17">
                  <c:v>1.9091633211167913E-2</c:v>
                </c:pt>
                <c:pt idx="18">
                  <c:v>2.0500539757587255E-2</c:v>
                </c:pt>
                <c:pt idx="19">
                  <c:v>1.7625833814697289E-2</c:v>
                </c:pt>
                <c:pt idx="20">
                  <c:v>1.6590340166015904E-2</c:v>
                </c:pt>
              </c:numCache>
            </c:numRef>
          </c:val>
          <c:smooth val="0"/>
          <c:extLst>
            <c:ext xmlns:c16="http://schemas.microsoft.com/office/drawing/2014/chart" uri="{C3380CC4-5D6E-409C-BE32-E72D297353CC}">
              <c16:uniqueId val="{00000001-F510-4D58-B08A-EAE567564FEC}"/>
            </c:ext>
          </c:extLst>
        </c:ser>
        <c:ser>
          <c:idx val="6"/>
          <c:order val="2"/>
          <c:tx>
            <c:strRef>
              <c:f>'Comparison vs October'!$L$48</c:f>
              <c:strCache>
                <c:ptCount val="1"/>
                <c:pt idx="0">
                  <c:v>   Jan 2023 Pessimistic</c:v>
                </c:pt>
              </c:strCache>
            </c:strRef>
          </c:tx>
          <c:spPr>
            <a:ln w="28575" cap="rnd">
              <a:solidFill>
                <a:srgbClr val="5B1A18"/>
              </a:solidFill>
              <a:round/>
            </a:ln>
            <a:effectLst/>
          </c:spPr>
          <c:marker>
            <c:symbol val="none"/>
          </c:marker>
          <c:cat>
            <c:strRef>
              <c:f>'Comparison vs October'!$BO$7:$CI$7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October'!$BO$48:$CI$48</c:f>
              <c:numCache>
                <c:formatCode>0.0%</c:formatCode>
                <c:ptCount val="21"/>
                <c:pt idx="0">
                  <c:v>0</c:v>
                </c:pt>
                <c:pt idx="1">
                  <c:v>0</c:v>
                </c:pt>
                <c:pt idx="2">
                  <c:v>0</c:v>
                </c:pt>
                <c:pt idx="3">
                  <c:v>0</c:v>
                </c:pt>
                <c:pt idx="4">
                  <c:v>0</c:v>
                </c:pt>
                <c:pt idx="5">
                  <c:v>0</c:v>
                </c:pt>
                <c:pt idx="6">
                  <c:v>0</c:v>
                </c:pt>
                <c:pt idx="7">
                  <c:v>0</c:v>
                </c:pt>
                <c:pt idx="8">
                  <c:v>0</c:v>
                </c:pt>
                <c:pt idx="9">
                  <c:v>0</c:v>
                </c:pt>
                <c:pt idx="10">
                  <c:v>0</c:v>
                </c:pt>
                <c:pt idx="11">
                  <c:v>-2.9095377779216891E-3</c:v>
                </c:pt>
                <c:pt idx="12">
                  <c:v>3.6155702151992042E-3</c:v>
                </c:pt>
                <c:pt idx="13">
                  <c:v>8.338563162596957E-3</c:v>
                </c:pt>
                <c:pt idx="14">
                  <c:v>1.7078591581975777E-2</c:v>
                </c:pt>
                <c:pt idx="15">
                  <c:v>2.1700386725779675E-2</c:v>
                </c:pt>
                <c:pt idx="16">
                  <c:v>2.3799462384524128E-2</c:v>
                </c:pt>
                <c:pt idx="17">
                  <c:v>2.5790018730214248E-2</c:v>
                </c:pt>
                <c:pt idx="18">
                  <c:v>2.848512380604018E-2</c:v>
                </c:pt>
                <c:pt idx="19">
                  <c:v>2.7827258649942399E-2</c:v>
                </c:pt>
                <c:pt idx="20">
                  <c:v>2.8931757699386829E-2</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October'!$B$54</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October'!$C$54:$I$54</c:f>
              <c:numCache>
                <c:formatCode>0.0</c:formatCode>
                <c:ptCount val="7"/>
                <c:pt idx="0">
                  <c:v>2.7971293844540059</c:v>
                </c:pt>
                <c:pt idx="1">
                  <c:v>8.1142287784640938</c:v>
                </c:pt>
                <c:pt idx="2">
                  <c:v>4.4858949528059053</c:v>
                </c:pt>
                <c:pt idx="3">
                  <c:v>2.8431799553193402</c:v>
                </c:pt>
                <c:pt idx="4">
                  <c:v>3.0930597500000001</c:v>
                </c:pt>
                <c:pt idx="5">
                  <c:v>3.5786265000000004</c:v>
                </c:pt>
                <c:pt idx="6">
                  <c:v>3.18046775</c:v>
                </c:pt>
              </c:numCache>
            </c:numRef>
          </c:val>
          <c:smooth val="0"/>
          <c:extLst>
            <c:ext xmlns:c16="http://schemas.microsoft.com/office/drawing/2014/chart" uri="{C3380CC4-5D6E-409C-BE32-E72D297353CC}">
              <c16:uniqueId val="{00000000-ED5B-4814-AFC3-D163EF97D5A8}"/>
            </c:ext>
          </c:extLst>
        </c:ser>
        <c:ser>
          <c:idx val="5"/>
          <c:order val="1"/>
          <c:tx>
            <c:strRef>
              <c:f>'Comparison vs October'!$B$55</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October'!$C$55:$I$55</c:f>
              <c:numCache>
                <c:formatCode>0.0</c:formatCode>
                <c:ptCount val="7"/>
                <c:pt idx="0">
                  <c:v>2.7971293844540059</c:v>
                </c:pt>
                <c:pt idx="1">
                  <c:v>8.1142287784640938</c:v>
                </c:pt>
                <c:pt idx="2">
                  <c:v>4.4858949528059053</c:v>
                </c:pt>
                <c:pt idx="3">
                  <c:v>2.8449202053193403</c:v>
                </c:pt>
                <c:pt idx="4">
                  <c:v>3.2631237500000001</c:v>
                </c:pt>
                <c:pt idx="5">
                  <c:v>3.8274875000000002</c:v>
                </c:pt>
                <c:pt idx="6">
                  <c:v>3.3930384999999998</c:v>
                </c:pt>
              </c:numCache>
            </c:numRef>
          </c:val>
          <c:smooth val="0"/>
          <c:extLst>
            <c:ext xmlns:c16="http://schemas.microsoft.com/office/drawing/2014/chart" uri="{C3380CC4-5D6E-409C-BE32-E72D297353CC}">
              <c16:uniqueId val="{00000001-ED5B-4814-AFC3-D163EF97D5A8}"/>
            </c:ext>
          </c:extLst>
        </c:ser>
        <c:ser>
          <c:idx val="6"/>
          <c:order val="2"/>
          <c:tx>
            <c:strRef>
              <c:f>'Comparison vs October'!$B$56</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October'!$C$56:$I$56</c:f>
              <c:numCache>
                <c:formatCode>0.0</c:formatCode>
                <c:ptCount val="7"/>
                <c:pt idx="0">
                  <c:v>2.7971293844540059</c:v>
                </c:pt>
                <c:pt idx="1">
                  <c:v>8.1142287784640938</c:v>
                </c:pt>
                <c:pt idx="2">
                  <c:v>4.4858949528059053</c:v>
                </c:pt>
                <c:pt idx="3">
                  <c:v>2.8452502053193403</c:v>
                </c:pt>
                <c:pt idx="4">
                  <c:v>3.8591752500000003</c:v>
                </c:pt>
                <c:pt idx="5">
                  <c:v>5.2054845000000007</c:v>
                </c:pt>
                <c:pt idx="6">
                  <c:v>4.6325677499999998</c:v>
                </c:pt>
              </c:numCache>
            </c:numRef>
          </c:val>
          <c:smooth val="0"/>
          <c:extLst>
            <c:ext xmlns:c16="http://schemas.microsoft.com/office/drawing/2014/chart" uri="{C3380CC4-5D6E-409C-BE32-E72D297353CC}">
              <c16:uniqueId val="{00000002-ED5B-4814-AFC3-D163EF97D5A8}"/>
            </c:ext>
          </c:extLst>
        </c:ser>
        <c:ser>
          <c:idx val="1"/>
          <c:order val="3"/>
          <c:tx>
            <c:strRef>
              <c:f>'Comparison vs October'!$B$50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October'!$C$50:$I$50</c:f>
              <c:numCache>
                <c:formatCode>0.0</c:formatCode>
                <c:ptCount val="7"/>
                <c:pt idx="0">
                  <c:v>3.2152995456193922</c:v>
                </c:pt>
                <c:pt idx="1">
                  <c:v>2.9913592499999999</c:v>
                </c:pt>
                <c:pt idx="2">
                  <c:v>3.0332447500000002</c:v>
                </c:pt>
                <c:pt idx="3">
                  <c:v>3.2176464999999999</c:v>
                </c:pt>
                <c:pt idx="4">
                  <c:v>3.5913805000000001</c:v>
                </c:pt>
                <c:pt idx="5">
                  <c:v>3.8928285000000002</c:v>
                </c:pt>
                <c:pt idx="6">
                  <c:v>3.9582112500000002</c:v>
                </c:pt>
              </c:numCache>
            </c:numRef>
          </c:val>
          <c:smooth val="0"/>
          <c:extLst>
            <c:ext xmlns:c16="http://schemas.microsoft.com/office/drawing/2014/chart" uri="{C3380CC4-5D6E-409C-BE32-E72D297353CC}">
              <c16:uniqueId val="{00000007-ED5B-4814-AFC3-D163EF97D5A8}"/>
            </c:ext>
          </c:extLst>
        </c:ser>
        <c:ser>
          <c:idx val="2"/>
          <c:order val="4"/>
          <c:tx>
            <c:strRef>
              <c:f>'Comparison vs October'!$B$51</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October'!$C$51:$H$51</c:f>
              <c:numCache>
                <c:formatCode>0.0</c:formatCode>
                <c:ptCount val="6"/>
                <c:pt idx="0">
                  <c:v>2.7971293844540059</c:v>
                </c:pt>
                <c:pt idx="1">
                  <c:v>8.1142287784640938</c:v>
                </c:pt>
                <c:pt idx="2">
                  <c:v>4.4858949528059053</c:v>
                </c:pt>
                <c:pt idx="3">
                  <c:v>2.7128405207009187</c:v>
                </c:pt>
                <c:pt idx="4">
                  <c:v>3.4310599999999996</c:v>
                </c:pt>
                <c:pt idx="5">
                  <c:v>3.9913625000000001</c:v>
                </c:pt>
              </c:numCache>
            </c:numRef>
          </c:val>
          <c:smooth val="0"/>
          <c:extLst>
            <c:ext xmlns:c16="http://schemas.microsoft.com/office/drawing/2014/chart" uri="{C3380CC4-5D6E-409C-BE32-E72D297353CC}">
              <c16:uniqueId val="{00000004-ED5B-4814-AFC3-D163EF97D5A8}"/>
            </c:ext>
          </c:extLst>
        </c:ser>
        <c:ser>
          <c:idx val="3"/>
          <c:order val="5"/>
          <c:tx>
            <c:strRef>
              <c:f>'Comparison vs October'!$B$52</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October'!$C$52:$I$52</c:f>
              <c:numCache>
                <c:formatCode>0.0</c:formatCode>
                <c:ptCount val="7"/>
                <c:pt idx="0">
                  <c:v>2.7971293844540059</c:v>
                </c:pt>
                <c:pt idx="1">
                  <c:v>8.1142287784640938</c:v>
                </c:pt>
                <c:pt idx="2">
                  <c:v>4.4858949528059053</c:v>
                </c:pt>
                <c:pt idx="3">
                  <c:v>2.7527037707009185</c:v>
                </c:pt>
                <c:pt idx="4">
                  <c:v>3.6019060000000001</c:v>
                </c:pt>
                <c:pt idx="5">
                  <c:v>4.1916349999999998</c:v>
                </c:pt>
                <c:pt idx="6">
                  <c:v>3.6554140000000004</c:v>
                </c:pt>
              </c:numCache>
            </c:numRef>
          </c:val>
          <c:smooth val="0"/>
          <c:extLst>
            <c:ext xmlns:c16="http://schemas.microsoft.com/office/drawing/2014/chart" uri="{C3380CC4-5D6E-409C-BE32-E72D297353CC}">
              <c16:uniqueId val="{00000005-ED5B-4814-AFC3-D163EF97D5A8}"/>
            </c:ext>
          </c:extLst>
        </c:ser>
        <c:ser>
          <c:idx val="4"/>
          <c:order val="6"/>
          <c:tx>
            <c:strRef>
              <c:f>'Comparison vs October'!$B$53</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October'!$C$53:$I$53</c:f>
              <c:numCache>
                <c:formatCode>0.0</c:formatCode>
                <c:ptCount val="7"/>
                <c:pt idx="0">
                  <c:v>2.7971293844540059</c:v>
                </c:pt>
                <c:pt idx="1">
                  <c:v>8.1142287784640938</c:v>
                </c:pt>
                <c:pt idx="2">
                  <c:v>4.4858949528059053</c:v>
                </c:pt>
                <c:pt idx="3">
                  <c:v>2.8301782707009191</c:v>
                </c:pt>
                <c:pt idx="4">
                  <c:v>4.4634680000000007</c:v>
                </c:pt>
                <c:pt idx="5">
                  <c:v>5.7535734999999999</c:v>
                </c:pt>
                <c:pt idx="6">
                  <c:v>4.8636682499999999</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October'!$L$54</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October'!$M$54:$AG$54</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2.5972847384736863</c:v>
                </c:pt>
                <c:pt idx="12">
                  <c:v>2.704688</c:v>
                </c:pt>
                <c:pt idx="13">
                  <c:v>2.683408</c:v>
                </c:pt>
                <c:pt idx="14">
                  <c:v>2.9608059999999998</c:v>
                </c:pt>
                <c:pt idx="15">
                  <c:v>3.2078929999999999</c:v>
                </c:pt>
                <c:pt idx="16">
                  <c:v>3.5201319999999998</c:v>
                </c:pt>
                <c:pt idx="17">
                  <c:v>3.680129</c:v>
                </c:pt>
                <c:pt idx="18">
                  <c:v>3.6610900000000002</c:v>
                </c:pt>
                <c:pt idx="19">
                  <c:v>3.5469819999999999</c:v>
                </c:pt>
                <c:pt idx="20">
                  <c:v>3.4263050000000002</c:v>
                </c:pt>
              </c:numCache>
            </c:numRef>
          </c:val>
          <c:smooth val="0"/>
          <c:extLst>
            <c:ext xmlns:c16="http://schemas.microsoft.com/office/drawing/2014/chart" uri="{C3380CC4-5D6E-409C-BE32-E72D297353CC}">
              <c16:uniqueId val="{00000000-757D-4186-8BC4-7003BDCFDB75}"/>
            </c:ext>
          </c:extLst>
        </c:ser>
        <c:ser>
          <c:idx val="5"/>
          <c:order val="1"/>
          <c:tx>
            <c:strRef>
              <c:f>'Comparison vs October'!$L$55</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October'!$M$55:$AG$55</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2.5972847384736863</c:v>
                </c:pt>
                <c:pt idx="12">
                  <c:v>2.711649</c:v>
                </c:pt>
                <c:pt idx="13">
                  <c:v>2.8102619999999998</c:v>
                </c:pt>
                <c:pt idx="14">
                  <c:v>3.118735</c:v>
                </c:pt>
                <c:pt idx="15">
                  <c:v>3.4021910000000002</c:v>
                </c:pt>
                <c:pt idx="16">
                  <c:v>3.7213069999999999</c:v>
                </c:pt>
                <c:pt idx="17">
                  <c:v>3.8961600000000001</c:v>
                </c:pt>
                <c:pt idx="18">
                  <c:v>3.9047459999999998</c:v>
                </c:pt>
                <c:pt idx="19">
                  <c:v>3.8179780000000001</c:v>
                </c:pt>
                <c:pt idx="20">
                  <c:v>3.6910660000000002</c:v>
                </c:pt>
              </c:numCache>
            </c:numRef>
          </c:val>
          <c:smooth val="0"/>
          <c:extLst>
            <c:ext xmlns:c16="http://schemas.microsoft.com/office/drawing/2014/chart" uri="{C3380CC4-5D6E-409C-BE32-E72D297353CC}">
              <c16:uniqueId val="{00000001-757D-4186-8BC4-7003BDCFDB75}"/>
            </c:ext>
          </c:extLst>
        </c:ser>
        <c:ser>
          <c:idx val="6"/>
          <c:order val="2"/>
          <c:tx>
            <c:strRef>
              <c:f>'Comparison vs October'!$L$56</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October'!$M$56:$AG$56</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2.5972847384736863</c:v>
                </c:pt>
                <c:pt idx="12">
                  <c:v>2.7129690000000002</c:v>
                </c:pt>
                <c:pt idx="13">
                  <c:v>3.0962200000000002</c:v>
                </c:pt>
                <c:pt idx="14">
                  <c:v>3.5930810000000002</c:v>
                </c:pt>
                <c:pt idx="15">
                  <c:v>4.0998299999999999</c:v>
                </c:pt>
                <c:pt idx="16">
                  <c:v>4.64757</c:v>
                </c:pt>
                <c:pt idx="17">
                  <c:v>5.0916090000000001</c:v>
                </c:pt>
                <c:pt idx="18">
                  <c:v>5.271102</c:v>
                </c:pt>
                <c:pt idx="19">
                  <c:v>5.2788320000000004</c:v>
                </c:pt>
                <c:pt idx="20">
                  <c:v>5.1803949999999999</c:v>
                </c:pt>
              </c:numCache>
            </c:numRef>
          </c:val>
          <c:smooth val="0"/>
          <c:extLst>
            <c:ext xmlns:c16="http://schemas.microsoft.com/office/drawing/2014/chart" uri="{C3380CC4-5D6E-409C-BE32-E72D297353CC}">
              <c16:uniqueId val="{00000002-757D-4186-8BC4-7003BDCFDB75}"/>
            </c:ext>
          </c:extLst>
        </c:ser>
        <c:ser>
          <c:idx val="1"/>
          <c:order val="3"/>
          <c:tx>
            <c:strRef>
              <c:f>'Comparison vs October'!$L$50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October'!$M$50:$AG$50</c:f>
              <c:numCache>
                <c:formatCode>0.0</c:formatCode>
                <c:ptCount val="21"/>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numCache>
            </c:numRef>
          </c:val>
          <c:smooth val="0"/>
          <c:extLst>
            <c:ext xmlns:c16="http://schemas.microsoft.com/office/drawing/2014/chart" uri="{C3380CC4-5D6E-409C-BE32-E72D297353CC}">
              <c16:uniqueId val="{00000007-757D-4186-8BC4-7003BDCFDB75}"/>
            </c:ext>
          </c:extLst>
        </c:ser>
        <c:ser>
          <c:idx val="2"/>
          <c:order val="4"/>
          <c:tx>
            <c:strRef>
              <c:f>'Comparison vs October'!$L$51</c:f>
              <c:strCache>
                <c:ptCount val="1"/>
                <c:pt idx="0">
                  <c:v>   Oct 2022 Optimistic</c:v>
                </c:pt>
              </c:strCache>
            </c:strRef>
          </c:tx>
          <c:spPr>
            <a:ln w="28575" cap="rnd">
              <a:solidFill>
                <a:srgbClr val="FFC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October'!$M$51:$AG$51</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2.4533849999999999</c:v>
                </c:pt>
                <c:pt idx="12">
                  <c:v>2.3272300000000001</c:v>
                </c:pt>
                <c:pt idx="13">
                  <c:v>2.612771</c:v>
                </c:pt>
                <c:pt idx="14">
                  <c:v>3.2030460000000001</c:v>
                </c:pt>
                <c:pt idx="15">
                  <c:v>3.7654109999999998</c:v>
                </c:pt>
                <c:pt idx="16">
                  <c:v>4.1430119999999997</c:v>
                </c:pt>
                <c:pt idx="17">
                  <c:v>4.1662520000000001</c:v>
                </c:pt>
                <c:pt idx="18">
                  <c:v>4.0617479999999997</c:v>
                </c:pt>
                <c:pt idx="19">
                  <c:v>3.9279009999999999</c:v>
                </c:pt>
                <c:pt idx="20">
                  <c:v>3.8095490000000001</c:v>
                </c:pt>
              </c:numCache>
            </c:numRef>
          </c:val>
          <c:smooth val="0"/>
          <c:extLst>
            <c:ext xmlns:c16="http://schemas.microsoft.com/office/drawing/2014/chart" uri="{C3380CC4-5D6E-409C-BE32-E72D297353CC}">
              <c16:uniqueId val="{00000004-757D-4186-8BC4-7003BDCFDB75}"/>
            </c:ext>
          </c:extLst>
        </c:ser>
        <c:ser>
          <c:idx val="3"/>
          <c:order val="5"/>
          <c:tx>
            <c:strRef>
              <c:f>'Comparison vs October'!$L$52</c:f>
              <c:strCache>
                <c:ptCount val="1"/>
                <c:pt idx="0">
                  <c:v>   Oct 2022 Baseline</c:v>
                </c:pt>
              </c:strCache>
            </c:strRef>
          </c:tx>
          <c:spPr>
            <a:ln w="28575" cap="rnd">
              <a:solidFill>
                <a:srgbClr val="FF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October'!$M$52:$AG$52</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2.4543409999999999</c:v>
                </c:pt>
                <c:pt idx="12">
                  <c:v>2.4857269999999998</c:v>
                </c:pt>
                <c:pt idx="13">
                  <c:v>2.7927979999999999</c:v>
                </c:pt>
                <c:pt idx="14">
                  <c:v>3.379121</c:v>
                </c:pt>
                <c:pt idx="15">
                  <c:v>3.9151210000000001</c:v>
                </c:pt>
                <c:pt idx="16">
                  <c:v>4.3205840000000002</c:v>
                </c:pt>
                <c:pt idx="17">
                  <c:v>4.3811340000000003</c:v>
                </c:pt>
                <c:pt idx="18">
                  <c:v>4.2845190000000004</c:v>
                </c:pt>
                <c:pt idx="19">
                  <c:v>4.1181999999999999</c:v>
                </c:pt>
                <c:pt idx="20">
                  <c:v>3.9826869999999999</c:v>
                </c:pt>
              </c:numCache>
            </c:numRef>
          </c:val>
          <c:smooth val="0"/>
          <c:extLst>
            <c:ext xmlns:c16="http://schemas.microsoft.com/office/drawing/2014/chart" uri="{C3380CC4-5D6E-409C-BE32-E72D297353CC}">
              <c16:uniqueId val="{00000005-757D-4186-8BC4-7003BDCFDB75}"/>
            </c:ext>
          </c:extLst>
        </c:ser>
        <c:ser>
          <c:idx val="4"/>
          <c:order val="6"/>
          <c:tx>
            <c:strRef>
              <c:f>'Comparison vs October'!$L$53</c:f>
              <c:strCache>
                <c:ptCount val="1"/>
                <c:pt idx="0">
                  <c:v>   Oct 2022 Pessimistic</c:v>
                </c:pt>
              </c:strCache>
            </c:strRef>
          </c:tx>
          <c:spPr>
            <a:ln w="28575" cap="rnd">
              <a:solidFill>
                <a:srgbClr val="680000">
                  <a:alpha val="35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October'!$M$53:$AG$53</c:f>
              <c:numCache>
                <c:formatCode>0.0</c:formatCode>
                <c:ptCount val="21"/>
                <c:pt idx="0">
                  <c:v>2.5413292343688467</c:v>
                </c:pt>
                <c:pt idx="1">
                  <c:v>3.5492716093827665</c:v>
                </c:pt>
                <c:pt idx="2">
                  <c:v>13.959977462193001</c:v>
                </c:pt>
                <c:pt idx="3">
                  <c:v>8.6558199441941603</c:v>
                </c:pt>
                <c:pt idx="4">
                  <c:v>6.2918460980864479</c:v>
                </c:pt>
                <c:pt idx="5">
                  <c:v>5.4161862522002178</c:v>
                </c:pt>
                <c:pt idx="6">
                  <c:v>4.7892240794051171</c:v>
                </c:pt>
                <c:pt idx="7">
                  <c:v>4.1075196257134463</c:v>
                </c:pt>
                <c:pt idx="8">
                  <c:v>3.6306498539048371</c:v>
                </c:pt>
                <c:pt idx="9">
                  <c:v>3.3228568129924869</c:v>
                </c:pt>
                <c:pt idx="10">
                  <c:v>2.7478902698111884</c:v>
                </c:pt>
                <c:pt idx="11">
                  <c:v>2.4546070000000002</c:v>
                </c:pt>
                <c:pt idx="12">
                  <c:v>2.7953589999999999</c:v>
                </c:pt>
                <c:pt idx="13">
                  <c:v>3.2571119999999998</c:v>
                </c:pt>
                <c:pt idx="14">
                  <c:v>4.1254590000000002</c:v>
                </c:pt>
                <c:pt idx="15">
                  <c:v>4.913062</c:v>
                </c:pt>
                <c:pt idx="16">
                  <c:v>5.5582390000000004</c:v>
                </c:pt>
                <c:pt idx="17">
                  <c:v>5.8359579999999998</c:v>
                </c:pt>
                <c:pt idx="18">
                  <c:v>5.8381290000000003</c:v>
                </c:pt>
                <c:pt idx="19">
                  <c:v>5.7245819999999998</c:v>
                </c:pt>
                <c:pt idx="20">
                  <c:v>5.6156249999999996</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October'!$B$46</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October'!$C$46:$I$46</c:f>
              <c:numCache>
                <c:formatCode>#,##0.0</c:formatCode>
                <c:ptCount val="7"/>
                <c:pt idx="0">
                  <c:v>1763.3999999999999</c:v>
                </c:pt>
                <c:pt idx="1">
                  <c:v>1660.8166666666666</c:v>
                </c:pt>
                <c:pt idx="2">
                  <c:v>1684.8666666666668</c:v>
                </c:pt>
                <c:pt idx="3">
                  <c:v>1774.8131666666668</c:v>
                </c:pt>
                <c:pt idx="4">
                  <c:v>1802.0407500000001</c:v>
                </c:pt>
                <c:pt idx="5">
                  <c:v>1807.2655</c:v>
                </c:pt>
                <c:pt idx="6">
                  <c:v>1842.1170000000002</c:v>
                </c:pt>
              </c:numCache>
            </c:numRef>
          </c:val>
          <c:smooth val="0"/>
          <c:extLst>
            <c:ext xmlns:c16="http://schemas.microsoft.com/office/drawing/2014/chart" uri="{C3380CC4-5D6E-409C-BE32-E72D297353CC}">
              <c16:uniqueId val="{00000000-127D-4B74-822D-5E717B8746DC}"/>
            </c:ext>
          </c:extLst>
        </c:ser>
        <c:ser>
          <c:idx val="5"/>
          <c:order val="1"/>
          <c:tx>
            <c:strRef>
              <c:f>'Comparison vs October'!$B$47</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October'!$C$47:$I$47</c:f>
              <c:numCache>
                <c:formatCode>#,##0.0</c:formatCode>
                <c:ptCount val="7"/>
                <c:pt idx="0">
                  <c:v>1763.3999999999999</c:v>
                </c:pt>
                <c:pt idx="1">
                  <c:v>1660.8166666666666</c:v>
                </c:pt>
                <c:pt idx="2">
                  <c:v>1684.8666666666668</c:v>
                </c:pt>
                <c:pt idx="3">
                  <c:v>1774.4216666666666</c:v>
                </c:pt>
                <c:pt idx="4">
                  <c:v>1794.34825</c:v>
                </c:pt>
                <c:pt idx="5">
                  <c:v>1796.47875</c:v>
                </c:pt>
                <c:pt idx="6">
                  <c:v>1830.4675000000002</c:v>
                </c:pt>
              </c:numCache>
            </c:numRef>
          </c:val>
          <c:smooth val="0"/>
          <c:extLst>
            <c:ext xmlns:c16="http://schemas.microsoft.com/office/drawing/2014/chart" uri="{C3380CC4-5D6E-409C-BE32-E72D297353CC}">
              <c16:uniqueId val="{00000001-127D-4B74-822D-5E717B8746DC}"/>
            </c:ext>
          </c:extLst>
        </c:ser>
        <c:ser>
          <c:idx val="6"/>
          <c:order val="2"/>
          <c:tx>
            <c:strRef>
              <c:f>'Comparison vs October'!$B$48</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October'!$C$48:$I$48</c:f>
              <c:numCache>
                <c:formatCode>#,##0.0</c:formatCode>
                <c:ptCount val="7"/>
                <c:pt idx="0">
                  <c:v>1763.3999999999999</c:v>
                </c:pt>
                <c:pt idx="1">
                  <c:v>1660.8166666666666</c:v>
                </c:pt>
                <c:pt idx="2">
                  <c:v>1684.8666666666668</c:v>
                </c:pt>
                <c:pt idx="3">
                  <c:v>1774.3431666666668</c:v>
                </c:pt>
                <c:pt idx="4">
                  <c:v>1770.76575</c:v>
                </c:pt>
                <c:pt idx="5">
                  <c:v>1746.5809999999997</c:v>
                </c:pt>
                <c:pt idx="6">
                  <c:v>1779.9497499999998</c:v>
                </c:pt>
              </c:numCache>
            </c:numRef>
          </c:val>
          <c:smooth val="0"/>
          <c:extLst>
            <c:ext xmlns:c16="http://schemas.microsoft.com/office/drawing/2014/chart" uri="{C3380CC4-5D6E-409C-BE32-E72D297353CC}">
              <c16:uniqueId val="{00000002-127D-4B74-822D-5E717B8746DC}"/>
            </c:ext>
          </c:extLst>
        </c:ser>
        <c:ser>
          <c:idx val="1"/>
          <c:order val="3"/>
          <c:tx>
            <c:strRef>
              <c:f>'Comparison vs October'!$B$42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October'!$C$42:$I$42</c:f>
              <c:numCache>
                <c:formatCode>#,##0.0</c:formatCode>
                <c:ptCount val="7"/>
                <c:pt idx="0">
                  <c:v>1761.7864793837607</c:v>
                </c:pt>
                <c:pt idx="1">
                  <c:v>1799.0877499999999</c:v>
                </c:pt>
                <c:pt idx="2">
                  <c:v>1827.2860000000001</c:v>
                </c:pt>
                <c:pt idx="3">
                  <c:v>1846.8242500000001</c:v>
                </c:pt>
                <c:pt idx="4">
                  <c:v>1858.7719999999999</c:v>
                </c:pt>
                <c:pt idx="5">
                  <c:v>1872.5140000000001</c:v>
                </c:pt>
                <c:pt idx="6">
                  <c:v>1896.056</c:v>
                </c:pt>
              </c:numCache>
            </c:numRef>
          </c:val>
          <c:smooth val="0"/>
          <c:extLst>
            <c:ext xmlns:c16="http://schemas.microsoft.com/office/drawing/2014/chart" uri="{C3380CC4-5D6E-409C-BE32-E72D297353CC}">
              <c16:uniqueId val="{00000007-127D-4B74-822D-5E717B8746DC}"/>
            </c:ext>
          </c:extLst>
        </c:ser>
        <c:ser>
          <c:idx val="2"/>
          <c:order val="4"/>
          <c:tx>
            <c:strRef>
              <c:f>'Comparison vs October'!$B$43</c:f>
              <c:strCache>
                <c:ptCount val="1"/>
                <c:pt idx="0">
                  <c:v>   Oct 2022 Optimistic</c:v>
                </c:pt>
              </c:strCache>
            </c:strRef>
          </c:tx>
          <c:spPr>
            <a:ln w="28575" cap="rnd">
              <a:solidFill>
                <a:srgbClr val="FFC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October'!$C$43:$I$43</c:f>
              <c:numCache>
                <c:formatCode>#,##0.0</c:formatCode>
                <c:ptCount val="7"/>
                <c:pt idx="0">
                  <c:v>1763.3999999999999</c:v>
                </c:pt>
                <c:pt idx="1">
                  <c:v>1660.8166666666666</c:v>
                </c:pt>
                <c:pt idx="2">
                  <c:v>1684.8666666666668</c:v>
                </c:pt>
                <c:pt idx="3">
                  <c:v>1776.24775</c:v>
                </c:pt>
                <c:pt idx="4">
                  <c:v>1775.9540000000002</c:v>
                </c:pt>
                <c:pt idx="5">
                  <c:v>1769.9440000000002</c:v>
                </c:pt>
                <c:pt idx="6">
                  <c:v>1816.2927499999998</c:v>
                </c:pt>
              </c:numCache>
            </c:numRef>
          </c:val>
          <c:smooth val="0"/>
          <c:extLst>
            <c:ext xmlns:c16="http://schemas.microsoft.com/office/drawing/2014/chart" uri="{C3380CC4-5D6E-409C-BE32-E72D297353CC}">
              <c16:uniqueId val="{00000004-127D-4B74-822D-5E717B8746DC}"/>
            </c:ext>
          </c:extLst>
        </c:ser>
        <c:ser>
          <c:idx val="3"/>
          <c:order val="5"/>
          <c:tx>
            <c:strRef>
              <c:f>'Comparison vs October'!$B$44</c:f>
              <c:strCache>
                <c:ptCount val="1"/>
                <c:pt idx="0">
                  <c:v>   Oct 2022 Baseline</c:v>
                </c:pt>
              </c:strCache>
            </c:strRef>
          </c:tx>
          <c:spPr>
            <a:ln w="28575" cap="rnd">
              <a:solidFill>
                <a:srgbClr val="FF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October'!$C$44:$I$44</c:f>
              <c:numCache>
                <c:formatCode>#,##0.0</c:formatCode>
                <c:ptCount val="7"/>
                <c:pt idx="0">
                  <c:v>1763.3999999999999</c:v>
                </c:pt>
                <c:pt idx="1">
                  <c:v>1660.8166666666666</c:v>
                </c:pt>
                <c:pt idx="2">
                  <c:v>1684.8666666666668</c:v>
                </c:pt>
                <c:pt idx="3">
                  <c:v>1774.59925</c:v>
                </c:pt>
                <c:pt idx="4">
                  <c:v>1768.7022499999998</c:v>
                </c:pt>
                <c:pt idx="5">
                  <c:v>1763.9450000000002</c:v>
                </c:pt>
                <c:pt idx="6">
                  <c:v>1810.0577499999999</c:v>
                </c:pt>
              </c:numCache>
            </c:numRef>
          </c:val>
          <c:smooth val="0"/>
          <c:extLst>
            <c:ext xmlns:c16="http://schemas.microsoft.com/office/drawing/2014/chart" uri="{C3380CC4-5D6E-409C-BE32-E72D297353CC}">
              <c16:uniqueId val="{00000005-127D-4B74-822D-5E717B8746DC}"/>
            </c:ext>
          </c:extLst>
        </c:ser>
        <c:ser>
          <c:idx val="4"/>
          <c:order val="6"/>
          <c:tx>
            <c:strRef>
              <c:f>'Comparison vs October'!$B$45</c:f>
              <c:strCache>
                <c:ptCount val="1"/>
                <c:pt idx="0">
                  <c:v>   Oct 2022 Pessimistic</c:v>
                </c:pt>
              </c:strCache>
            </c:strRef>
          </c:tx>
          <c:spPr>
            <a:ln w="28575" cap="rnd">
              <a:solidFill>
                <a:srgbClr val="680000">
                  <a:alpha val="25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October'!$C$45:$I$45</c:f>
              <c:numCache>
                <c:formatCode>#,##0.0</c:formatCode>
                <c:ptCount val="7"/>
                <c:pt idx="0">
                  <c:v>1763.3999999999999</c:v>
                </c:pt>
                <c:pt idx="1">
                  <c:v>1660.8166666666666</c:v>
                </c:pt>
                <c:pt idx="2">
                  <c:v>1684.8666666666668</c:v>
                </c:pt>
                <c:pt idx="3">
                  <c:v>1774.0255000000002</c:v>
                </c:pt>
                <c:pt idx="4">
                  <c:v>1740.0889999999999</c:v>
                </c:pt>
                <c:pt idx="5">
                  <c:v>1699.4049999999997</c:v>
                </c:pt>
                <c:pt idx="6">
                  <c:v>1745.4789999999998</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October'!$L$46</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October'!$M$46:$AG$46</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1785.5666666666668</c:v>
                </c:pt>
                <c:pt idx="12">
                  <c:v>1800.886</c:v>
                </c:pt>
                <c:pt idx="13">
                  <c:v>1813.7470000000001</c:v>
                </c:pt>
                <c:pt idx="14">
                  <c:v>1808.075</c:v>
                </c:pt>
                <c:pt idx="15">
                  <c:v>1798.08</c:v>
                </c:pt>
                <c:pt idx="16">
                  <c:v>1788.261</c:v>
                </c:pt>
                <c:pt idx="17">
                  <c:v>1791.27</c:v>
                </c:pt>
                <c:pt idx="18">
                  <c:v>1803.3689999999999</c:v>
                </c:pt>
                <c:pt idx="19">
                  <c:v>1813.3209999999999</c:v>
                </c:pt>
                <c:pt idx="20">
                  <c:v>1821.1020000000001</c:v>
                </c:pt>
              </c:numCache>
            </c:numRef>
          </c:val>
          <c:smooth val="0"/>
          <c:extLst>
            <c:ext xmlns:c16="http://schemas.microsoft.com/office/drawing/2014/chart" uri="{C3380CC4-5D6E-409C-BE32-E72D297353CC}">
              <c16:uniqueId val="{00000000-48F2-41F9-A396-40EDF04F6976}"/>
            </c:ext>
          </c:extLst>
        </c:ser>
        <c:ser>
          <c:idx val="5"/>
          <c:order val="1"/>
          <c:tx>
            <c:strRef>
              <c:f>'Comparison vs October'!$L$47</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October'!$M$47:$AG$47</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1785.5666666666668</c:v>
                </c:pt>
                <c:pt idx="12">
                  <c:v>1799.32</c:v>
                </c:pt>
                <c:pt idx="13">
                  <c:v>1808.134</c:v>
                </c:pt>
                <c:pt idx="14">
                  <c:v>1798.569</c:v>
                </c:pt>
                <c:pt idx="15">
                  <c:v>1789.568</c:v>
                </c:pt>
                <c:pt idx="16">
                  <c:v>1781.1220000000001</c:v>
                </c:pt>
                <c:pt idx="17">
                  <c:v>1783.498</c:v>
                </c:pt>
                <c:pt idx="18">
                  <c:v>1792.35</c:v>
                </c:pt>
                <c:pt idx="19">
                  <c:v>1800.463</c:v>
                </c:pt>
                <c:pt idx="20">
                  <c:v>1809.604</c:v>
                </c:pt>
              </c:numCache>
            </c:numRef>
          </c:val>
          <c:smooth val="0"/>
          <c:extLst>
            <c:ext xmlns:c16="http://schemas.microsoft.com/office/drawing/2014/chart" uri="{C3380CC4-5D6E-409C-BE32-E72D297353CC}">
              <c16:uniqueId val="{00000001-48F2-41F9-A396-40EDF04F6976}"/>
            </c:ext>
          </c:extLst>
        </c:ser>
        <c:ser>
          <c:idx val="6"/>
          <c:order val="2"/>
          <c:tx>
            <c:strRef>
              <c:f>'Comparison vs October'!$L$48</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October'!$M$48:$AG$48</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1785.5666666666668</c:v>
                </c:pt>
                <c:pt idx="12">
                  <c:v>1799.0060000000001</c:v>
                </c:pt>
                <c:pt idx="13">
                  <c:v>1797.9090000000001</c:v>
                </c:pt>
                <c:pt idx="14">
                  <c:v>1779.6769999999999</c:v>
                </c:pt>
                <c:pt idx="15">
                  <c:v>1761.107</c:v>
                </c:pt>
                <c:pt idx="16">
                  <c:v>1744.37</c:v>
                </c:pt>
                <c:pt idx="17">
                  <c:v>1739.3869999999999</c:v>
                </c:pt>
                <c:pt idx="18">
                  <c:v>1743.2719999999999</c:v>
                </c:pt>
                <c:pt idx="19">
                  <c:v>1748.328</c:v>
                </c:pt>
                <c:pt idx="20">
                  <c:v>1755.337</c:v>
                </c:pt>
              </c:numCache>
            </c:numRef>
          </c:val>
          <c:smooth val="0"/>
          <c:extLst>
            <c:ext xmlns:c16="http://schemas.microsoft.com/office/drawing/2014/chart" uri="{C3380CC4-5D6E-409C-BE32-E72D297353CC}">
              <c16:uniqueId val="{00000002-48F2-41F9-A396-40EDF04F6976}"/>
            </c:ext>
          </c:extLst>
        </c:ser>
        <c:ser>
          <c:idx val="1"/>
          <c:order val="3"/>
          <c:tx>
            <c:strRef>
              <c:f>'Comparison vs October'!$L$42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October'!$M$42:$AG$42</c:f>
              <c:numCache>
                <c:formatCode>#,##0.0</c:formatCode>
                <c:ptCount val="21"/>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numCache>
            </c:numRef>
          </c:val>
          <c:smooth val="0"/>
          <c:extLst>
            <c:ext xmlns:c16="http://schemas.microsoft.com/office/drawing/2014/chart" uri="{C3380CC4-5D6E-409C-BE32-E72D297353CC}">
              <c16:uniqueId val="{00000007-48F2-41F9-A396-40EDF04F6976}"/>
            </c:ext>
          </c:extLst>
        </c:ser>
        <c:ser>
          <c:idx val="2"/>
          <c:order val="4"/>
          <c:tx>
            <c:strRef>
              <c:f>'Comparison vs October'!$L$43</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October'!$M$43:$AG$43</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1791.057</c:v>
                </c:pt>
                <c:pt idx="12">
                  <c:v>1801.134</c:v>
                </c:pt>
                <c:pt idx="13">
                  <c:v>1797.9349999999999</c:v>
                </c:pt>
                <c:pt idx="14">
                  <c:v>1780.694</c:v>
                </c:pt>
                <c:pt idx="15">
                  <c:v>1767.461</c:v>
                </c:pt>
                <c:pt idx="16">
                  <c:v>1757.7260000000001</c:v>
                </c:pt>
                <c:pt idx="17">
                  <c:v>1758.625</c:v>
                </c:pt>
                <c:pt idx="18">
                  <c:v>1763.7560000000001</c:v>
                </c:pt>
                <c:pt idx="19">
                  <c:v>1773.4090000000001</c:v>
                </c:pt>
                <c:pt idx="20">
                  <c:v>1783.9860000000001</c:v>
                </c:pt>
              </c:numCache>
            </c:numRef>
          </c:val>
          <c:smooth val="0"/>
          <c:extLst>
            <c:ext xmlns:c16="http://schemas.microsoft.com/office/drawing/2014/chart" uri="{C3380CC4-5D6E-409C-BE32-E72D297353CC}">
              <c16:uniqueId val="{00000004-48F2-41F9-A396-40EDF04F6976}"/>
            </c:ext>
          </c:extLst>
        </c:ser>
        <c:ser>
          <c:idx val="3"/>
          <c:order val="5"/>
          <c:tx>
            <c:strRef>
              <c:f>'Comparison vs October'!$L$44</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October'!$M$44:$AG$44</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1790.847</c:v>
                </c:pt>
                <c:pt idx="12">
                  <c:v>1794.75</c:v>
                </c:pt>
                <c:pt idx="13">
                  <c:v>1788.175</c:v>
                </c:pt>
                <c:pt idx="14">
                  <c:v>1773.9469999999999</c:v>
                </c:pt>
                <c:pt idx="15">
                  <c:v>1761.9469999999999</c:v>
                </c:pt>
                <c:pt idx="16">
                  <c:v>1750.74</c:v>
                </c:pt>
                <c:pt idx="17">
                  <c:v>1750.086</c:v>
                </c:pt>
                <c:pt idx="18">
                  <c:v>1756.3440000000001</c:v>
                </c:pt>
                <c:pt idx="19">
                  <c:v>1769.278</c:v>
                </c:pt>
                <c:pt idx="20">
                  <c:v>1780.0719999999999</c:v>
                </c:pt>
              </c:numCache>
            </c:numRef>
          </c:val>
          <c:smooth val="0"/>
          <c:extLst>
            <c:ext xmlns:c16="http://schemas.microsoft.com/office/drawing/2014/chart" uri="{C3380CC4-5D6E-409C-BE32-E72D297353CC}">
              <c16:uniqueId val="{00000005-48F2-41F9-A396-40EDF04F6976}"/>
            </c:ext>
          </c:extLst>
        </c:ser>
        <c:ser>
          <c:idx val="4"/>
          <c:order val="6"/>
          <c:tx>
            <c:strRef>
              <c:f>'Comparison vs October'!$L$45</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October'!$M$45:$AG$45</c:f>
              <c:numCache>
                <c:formatCode>#,##0.0</c:formatCode>
                <c:ptCount val="21"/>
                <c:pt idx="0">
                  <c:v>1777.5666666666666</c:v>
                </c:pt>
                <c:pt idx="1">
                  <c:v>1782.8666666666668</c:v>
                </c:pt>
                <c:pt idx="2">
                  <c:v>1582.2333333333331</c:v>
                </c:pt>
                <c:pt idx="3">
                  <c:v>1633.5666666666666</c:v>
                </c:pt>
                <c:pt idx="4">
                  <c:v>1644.6</c:v>
                </c:pt>
                <c:pt idx="5">
                  <c:v>1643.8666666666668</c:v>
                </c:pt>
                <c:pt idx="6">
                  <c:v>1666.0333333333335</c:v>
                </c:pt>
                <c:pt idx="7">
                  <c:v>1701.3333333333335</c:v>
                </c:pt>
                <c:pt idx="8">
                  <c:v>1728.2333333333331</c:v>
                </c:pt>
                <c:pt idx="9">
                  <c:v>1746.4666666666667</c:v>
                </c:pt>
                <c:pt idx="10">
                  <c:v>1766.3333333333335</c:v>
                </c:pt>
                <c:pt idx="11">
                  <c:v>1790.777</c:v>
                </c:pt>
                <c:pt idx="12">
                  <c:v>1792.5250000000001</c:v>
                </c:pt>
                <c:pt idx="13">
                  <c:v>1783.0409999999999</c:v>
                </c:pt>
                <c:pt idx="14">
                  <c:v>1749.7929999999999</c:v>
                </c:pt>
                <c:pt idx="15">
                  <c:v>1723.702</c:v>
                </c:pt>
                <c:pt idx="16">
                  <c:v>1703.82</c:v>
                </c:pt>
                <c:pt idx="17">
                  <c:v>1695.6559999999999</c:v>
                </c:pt>
                <c:pt idx="18">
                  <c:v>1694.99</c:v>
                </c:pt>
                <c:pt idx="19">
                  <c:v>1700.9939999999999</c:v>
                </c:pt>
                <c:pt idx="20">
                  <c:v>1705.98</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October'!$B$63</c:f>
              <c:strCache>
                <c:ptCount val="1"/>
                <c:pt idx="0">
                  <c:v>   Jan 2023 Optimistic</c:v>
                </c:pt>
              </c:strCache>
            </c:strRef>
          </c:tx>
          <c:spPr>
            <a:ln w="28575" cap="rnd">
              <a:solidFill>
                <a:srgbClr val="FFC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October'!$C$63:$I$63</c:f>
              <c:numCache>
                <c:formatCode>0.0</c:formatCode>
                <c:ptCount val="7"/>
                <c:pt idx="0">
                  <c:v>2.4950597436347755</c:v>
                </c:pt>
                <c:pt idx="1">
                  <c:v>1.6406554713379595</c:v>
                </c:pt>
                <c:pt idx="2">
                  <c:v>4.9972501772795441</c:v>
                </c:pt>
                <c:pt idx="3">
                  <c:v>8.665285614035124</c:v>
                </c:pt>
                <c:pt idx="4">
                  <c:v>5.9285377291717678</c:v>
                </c:pt>
                <c:pt idx="5">
                  <c:v>3.7269920128883083</c:v>
                </c:pt>
                <c:pt idx="6">
                  <c:v>2.6337971619587952</c:v>
                </c:pt>
              </c:numCache>
            </c:numRef>
          </c:val>
          <c:smooth val="0"/>
          <c:extLst>
            <c:ext xmlns:c16="http://schemas.microsoft.com/office/drawing/2014/chart" uri="{C3380CC4-5D6E-409C-BE32-E72D297353CC}">
              <c16:uniqueId val="{00000000-5A2F-451C-9B7C-D4117F021772}"/>
            </c:ext>
          </c:extLst>
        </c:ser>
        <c:ser>
          <c:idx val="3"/>
          <c:order val="1"/>
          <c:tx>
            <c:strRef>
              <c:f>'Comparison vs October'!$B$64</c:f>
              <c:strCache>
                <c:ptCount val="1"/>
                <c:pt idx="0">
                  <c:v>   Jan 2023 Baseline</c:v>
                </c:pt>
              </c:strCache>
            </c:strRef>
          </c:tx>
          <c:spPr>
            <a:ln w="28575" cap="rnd">
              <a:solidFill>
                <a:srgbClr val="FF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October'!$C$64:$I$64</c:f>
              <c:numCache>
                <c:formatCode>0.0</c:formatCode>
                <c:ptCount val="7"/>
                <c:pt idx="0">
                  <c:v>2.4950597436347755</c:v>
                </c:pt>
                <c:pt idx="1">
                  <c:v>1.6406554713379595</c:v>
                </c:pt>
                <c:pt idx="2">
                  <c:v>4.9972501772795441</c:v>
                </c:pt>
                <c:pt idx="3">
                  <c:v>8.9590231578947623</c:v>
                </c:pt>
                <c:pt idx="4">
                  <c:v>6.140946931744673</c:v>
                </c:pt>
                <c:pt idx="5">
                  <c:v>3.3716791129165147</c:v>
                </c:pt>
                <c:pt idx="6">
                  <c:v>2.4099692539284234</c:v>
                </c:pt>
              </c:numCache>
            </c:numRef>
          </c:val>
          <c:smooth val="0"/>
          <c:extLst>
            <c:ext xmlns:c16="http://schemas.microsoft.com/office/drawing/2014/chart" uri="{C3380CC4-5D6E-409C-BE32-E72D297353CC}">
              <c16:uniqueId val="{00000001-5A2F-451C-9B7C-D4117F021772}"/>
            </c:ext>
          </c:extLst>
        </c:ser>
        <c:ser>
          <c:idx val="4"/>
          <c:order val="2"/>
          <c:tx>
            <c:strRef>
              <c:f>'Comparison vs October'!$B$65</c:f>
              <c:strCache>
                <c:ptCount val="1"/>
                <c:pt idx="0">
                  <c:v>   Jan 2023 Pessimistic</c:v>
                </c:pt>
              </c:strCache>
            </c:strRef>
          </c:tx>
          <c:spPr>
            <a:ln w="28575" cap="rnd">
              <a:solidFill>
                <a:srgbClr val="680000"/>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October'!$C$65:$I$65</c:f>
              <c:numCache>
                <c:formatCode>0.0</c:formatCode>
                <c:ptCount val="7"/>
                <c:pt idx="0">
                  <c:v>2.4950597436347755</c:v>
                </c:pt>
                <c:pt idx="1">
                  <c:v>1.6406554713379595</c:v>
                </c:pt>
                <c:pt idx="2">
                  <c:v>4.9972501772795441</c:v>
                </c:pt>
                <c:pt idx="3">
                  <c:v>9.0002750877193236</c:v>
                </c:pt>
                <c:pt idx="4">
                  <c:v>7.1103017077851716</c:v>
                </c:pt>
                <c:pt idx="5">
                  <c:v>3.9611492241342194</c:v>
                </c:pt>
                <c:pt idx="6">
                  <c:v>2.151114560599221</c:v>
                </c:pt>
              </c:numCache>
            </c:numRef>
          </c:val>
          <c:smooth val="0"/>
          <c:extLst>
            <c:ext xmlns:c16="http://schemas.microsoft.com/office/drawing/2014/chart" uri="{C3380CC4-5D6E-409C-BE32-E72D297353CC}">
              <c16:uniqueId val="{00000002-5A2F-451C-9B7C-D4117F021772}"/>
            </c:ext>
          </c:extLst>
        </c:ser>
        <c:ser>
          <c:idx val="0"/>
          <c:order val="3"/>
          <c:tx>
            <c:strRef>
              <c:f>'Comparison vs October'!$B$59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October'!$C$59:$I$59</c:f>
              <c:numCache>
                <c:formatCode>0.0</c:formatCode>
                <c:ptCount val="7"/>
                <c:pt idx="0">
                  <c:v>2.4231751651435207</c:v>
                </c:pt>
                <c:pt idx="1">
                  <c:v>2.3893711898563819</c:v>
                </c:pt>
                <c:pt idx="2">
                  <c:v>2.2252170328785903</c:v>
                </c:pt>
                <c:pt idx="3">
                  <c:v>2.6623088924013327</c:v>
                </c:pt>
                <c:pt idx="4">
                  <c:v>2.5651311339518257</c:v>
                </c:pt>
                <c:pt idx="5">
                  <c:v>2.4415268022960568</c:v>
                </c:pt>
                <c:pt idx="6">
                  <c:v>2.3766441287125906</c:v>
                </c:pt>
              </c:numCache>
            </c:numRef>
          </c:val>
          <c:smooth val="0"/>
          <c:extLst>
            <c:ext xmlns:c16="http://schemas.microsoft.com/office/drawing/2014/chart" uri="{C3380CC4-5D6E-409C-BE32-E72D297353CC}">
              <c16:uniqueId val="{00000003-5A2F-451C-9B7C-D4117F021772}"/>
            </c:ext>
          </c:extLst>
        </c:ser>
        <c:ser>
          <c:idx val="5"/>
          <c:order val="4"/>
          <c:tx>
            <c:strRef>
              <c:f>'Comparison vs October'!$B$60</c:f>
              <c:strCache>
                <c:ptCount val="1"/>
                <c:pt idx="0">
                  <c:v>   Oct 2022 Optimistic</c:v>
                </c:pt>
              </c:strCache>
            </c:strRef>
          </c:tx>
          <c:spPr>
            <a:ln w="28575" cap="rnd">
              <a:solidFill>
                <a:srgbClr val="FFC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October'!$C$60:$I$60</c:f>
              <c:numCache>
                <c:formatCode>0.0</c:formatCode>
                <c:ptCount val="7"/>
                <c:pt idx="0">
                  <c:v>2.4950597436347755</c:v>
                </c:pt>
                <c:pt idx="1">
                  <c:v>1.6406554713379595</c:v>
                </c:pt>
                <c:pt idx="2">
                  <c:v>4.9972501772795663</c:v>
                </c:pt>
                <c:pt idx="3">
                  <c:v>8.6877698245613857</c:v>
                </c:pt>
                <c:pt idx="4">
                  <c:v>6.3134474782527095</c:v>
                </c:pt>
                <c:pt idx="5">
                  <c:v>3.8249528368875296</c:v>
                </c:pt>
                <c:pt idx="6">
                  <c:v>2.7730899041608303</c:v>
                </c:pt>
              </c:numCache>
            </c:numRef>
          </c:val>
          <c:smooth val="0"/>
          <c:extLst>
            <c:ext xmlns:c16="http://schemas.microsoft.com/office/drawing/2014/chart" uri="{C3380CC4-5D6E-409C-BE32-E72D297353CC}">
              <c16:uniqueId val="{00000004-5A2F-451C-9B7C-D4117F021772}"/>
            </c:ext>
          </c:extLst>
        </c:ser>
        <c:ser>
          <c:idx val="6"/>
          <c:order val="5"/>
          <c:tx>
            <c:strRef>
              <c:f>'Comparison vs October'!$B$61</c:f>
              <c:strCache>
                <c:ptCount val="1"/>
                <c:pt idx="0">
                  <c:v>   Oct 2022 Baseline</c:v>
                </c:pt>
              </c:strCache>
            </c:strRef>
          </c:tx>
          <c:spPr>
            <a:ln w="28575" cap="rnd">
              <a:solidFill>
                <a:srgbClr val="FF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October'!$C$61:$I$61</c:f>
              <c:numCache>
                <c:formatCode>0.0</c:formatCode>
                <c:ptCount val="7"/>
                <c:pt idx="0">
                  <c:v>2.4950597436347755</c:v>
                </c:pt>
                <c:pt idx="1">
                  <c:v>1.6406554713379595</c:v>
                </c:pt>
                <c:pt idx="2">
                  <c:v>4.9972501772795663</c:v>
                </c:pt>
                <c:pt idx="3">
                  <c:v>9.1132800000000014</c:v>
                </c:pt>
                <c:pt idx="4">
                  <c:v>6.2507476536987072</c:v>
                </c:pt>
                <c:pt idx="5">
                  <c:v>3.4337745487002191</c:v>
                </c:pt>
                <c:pt idx="6">
                  <c:v>2.6029851238195789</c:v>
                </c:pt>
              </c:numCache>
            </c:numRef>
          </c:val>
          <c:smooth val="0"/>
          <c:extLst>
            <c:ext xmlns:c16="http://schemas.microsoft.com/office/drawing/2014/chart" uri="{C3380CC4-5D6E-409C-BE32-E72D297353CC}">
              <c16:uniqueId val="{00000005-5A2F-451C-9B7C-D4117F021772}"/>
            </c:ext>
          </c:extLst>
        </c:ser>
        <c:ser>
          <c:idx val="1"/>
          <c:order val="6"/>
          <c:tx>
            <c:strRef>
              <c:f>'Comparison vs October'!$B$62</c:f>
              <c:strCache>
                <c:ptCount val="1"/>
                <c:pt idx="0">
                  <c:v>   Oct 2022 Pessimistic</c:v>
                </c:pt>
              </c:strCache>
            </c:strRef>
          </c:tx>
          <c:spPr>
            <a:ln w="28575" cap="rnd">
              <a:solidFill>
                <a:srgbClr val="680000">
                  <a:alpha val="30000"/>
                </a:srgbClr>
              </a:solidFill>
              <a:round/>
            </a:ln>
            <a:effectLst/>
          </c:spPr>
          <c:marker>
            <c:symbol val="none"/>
          </c:marker>
          <c:cat>
            <c:numRef>
              <c:f>'Comparison vs October'!$C$7:$I$7</c:f>
              <c:numCache>
                <c:formatCode>General</c:formatCode>
                <c:ptCount val="7"/>
                <c:pt idx="0">
                  <c:v>2019</c:v>
                </c:pt>
                <c:pt idx="1">
                  <c:v>2020</c:v>
                </c:pt>
                <c:pt idx="2">
                  <c:v>2021</c:v>
                </c:pt>
                <c:pt idx="3">
                  <c:v>2022</c:v>
                </c:pt>
                <c:pt idx="4">
                  <c:v>2023</c:v>
                </c:pt>
                <c:pt idx="5">
                  <c:v>2024</c:v>
                </c:pt>
                <c:pt idx="6">
                  <c:v>2025</c:v>
                </c:pt>
              </c:numCache>
            </c:numRef>
          </c:cat>
          <c:val>
            <c:numRef>
              <c:f>'Comparison vs October'!$C$62:$I$62</c:f>
              <c:numCache>
                <c:formatCode>0.0</c:formatCode>
                <c:ptCount val="7"/>
                <c:pt idx="0">
                  <c:v>2.4950597436347755</c:v>
                </c:pt>
                <c:pt idx="1">
                  <c:v>1.6406554713379595</c:v>
                </c:pt>
                <c:pt idx="2">
                  <c:v>4.9972501772795663</c:v>
                </c:pt>
                <c:pt idx="3">
                  <c:v>9.2983803508771992</c:v>
                </c:pt>
                <c:pt idx="4">
                  <c:v>7.3552397290142624</c:v>
                </c:pt>
                <c:pt idx="5">
                  <c:v>3.7805774328948827</c:v>
                </c:pt>
                <c:pt idx="6">
                  <c:v>2.1489869631151404</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October'!$L$63</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October'!$M$63:$AG$63</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7.8279477921885832</c:v>
                </c:pt>
                <c:pt idx="13">
                  <c:v>7.3038719289985288</c:v>
                </c:pt>
                <c:pt idx="14">
                  <c:v>6.1402311324495029</c:v>
                </c:pt>
                <c:pt idx="15">
                  <c:v>5.3835114260884387</c:v>
                </c:pt>
                <c:pt idx="16">
                  <c:v>5.3419946200522705</c:v>
                </c:pt>
                <c:pt idx="17">
                  <c:v>4.8504518887479975</c:v>
                </c:pt>
                <c:pt idx="18">
                  <c:v>3.8696080031194846</c:v>
                </c:pt>
                <c:pt idx="19">
                  <c:v>3.4446502517065714</c:v>
                </c:pt>
                <c:pt idx="20">
                  <c:v>3.1855093643664789</c:v>
                </c:pt>
              </c:numCache>
            </c:numRef>
          </c:val>
          <c:smooth val="0"/>
          <c:extLst>
            <c:ext xmlns:c16="http://schemas.microsoft.com/office/drawing/2014/chart" uri="{C3380CC4-5D6E-409C-BE32-E72D297353CC}">
              <c16:uniqueId val="{00000000-C000-4F30-84A8-7ECD21FCD97F}"/>
            </c:ext>
          </c:extLst>
        </c:ser>
        <c:ser>
          <c:idx val="3"/>
          <c:order val="1"/>
          <c:tx>
            <c:strRef>
              <c:f>'Comparison vs October'!$L$64</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October'!$M$64:$AG$64</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8.6885707001340684</c:v>
                </c:pt>
                <c:pt idx="13">
                  <c:v>8.0701307412973655</c:v>
                </c:pt>
                <c:pt idx="14">
                  <c:v>6.5289242064053399</c:v>
                </c:pt>
                <c:pt idx="15">
                  <c:v>5.7610864270064566</c:v>
                </c:pt>
                <c:pt idx="16">
                  <c:v>5.0458732257267824</c:v>
                </c:pt>
                <c:pt idx="17">
                  <c:v>4.4829674095953509</c:v>
                </c:pt>
                <c:pt idx="18">
                  <c:v>3.5586591314495486</c:v>
                </c:pt>
                <c:pt idx="19">
                  <c:v>3.1469838523477955</c:v>
                </c:pt>
                <c:pt idx="20">
                  <c:v>2.7624922275642394</c:v>
                </c:pt>
              </c:numCache>
            </c:numRef>
          </c:val>
          <c:smooth val="0"/>
          <c:extLst>
            <c:ext xmlns:c16="http://schemas.microsoft.com/office/drawing/2014/chart" uri="{C3380CC4-5D6E-409C-BE32-E72D297353CC}">
              <c16:uniqueId val="{00000001-C000-4F30-84A8-7ECD21FCD97F}"/>
            </c:ext>
          </c:extLst>
        </c:ser>
        <c:ser>
          <c:idx val="4"/>
          <c:order val="2"/>
          <c:tx>
            <c:strRef>
              <c:f>'Comparison vs October'!$L$65</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October'!$M$65:$AG$65</c:f>
              <c:numCache>
                <c:formatCode>0.0</c:formatCode>
                <c:ptCount val="21"/>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8.8094349088337243</c:v>
                </c:pt>
                <c:pt idx="13">
                  <c:v>8.5936764298015333</c:v>
                </c:pt>
                <c:pt idx="14">
                  <c:v>7.412128156770792</c:v>
                </c:pt>
                <c:pt idx="15">
                  <c:v>6.8380273932361568</c:v>
                </c:pt>
                <c:pt idx="16">
                  <c:v>6.2560278537484804</c:v>
                </c:pt>
                <c:pt idx="17">
                  <c:v>5.5071035690537951</c:v>
                </c:pt>
                <c:pt idx="18">
                  <c:v>4.3123703055231388</c:v>
                </c:pt>
                <c:pt idx="19">
                  <c:v>3.6835972943990658</c:v>
                </c:pt>
                <c:pt idx="20">
                  <c:v>3.0132161648765532</c:v>
                </c:pt>
              </c:numCache>
            </c:numRef>
          </c:val>
          <c:smooth val="0"/>
          <c:extLst>
            <c:ext xmlns:c16="http://schemas.microsoft.com/office/drawing/2014/chart" uri="{C3380CC4-5D6E-409C-BE32-E72D297353CC}">
              <c16:uniqueId val="{00000002-C000-4F30-84A8-7ECD21FCD97F}"/>
            </c:ext>
          </c:extLst>
        </c:ser>
        <c:ser>
          <c:idx val="0"/>
          <c:order val="3"/>
          <c:tx>
            <c:strRef>
              <c:f>'Comparison vs October'!$L$59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October'!$M$59:$AG$59</c:f>
              <c:numCache>
                <c:formatCode>0.0</c:formatCode>
                <c:ptCount val="21"/>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numCache>
            </c:numRef>
          </c:val>
          <c:smooth val="0"/>
          <c:extLst>
            <c:ext xmlns:c16="http://schemas.microsoft.com/office/drawing/2014/chart" uri="{C3380CC4-5D6E-409C-BE32-E72D297353CC}">
              <c16:uniqueId val="{00000003-C000-4F30-84A8-7ECD21FCD97F}"/>
            </c:ext>
          </c:extLst>
        </c:ser>
        <c:ser>
          <c:idx val="5"/>
          <c:order val="4"/>
          <c:tx>
            <c:strRef>
              <c:f>'Comparison vs October'!$L$60</c:f>
              <c:strCache>
                <c:ptCount val="1"/>
                <c:pt idx="0">
                  <c:v>   Oct 2022 Optimistic</c:v>
                </c:pt>
              </c:strCache>
            </c:strRef>
          </c:tx>
          <c:spPr>
            <a:ln w="28575" cap="rnd">
              <a:solidFill>
                <a:srgbClr val="FFC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October'!$M$60:$AG$60</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8.2716613725542629</c:v>
                </c:pt>
                <c:pt idx="12">
                  <c:v>8.2723885813916986</c:v>
                </c:pt>
                <c:pt idx="13">
                  <c:v>8.2972026393359108</c:v>
                </c:pt>
                <c:pt idx="14">
                  <c:v>6.3982611426643521</c:v>
                </c:pt>
                <c:pt idx="15">
                  <c:v>6.1785330722092358</c:v>
                </c:pt>
                <c:pt idx="16">
                  <c:v>5.3626037869652032</c:v>
                </c:pt>
                <c:pt idx="17">
                  <c:v>4.7121580389618112</c:v>
                </c:pt>
                <c:pt idx="18">
                  <c:v>3.8911442872728408</c:v>
                </c:pt>
                <c:pt idx="19">
                  <c:v>3.6148701107407311</c:v>
                </c:pt>
                <c:pt idx="20">
                  <c:v>3.4344339659368117</c:v>
                </c:pt>
              </c:numCache>
            </c:numRef>
          </c:val>
          <c:smooth val="0"/>
          <c:extLst>
            <c:ext xmlns:c16="http://schemas.microsoft.com/office/drawing/2014/chart" uri="{C3380CC4-5D6E-409C-BE32-E72D297353CC}">
              <c16:uniqueId val="{00000004-C000-4F30-84A8-7ECD21FCD97F}"/>
            </c:ext>
          </c:extLst>
        </c:ser>
        <c:ser>
          <c:idx val="6"/>
          <c:order val="5"/>
          <c:tx>
            <c:strRef>
              <c:f>'Comparison vs October'!$L$61</c:f>
              <c:strCache>
                <c:ptCount val="1"/>
                <c:pt idx="0">
                  <c:v>   Oct 2022 Baseline</c:v>
                </c:pt>
              </c:strCache>
            </c:strRef>
          </c:tx>
          <c:spPr>
            <a:ln w="28575" cap="rnd">
              <a:solidFill>
                <a:srgbClr val="FF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October'!$M$61:$AG$61</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9.1959066278728407</c:v>
                </c:pt>
                <c:pt idx="12">
                  <c:v>9.0634668684359774</c:v>
                </c:pt>
                <c:pt idx="13">
                  <c:v>8.5957404266023385</c:v>
                </c:pt>
                <c:pt idx="14">
                  <c:v>6.7203166760212207</c:v>
                </c:pt>
                <c:pt idx="15">
                  <c:v>5.8056403917931876</c:v>
                </c:pt>
                <c:pt idx="16">
                  <c:v>4.9183116740526778</c:v>
                </c:pt>
                <c:pt idx="17">
                  <c:v>4.3447969673167108</c:v>
                </c:pt>
                <c:pt idx="18">
                  <c:v>3.5352316883564772</c:v>
                </c:pt>
                <c:pt idx="19">
                  <c:v>3.1486641851325547</c:v>
                </c:pt>
                <c:pt idx="20">
                  <c:v>3.0346084626574843</c:v>
                </c:pt>
              </c:numCache>
            </c:numRef>
          </c:val>
          <c:smooth val="0"/>
          <c:extLst>
            <c:ext xmlns:c16="http://schemas.microsoft.com/office/drawing/2014/chart" uri="{C3380CC4-5D6E-409C-BE32-E72D297353CC}">
              <c16:uniqueId val="{00000005-C000-4F30-84A8-7ECD21FCD97F}"/>
            </c:ext>
          </c:extLst>
        </c:ser>
        <c:ser>
          <c:idx val="1"/>
          <c:order val="6"/>
          <c:tx>
            <c:strRef>
              <c:f>'Comparison vs October'!$L$62</c:f>
              <c:strCache>
                <c:ptCount val="1"/>
                <c:pt idx="0">
                  <c:v>   Oct 2022 Pessimistic</c:v>
                </c:pt>
              </c:strCache>
            </c:strRef>
          </c:tx>
          <c:spPr>
            <a:ln w="28575" cap="rnd">
              <a:solidFill>
                <a:srgbClr val="680000">
                  <a:alpha val="3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October'!$M$62:$AG$62</c:f>
              <c:numCache>
                <c:formatCode>0.0</c:formatCode>
                <c:ptCount val="21"/>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8.0599407562293113</c:v>
                </c:pt>
                <c:pt idx="10">
                  <c:v>9.6379216590726013</c:v>
                </c:pt>
                <c:pt idx="11">
                  <c:v>9.2980407335237381</c:v>
                </c:pt>
                <c:pt idx="12">
                  <c:v>9.5554440706960175</c:v>
                </c:pt>
                <c:pt idx="13">
                  <c:v>9.5040925186566039</c:v>
                </c:pt>
                <c:pt idx="14">
                  <c:v>7.8364566117469225</c:v>
                </c:pt>
                <c:pt idx="15">
                  <c:v>7.0882429619752108</c:v>
                </c:pt>
                <c:pt idx="16">
                  <c:v>6.0214597210590526</c:v>
                </c:pt>
                <c:pt idx="17">
                  <c:v>5.1460750332574356</c:v>
                </c:pt>
                <c:pt idx="18">
                  <c:v>4.0870343531767439</c:v>
                </c:pt>
                <c:pt idx="19">
                  <c:v>3.391178073694312</c:v>
                </c:pt>
                <c:pt idx="20">
                  <c:v>3.0164258880787553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October'!$L$21</c:f>
              <c:strCache>
                <c:ptCount val="1"/>
                <c:pt idx="0">
                  <c:v>   Jan 2023 Optimistic</c:v>
                </c:pt>
              </c:strCache>
            </c:strRef>
          </c:tx>
          <c:spPr>
            <a:ln w="28575" cap="rnd">
              <a:solidFill>
                <a:srgbClr val="FFC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October'!$M$21:$AG$21</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95215.92111576107</c:v>
                </c:pt>
                <c:pt idx="10">
                  <c:v>96573.656217433643</c:v>
                </c:pt>
                <c:pt idx="11">
                  <c:v>96918.759385884114</c:v>
                </c:pt>
                <c:pt idx="12">
                  <c:v>98535.84</c:v>
                </c:pt>
                <c:pt idx="13">
                  <c:v>100116.6</c:v>
                </c:pt>
                <c:pt idx="14">
                  <c:v>101164.2</c:v>
                </c:pt>
                <c:pt idx="15">
                  <c:v>102413.1</c:v>
                </c:pt>
                <c:pt idx="16">
                  <c:v>103571.8</c:v>
                </c:pt>
                <c:pt idx="17">
                  <c:v>105073</c:v>
                </c:pt>
                <c:pt idx="18">
                  <c:v>106558.6</c:v>
                </c:pt>
                <c:pt idx="19">
                  <c:v>108007.8</c:v>
                </c:pt>
                <c:pt idx="20">
                  <c:v>109415.5</c:v>
                </c:pt>
              </c:numCache>
            </c:numRef>
          </c:val>
          <c:smooth val="0"/>
          <c:extLst>
            <c:ext xmlns:c16="http://schemas.microsoft.com/office/drawing/2014/chart" uri="{C3380CC4-5D6E-409C-BE32-E72D297353CC}">
              <c16:uniqueId val="{00000000-B440-424B-BABA-79F0B555D27E}"/>
            </c:ext>
          </c:extLst>
        </c:ser>
        <c:ser>
          <c:idx val="5"/>
          <c:order val="1"/>
          <c:tx>
            <c:strRef>
              <c:f>'Comparison vs October'!$L$22</c:f>
              <c:strCache>
                <c:ptCount val="1"/>
                <c:pt idx="0">
                  <c:v>   Jan 2023 Baseline</c:v>
                </c:pt>
              </c:strCache>
            </c:strRef>
          </c:tx>
          <c:spPr>
            <a:ln w="28575" cap="rnd">
              <a:solidFill>
                <a:srgbClr val="FF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October'!$M$22:$AG$22</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95215.92111576107</c:v>
                </c:pt>
                <c:pt idx="10">
                  <c:v>96573.656217433643</c:v>
                </c:pt>
                <c:pt idx="11">
                  <c:v>96918.759385884114</c:v>
                </c:pt>
                <c:pt idx="12">
                  <c:v>98547.92</c:v>
                </c:pt>
                <c:pt idx="13">
                  <c:v>99616.35</c:v>
                </c:pt>
                <c:pt idx="14">
                  <c:v>100250.5</c:v>
                </c:pt>
                <c:pt idx="15">
                  <c:v>101302.6</c:v>
                </c:pt>
                <c:pt idx="16">
                  <c:v>102377.5</c:v>
                </c:pt>
                <c:pt idx="17">
                  <c:v>103740.1</c:v>
                </c:pt>
                <c:pt idx="18">
                  <c:v>105040.3</c:v>
                </c:pt>
                <c:pt idx="19">
                  <c:v>106333.4</c:v>
                </c:pt>
                <c:pt idx="20">
                  <c:v>107654.6</c:v>
                </c:pt>
              </c:numCache>
            </c:numRef>
          </c:val>
          <c:smooth val="0"/>
          <c:extLst>
            <c:ext xmlns:c16="http://schemas.microsoft.com/office/drawing/2014/chart" uri="{C3380CC4-5D6E-409C-BE32-E72D297353CC}">
              <c16:uniqueId val="{00000001-B440-424B-BABA-79F0B555D27E}"/>
            </c:ext>
          </c:extLst>
        </c:ser>
        <c:ser>
          <c:idx val="6"/>
          <c:order val="2"/>
          <c:tx>
            <c:strRef>
              <c:f>'Comparison vs October'!$L$23</c:f>
              <c:strCache>
                <c:ptCount val="1"/>
                <c:pt idx="0">
                  <c:v>   Jan 2023 Pessimistic</c:v>
                </c:pt>
              </c:strCache>
            </c:strRef>
          </c:tx>
          <c:spPr>
            <a:ln w="28575" cap="rnd">
              <a:solidFill>
                <a:srgbClr val="680000"/>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October'!$M$23:$AG$23</c:f>
              <c:numCache>
                <c:formatCode>#,##0.0</c:formatCode>
                <c:ptCount val="21"/>
                <c:pt idx="0">
                  <c:v>86585.070959070756</c:v>
                </c:pt>
                <c:pt idx="1">
                  <c:v>87299.554550112283</c:v>
                </c:pt>
                <c:pt idx="2">
                  <c:v>92816.939451529775</c:v>
                </c:pt>
                <c:pt idx="3">
                  <c:v>90253.925529092186</c:v>
                </c:pt>
                <c:pt idx="4">
                  <c:v>88998.647739158856</c:v>
                </c:pt>
                <c:pt idx="5">
                  <c:v>98548.76971955171</c:v>
                </c:pt>
                <c:pt idx="6">
                  <c:v>94882.071357118824</c:v>
                </c:pt>
                <c:pt idx="7">
                  <c:v>94784.882326288789</c:v>
                </c:pt>
                <c:pt idx="8">
                  <c:v>95564.421492769368</c:v>
                </c:pt>
                <c:pt idx="9">
                  <c:v>95215.92111576107</c:v>
                </c:pt>
                <c:pt idx="10">
                  <c:v>96573.656217433643</c:v>
                </c:pt>
                <c:pt idx="11">
                  <c:v>96918.759385884114</c:v>
                </c:pt>
                <c:pt idx="12">
                  <c:v>98576.02</c:v>
                </c:pt>
                <c:pt idx="13">
                  <c:v>99310.94</c:v>
                </c:pt>
                <c:pt idx="14">
                  <c:v>99601.87</c:v>
                </c:pt>
                <c:pt idx="15">
                  <c:v>100112.9</c:v>
                </c:pt>
                <c:pt idx="16">
                  <c:v>100651.8</c:v>
                </c:pt>
                <c:pt idx="17">
                  <c:v>101695</c:v>
                </c:pt>
                <c:pt idx="18">
                  <c:v>102796.9</c:v>
                </c:pt>
                <c:pt idx="19">
                  <c:v>103974</c:v>
                </c:pt>
                <c:pt idx="20">
                  <c:v>105205</c:v>
                </c:pt>
              </c:numCache>
            </c:numRef>
          </c:val>
          <c:smooth val="0"/>
          <c:extLst>
            <c:ext xmlns:c16="http://schemas.microsoft.com/office/drawing/2014/chart" uri="{C3380CC4-5D6E-409C-BE32-E72D297353CC}">
              <c16:uniqueId val="{00000002-B440-424B-BABA-79F0B555D27E}"/>
            </c:ext>
          </c:extLst>
        </c:ser>
        <c:ser>
          <c:idx val="1"/>
          <c:order val="3"/>
          <c:tx>
            <c:strRef>
              <c:f>'Comparison vs October'!$L$17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October'!$M$17:$AG$17</c:f>
              <c:numCache>
                <c:formatCode>#,##0.0</c:formatCode>
                <c:ptCount val="21"/>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numCache>
            </c:numRef>
          </c:val>
          <c:smooth val="0"/>
          <c:extLst>
            <c:ext xmlns:c16="http://schemas.microsoft.com/office/drawing/2014/chart" uri="{C3380CC4-5D6E-409C-BE32-E72D297353CC}">
              <c16:uniqueId val="{00000007-B440-424B-BABA-79F0B555D27E}"/>
            </c:ext>
          </c:extLst>
        </c:ser>
        <c:ser>
          <c:idx val="2"/>
          <c:order val="4"/>
          <c:tx>
            <c:strRef>
              <c:f>'Comparison vs October'!$L$18</c:f>
              <c:strCache>
                <c:ptCount val="1"/>
                <c:pt idx="0">
                  <c:v>   Oct 2022 Optimistic</c:v>
                </c:pt>
              </c:strCache>
            </c:strRef>
          </c:tx>
          <c:spPr>
            <a:ln w="28575" cap="rnd">
              <a:solidFill>
                <a:srgbClr val="FFC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October'!$M$18:$AG$18</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96593.13</c:v>
                </c:pt>
                <c:pt idx="12">
                  <c:v>98214.14</c:v>
                </c:pt>
                <c:pt idx="13">
                  <c:v>99447.14</c:v>
                </c:pt>
                <c:pt idx="14">
                  <c:v>100258.5</c:v>
                </c:pt>
                <c:pt idx="15">
                  <c:v>101323.1</c:v>
                </c:pt>
                <c:pt idx="16">
                  <c:v>102491.1</c:v>
                </c:pt>
                <c:pt idx="17">
                  <c:v>104047.2</c:v>
                </c:pt>
                <c:pt idx="18">
                  <c:v>105449.2</c:v>
                </c:pt>
                <c:pt idx="19">
                  <c:v>106833</c:v>
                </c:pt>
                <c:pt idx="20">
                  <c:v>108218</c:v>
                </c:pt>
              </c:numCache>
            </c:numRef>
          </c:val>
          <c:smooth val="0"/>
          <c:extLst>
            <c:ext xmlns:c16="http://schemas.microsoft.com/office/drawing/2014/chart" uri="{C3380CC4-5D6E-409C-BE32-E72D297353CC}">
              <c16:uniqueId val="{00000004-B440-424B-BABA-79F0B555D27E}"/>
            </c:ext>
          </c:extLst>
        </c:ser>
        <c:ser>
          <c:idx val="3"/>
          <c:order val="5"/>
          <c:tx>
            <c:strRef>
              <c:f>'Comparison vs October'!$L$19</c:f>
              <c:strCache>
                <c:ptCount val="1"/>
                <c:pt idx="0">
                  <c:v>   Oct 2022 Baseline</c:v>
                </c:pt>
              </c:strCache>
            </c:strRef>
          </c:tx>
          <c:spPr>
            <a:ln w="28575" cap="rnd">
              <a:solidFill>
                <a:srgbClr val="FF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October'!$M$19:$AG$19</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96618.09</c:v>
                </c:pt>
                <c:pt idx="12">
                  <c:v>97749.27</c:v>
                </c:pt>
                <c:pt idx="13">
                  <c:v>98602.82</c:v>
                </c:pt>
                <c:pt idx="14">
                  <c:v>99278.41</c:v>
                </c:pt>
                <c:pt idx="15">
                  <c:v>100299</c:v>
                </c:pt>
                <c:pt idx="16">
                  <c:v>101320.2</c:v>
                </c:pt>
                <c:pt idx="17">
                  <c:v>102675.2</c:v>
                </c:pt>
                <c:pt idx="18">
                  <c:v>104005.2</c:v>
                </c:pt>
                <c:pt idx="19">
                  <c:v>105399.4</c:v>
                </c:pt>
                <c:pt idx="20">
                  <c:v>106839</c:v>
                </c:pt>
              </c:numCache>
            </c:numRef>
          </c:val>
          <c:smooth val="0"/>
          <c:extLst>
            <c:ext xmlns:c16="http://schemas.microsoft.com/office/drawing/2014/chart" uri="{C3380CC4-5D6E-409C-BE32-E72D297353CC}">
              <c16:uniqueId val="{00000005-B440-424B-BABA-79F0B555D27E}"/>
            </c:ext>
          </c:extLst>
        </c:ser>
        <c:ser>
          <c:idx val="4"/>
          <c:order val="6"/>
          <c:tx>
            <c:strRef>
              <c:f>'Comparison vs October'!$L$20</c:f>
              <c:strCache>
                <c:ptCount val="1"/>
                <c:pt idx="0">
                  <c:v>   Oct 2022 Pessimistic</c:v>
                </c:pt>
              </c:strCache>
            </c:strRef>
          </c:tx>
          <c:spPr>
            <a:ln w="28575" cap="rnd">
              <a:solidFill>
                <a:srgbClr val="680000">
                  <a:alpha val="40000"/>
                </a:srgbClr>
              </a:solidFill>
              <a:round/>
            </a:ln>
            <a:effectLst/>
          </c:spPr>
          <c:marker>
            <c:symbol val="none"/>
          </c:marker>
          <c:cat>
            <c:strRef>
              <c:f>'Comparison vs October'!$M$7:$AG$7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October'!$M$20:$AG$20</c:f>
              <c:numCache>
                <c:formatCode>#,##0.0</c:formatCode>
                <c:ptCount val="21"/>
                <c:pt idx="0">
                  <c:v>85766.538525480195</c:v>
                </c:pt>
                <c:pt idx="1">
                  <c:v>86696.209901686918</c:v>
                </c:pt>
                <c:pt idx="2">
                  <c:v>92462.577851639013</c:v>
                </c:pt>
                <c:pt idx="3">
                  <c:v>90152.561048662683</c:v>
                </c:pt>
                <c:pt idx="4">
                  <c:v>89124.772300136712</c:v>
                </c:pt>
                <c:pt idx="5">
                  <c:v>98364.841869425043</c:v>
                </c:pt>
                <c:pt idx="6">
                  <c:v>94338.471150787809</c:v>
                </c:pt>
                <c:pt idx="7">
                  <c:v>93874.119817896775</c:v>
                </c:pt>
                <c:pt idx="8">
                  <c:v>94291.232093029117</c:v>
                </c:pt>
                <c:pt idx="9">
                  <c:v>94413.323384132527</c:v>
                </c:pt>
                <c:pt idx="10">
                  <c:v>95258.766493135423</c:v>
                </c:pt>
                <c:pt idx="11">
                  <c:v>96628.31</c:v>
                </c:pt>
                <c:pt idx="12">
                  <c:v>97647.96</c:v>
                </c:pt>
                <c:pt idx="13">
                  <c:v>98348.82</c:v>
                </c:pt>
                <c:pt idx="14">
                  <c:v>98442.89</c:v>
                </c:pt>
                <c:pt idx="15">
                  <c:v>98802.559999999998</c:v>
                </c:pt>
                <c:pt idx="16">
                  <c:v>99372.17</c:v>
                </c:pt>
                <c:pt idx="17">
                  <c:v>100426.9</c:v>
                </c:pt>
                <c:pt idx="18">
                  <c:v>101533.1</c:v>
                </c:pt>
                <c:pt idx="19">
                  <c:v>102680.9</c:v>
                </c:pt>
                <c:pt idx="20">
                  <c:v>103829.8</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1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17</xdr:row>
      <xdr:rowOff>0</xdr:rowOff>
    </xdr:from>
    <xdr:ext cx="7305675" cy="2524125"/>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50"/>
          <a:ext cx="7305675" cy="25241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CB544AD3-F34F-4D06-B3D0-084E08930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129</xdr:row>
      <xdr:rowOff>0</xdr:rowOff>
    </xdr:from>
    <xdr:to>
      <xdr:col>45</xdr:col>
      <xdr:colOff>103094</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175</xdr:row>
      <xdr:rowOff>0</xdr:rowOff>
    </xdr:from>
    <xdr:to>
      <xdr:col>45</xdr:col>
      <xdr:colOff>103094</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333</v>
      </c>
      <c r="C3" s="41"/>
      <c r="D3" s="41"/>
      <c r="E3" s="41"/>
      <c r="F3" s="41"/>
      <c r="G3" s="41"/>
      <c r="H3" s="41"/>
      <c r="I3" s="41"/>
      <c r="J3" s="41"/>
      <c r="K3" s="41"/>
      <c r="L3" s="41"/>
      <c r="M3" s="34"/>
    </row>
    <row r="4" spans="2:13" ht="15" x14ac:dyDescent="0.25">
      <c r="B4" s="56" t="s">
        <v>332</v>
      </c>
      <c r="C4" s="41"/>
      <c r="D4" s="41"/>
      <c r="E4" s="41"/>
      <c r="F4" s="41"/>
      <c r="G4" s="41"/>
      <c r="H4" s="41"/>
      <c r="I4" s="41"/>
      <c r="J4" s="41"/>
      <c r="K4" s="41"/>
      <c r="L4" s="41"/>
      <c r="M4" s="34"/>
    </row>
    <row r="5" spans="2:13" ht="15" x14ac:dyDescent="0.25">
      <c r="B5" s="56" t="s">
        <v>326</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327</v>
      </c>
      <c r="C7" s="41"/>
      <c r="D7" s="41"/>
      <c r="E7" s="41"/>
      <c r="F7" s="41"/>
      <c r="G7" s="41"/>
      <c r="H7" s="41"/>
      <c r="I7" s="41"/>
      <c r="J7" s="41"/>
      <c r="K7" s="41"/>
      <c r="L7" s="41"/>
      <c r="M7" s="34"/>
    </row>
    <row r="8" spans="2:13" x14ac:dyDescent="0.2">
      <c r="B8" s="33" t="s">
        <v>328</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284</v>
      </c>
      <c r="C10" s="41"/>
      <c r="D10" s="41"/>
      <c r="E10" s="41"/>
      <c r="F10" s="41"/>
      <c r="G10" s="41"/>
      <c r="H10" s="41"/>
      <c r="I10" s="41"/>
      <c r="J10" s="41"/>
      <c r="K10" s="41"/>
      <c r="L10" s="41"/>
      <c r="M10" s="34"/>
    </row>
    <row r="11" spans="2:13" x14ac:dyDescent="0.2">
      <c r="B11" s="33"/>
      <c r="C11" s="41"/>
      <c r="D11" s="41" t="s">
        <v>329</v>
      </c>
      <c r="E11" s="41"/>
      <c r="F11" s="41"/>
      <c r="G11" s="41"/>
      <c r="H11" s="41"/>
      <c r="I11" s="41"/>
      <c r="J11" s="41"/>
      <c r="K11" s="41"/>
      <c r="L11" s="41"/>
      <c r="M11" s="34"/>
    </row>
    <row r="12" spans="2:13" x14ac:dyDescent="0.2">
      <c r="B12" s="33"/>
      <c r="C12" s="41"/>
      <c r="D12" s="41" t="s">
        <v>330</v>
      </c>
      <c r="E12" s="41"/>
      <c r="F12" s="41"/>
      <c r="G12" s="41"/>
      <c r="H12" s="41"/>
      <c r="I12" s="41"/>
      <c r="J12" s="41"/>
      <c r="K12" s="41"/>
      <c r="L12" s="41"/>
      <c r="M12" s="34"/>
    </row>
    <row r="13" spans="2:13" x14ac:dyDescent="0.2">
      <c r="B13" s="33"/>
      <c r="C13" s="41"/>
      <c r="D13" s="41" t="s">
        <v>331</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294</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C5" activePane="bottomRight" state="frozen"/>
      <selection activeCell="GB45" sqref="GB45"/>
      <selection pane="topRight" activeCell="GB45" sqref="GB45"/>
      <selection pane="bottomLeft" activeCell="GB45" sqref="GB45"/>
      <selection pane="bottomRight" activeCell="C5" sqref="C5"/>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286</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2:CM178"/>
  <sheetViews>
    <sheetView zoomScale="85" zoomScaleNormal="85" workbookViewId="0"/>
  </sheetViews>
  <sheetFormatPr defaultRowHeight="12.75" x14ac:dyDescent="0.2"/>
  <cols>
    <col min="2" max="2" width="42.28515625" customWidth="1"/>
    <col min="12" max="12" width="43.28515625" customWidth="1"/>
    <col min="39" max="39" width="18.28515625" bestFit="1" customWidth="1"/>
    <col min="66" max="66" width="21.140625" customWidth="1"/>
  </cols>
  <sheetData>
    <row r="2" spans="1:91" ht="15" x14ac:dyDescent="0.25">
      <c r="B2" s="28" t="str">
        <f>Info!B3</f>
        <v>Seattle MD (King &amp; Snohomish Counties) Economic Forecast</v>
      </c>
    </row>
    <row r="3" spans="1:91" ht="15" x14ac:dyDescent="0.25">
      <c r="B3" s="28" t="str">
        <f>Info!B4</f>
        <v>City of Seattle Office of Economic and Revenue Forecasts</v>
      </c>
      <c r="M3" s="55"/>
      <c r="N3" s="55"/>
      <c r="O3" s="55"/>
      <c r="P3" s="55"/>
      <c r="Q3" s="55"/>
      <c r="R3" s="55"/>
      <c r="S3" s="55"/>
      <c r="T3" s="55"/>
      <c r="U3" s="55"/>
      <c r="V3" s="55"/>
      <c r="W3" s="55"/>
      <c r="X3" s="55"/>
      <c r="Y3" s="55"/>
      <c r="Z3" s="55"/>
      <c r="AA3" s="55"/>
      <c r="AB3" s="55"/>
      <c r="AC3" s="55"/>
      <c r="AD3" s="55"/>
      <c r="AE3" s="55"/>
      <c r="AF3" s="55"/>
      <c r="AG3" s="55"/>
      <c r="AH3" s="55"/>
      <c r="AI3" s="55"/>
      <c r="AJ3" s="55"/>
      <c r="AK3" s="55"/>
    </row>
    <row r="4" spans="1:91" ht="15" x14ac:dyDescent="0.25">
      <c r="B4" s="28" t="str">
        <f>Info!B5</f>
        <v>January 2023</v>
      </c>
      <c r="C4" s="7"/>
      <c r="M4" s="55"/>
      <c r="N4" s="55"/>
      <c r="O4" s="55"/>
      <c r="P4" s="55"/>
      <c r="Q4" s="55"/>
      <c r="R4" s="55"/>
      <c r="S4" s="55"/>
      <c r="T4" s="55"/>
      <c r="U4" s="55"/>
      <c r="V4" s="55"/>
      <c r="W4" s="55"/>
      <c r="X4" s="55"/>
      <c r="Y4" s="55"/>
      <c r="Z4" s="55"/>
      <c r="AA4" s="55"/>
      <c r="AB4" s="55"/>
      <c r="AC4" s="55"/>
      <c r="AD4" s="55"/>
      <c r="AE4" s="55"/>
      <c r="AF4" s="55"/>
      <c r="AG4" s="55"/>
      <c r="AH4" s="55"/>
      <c r="AI4" s="55"/>
      <c r="AJ4" s="55"/>
      <c r="AK4" s="55"/>
    </row>
    <row r="5" spans="1:91"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row>
    <row r="6" spans="1:91" x14ac:dyDescent="0.2">
      <c r="B6" s="1" t="s">
        <v>244</v>
      </c>
      <c r="L6" s="1" t="s">
        <v>243</v>
      </c>
      <c r="M6" s="1"/>
      <c r="N6" s="39"/>
      <c r="O6" s="39"/>
      <c r="P6" s="39"/>
      <c r="Q6" s="39"/>
      <c r="R6" s="40"/>
      <c r="S6" s="39"/>
      <c r="T6" s="39"/>
      <c r="U6" s="39"/>
      <c r="V6" s="39"/>
      <c r="W6" s="39"/>
      <c r="X6" s="39"/>
      <c r="Y6" s="39"/>
    </row>
    <row r="7" spans="1:91" x14ac:dyDescent="0.2">
      <c r="C7" s="1">
        <v>2019</v>
      </c>
      <c r="D7" s="1">
        <v>2020</v>
      </c>
      <c r="E7" s="1">
        <v>2021</v>
      </c>
      <c r="F7" s="1">
        <v>2022</v>
      </c>
      <c r="G7" s="1">
        <v>2023</v>
      </c>
      <c r="H7" s="1">
        <v>2024</v>
      </c>
      <c r="I7" s="1">
        <v>2025</v>
      </c>
      <c r="M7" s="16" t="s">
        <v>288</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c r="BO7" t="str">
        <f>M7</f>
        <v>2019 Q4</v>
      </c>
      <c r="BP7" t="str">
        <f t="shared" ref="BP7:CM7" si="1">N7</f>
        <v>2020 Q1</v>
      </c>
      <c r="BQ7" t="str">
        <f t="shared" si="1"/>
        <v>2020 Q2</v>
      </c>
      <c r="BR7" t="str">
        <f t="shared" si="1"/>
        <v>2020 Q3</v>
      </c>
      <c r="BS7" t="str">
        <f t="shared" si="1"/>
        <v>2020 Q4</v>
      </c>
      <c r="BT7" t="str">
        <f t="shared" si="1"/>
        <v>2021 Q1</v>
      </c>
      <c r="BU7" t="str">
        <f t="shared" si="1"/>
        <v>2021 Q2</v>
      </c>
      <c r="BV7" t="str">
        <f t="shared" si="1"/>
        <v>2021 Q3</v>
      </c>
      <c r="BW7" t="str">
        <f t="shared" si="1"/>
        <v>2021 Q4</v>
      </c>
      <c r="BX7" t="str">
        <f t="shared" si="1"/>
        <v>2022 Q1</v>
      </c>
      <c r="BY7" t="str">
        <f t="shared" si="1"/>
        <v>2022 Q2</v>
      </c>
      <c r="BZ7" t="str">
        <f t="shared" si="1"/>
        <v>2022 Q3</v>
      </c>
      <c r="CA7" t="str">
        <f t="shared" si="1"/>
        <v>2022 Q4</v>
      </c>
      <c r="CB7" t="str">
        <f t="shared" si="1"/>
        <v>2023 Q1</v>
      </c>
      <c r="CC7" t="str">
        <f t="shared" si="1"/>
        <v>2023 Q2</v>
      </c>
      <c r="CD7" t="str">
        <f t="shared" si="1"/>
        <v>2023 Q3</v>
      </c>
      <c r="CE7" t="str">
        <f t="shared" si="1"/>
        <v>2023 Q4</v>
      </c>
      <c r="CF7" t="str">
        <f t="shared" si="1"/>
        <v>2024 Q1</v>
      </c>
      <c r="CG7" t="str">
        <f t="shared" si="1"/>
        <v>2024 Q2</v>
      </c>
      <c r="CH7" t="str">
        <f t="shared" si="1"/>
        <v>2024 Q3</v>
      </c>
      <c r="CI7" t="str">
        <f t="shared" si="1"/>
        <v>2024 Q4</v>
      </c>
      <c r="CJ7" t="str">
        <f t="shared" si="1"/>
        <v>2025 Q1</v>
      </c>
      <c r="CK7" t="str">
        <f t="shared" si="1"/>
        <v>2025 Q2</v>
      </c>
      <c r="CL7" t="str">
        <f t="shared" si="1"/>
        <v>2025 Q3</v>
      </c>
      <c r="CM7" t="str">
        <f t="shared" si="1"/>
        <v>2025 Q4</v>
      </c>
    </row>
    <row r="8" spans="1:91" x14ac:dyDescent="0.2">
      <c r="A8" s="26"/>
      <c r="B8" s="27" t="s">
        <v>321</v>
      </c>
      <c r="C8" s="4"/>
      <c r="D8" s="4"/>
      <c r="E8" s="4"/>
      <c r="F8" s="4"/>
      <c r="G8" s="4"/>
      <c r="H8" s="4"/>
      <c r="I8" s="4"/>
      <c r="L8" s="27" t="s">
        <v>219</v>
      </c>
      <c r="M8" s="27"/>
      <c r="N8" s="4"/>
      <c r="O8" s="4"/>
      <c r="P8" s="4"/>
      <c r="Q8" s="4"/>
      <c r="R8" s="4"/>
      <c r="S8" s="4"/>
      <c r="T8" s="4"/>
      <c r="U8" s="4"/>
      <c r="V8" s="4"/>
      <c r="W8" s="4"/>
      <c r="X8" s="4"/>
      <c r="Y8" s="4"/>
      <c r="Z8" s="4"/>
      <c r="AA8" s="4"/>
      <c r="AB8" s="4"/>
      <c r="AC8" s="4"/>
      <c r="AD8" s="4"/>
      <c r="AE8" s="4"/>
      <c r="AF8" s="4"/>
      <c r="AG8" s="4"/>
      <c r="AH8" s="4"/>
      <c r="AI8" s="4"/>
      <c r="AJ8" s="4"/>
      <c r="AK8" s="4"/>
      <c r="AM8" s="27" t="s">
        <v>290</v>
      </c>
      <c r="BN8" s="27" t="s">
        <v>325</v>
      </c>
    </row>
    <row r="9" spans="1:91" x14ac:dyDescent="0.2">
      <c r="A9" s="26"/>
      <c r="B9" t="s">
        <v>289</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L9" t="str">
        <f t="shared" ref="L9:L15" si="2">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M9" t="str">
        <f>L9</f>
        <v xml:space="preserve">   Nov 2019 Baseline</v>
      </c>
      <c r="AN9" s="4">
        <f>100*M9/$M9</f>
        <v>100</v>
      </c>
      <c r="AO9" s="4">
        <f t="shared" ref="AO9:AO15" si="3">100*N9/$M9</f>
        <v>101.43672476927011</v>
      </c>
      <c r="AP9" s="4">
        <f t="shared" ref="AP9:AP15" si="4">100*O9/$M9</f>
        <v>102.78660922340639</v>
      </c>
      <c r="AQ9" s="4">
        <f t="shared" ref="AQ9:AQ15" si="5">100*P9/$M9</f>
        <v>104.34702577487353</v>
      </c>
      <c r="AR9" s="4">
        <f t="shared" ref="AR9:AR15" si="6">100*Q9/$M9</f>
        <v>105.80876352380187</v>
      </c>
      <c r="AS9" s="4">
        <f t="shared" ref="AS9:AS15" si="7">100*R9/$M9</f>
        <v>107.3435362044325</v>
      </c>
      <c r="AT9" s="4">
        <f t="shared" ref="AT9:AT15" si="8">100*S9/$M9</f>
        <v>108.76727203767832</v>
      </c>
      <c r="AU9" s="4">
        <f t="shared" ref="AU9:AU15" si="9">100*T9/$M9</f>
        <v>110.14194680399807</v>
      </c>
      <c r="AV9" s="4">
        <f t="shared" ref="AV9:AV15" si="10">100*U9/$M9</f>
        <v>111.56820620195718</v>
      </c>
      <c r="AW9" s="4">
        <f t="shared" ref="AW9:AW15" si="11">100*V9/$M9</f>
        <v>113.1196418319447</v>
      </c>
      <c r="AX9" s="4">
        <f t="shared" ref="AX9:AX15" si="12">100*W9/$M9</f>
        <v>114.55829638599558</v>
      </c>
      <c r="AY9" s="4">
        <f t="shared" ref="AY9:AY15" si="13">100*X9/$M9</f>
        <v>115.98051065816425</v>
      </c>
      <c r="AZ9" s="4">
        <f t="shared" ref="AZ9:AZ15" si="14">100*Y9/$M9</f>
        <v>117.35811721290092</v>
      </c>
      <c r="BA9" s="4">
        <f t="shared" ref="BA9:BA15" si="15">100*Z9/$M9</f>
        <v>118.90795705931974</v>
      </c>
      <c r="BB9" s="4">
        <f t="shared" ref="BB9:BB15" si="16">100*AA9/$M9</f>
        <v>120.28845829122756</v>
      </c>
      <c r="BC9" s="4">
        <f t="shared" ref="BC9:BC15" si="17">100*AB9/$M9</f>
        <v>121.69393539154777</v>
      </c>
      <c r="BD9" s="4">
        <f t="shared" ref="BD9:BD15" si="18">100*AC9/$M9</f>
        <v>123.15867915138458</v>
      </c>
      <c r="BE9" s="4">
        <f t="shared" ref="BE9:BE15" si="19">100*AD9/$M9</f>
        <v>124.84835417191637</v>
      </c>
      <c r="BF9" s="4">
        <f t="shared" ref="BF9:BF15" si="20">100*AE9/$M9</f>
        <v>126.45538244808787</v>
      </c>
      <c r="BG9" s="4">
        <f t="shared" ref="BG9:BG15" si="21">100*AF9/$M9</f>
        <v>128.15518883871863</v>
      </c>
      <c r="BH9" s="4">
        <f t="shared" ref="BH9:BH15" si="22">100*AG9/$M9</f>
        <v>129.95723671148346</v>
      </c>
      <c r="BI9" s="4">
        <f t="shared" ref="BI9:BI15" si="23">100*AH9/$M9</f>
        <v>132.0060372574641</v>
      </c>
      <c r="BJ9" s="4">
        <f t="shared" ref="BJ9:BJ15" si="24">100*AI9/$M9</f>
        <v>133.94754919188409</v>
      </c>
      <c r="BK9" s="4">
        <f t="shared" ref="BK9:BK15" si="25">100*AJ9/$M9</f>
        <v>135.93660063215296</v>
      </c>
      <c r="BL9" s="4">
        <f t="shared" ref="BL9:BL15" si="26">100*AK9/$M9</f>
        <v>137.96287465194291</v>
      </c>
      <c r="BN9" s="4" t="str">
        <f t="shared" ref="BN9:BN13" si="27">L9</f>
        <v xml:space="preserve">   Nov 2019 Baseline</v>
      </c>
    </row>
    <row r="10" spans="1:91" x14ac:dyDescent="0.2">
      <c r="A10" s="26"/>
      <c r="B10" t="s">
        <v>334</v>
      </c>
      <c r="C10" s="51">
        <v>7.7944128313483629</v>
      </c>
      <c r="D10" s="51">
        <v>7.0623835318331496</v>
      </c>
      <c r="E10" s="51">
        <v>7.2731609715372514</v>
      </c>
      <c r="F10" s="51">
        <v>2.3558969268240082</v>
      </c>
      <c r="G10" s="51">
        <v>5.7676734308748312</v>
      </c>
      <c r="H10" s="51">
        <v>6.0556037455542278</v>
      </c>
      <c r="I10" s="51">
        <v>6.5840390821805039</v>
      </c>
      <c r="L10" t="str">
        <f t="shared" si="2"/>
        <v xml:space="preserve">   Oct 2022 Optimistic</v>
      </c>
      <c r="M10" s="51">
        <v>264680.29930667725</v>
      </c>
      <c r="N10" s="51">
        <v>268552.95407018223</v>
      </c>
      <c r="O10" s="51">
        <v>287204.38070006471</v>
      </c>
      <c r="P10" s="51">
        <v>280611.29490163433</v>
      </c>
      <c r="Q10" s="51">
        <v>277925.98768819595</v>
      </c>
      <c r="R10" s="51">
        <v>307375.37611567287</v>
      </c>
      <c r="S10" s="51">
        <v>295568.92200658092</v>
      </c>
      <c r="T10" s="51">
        <v>295031.9491662673</v>
      </c>
      <c r="U10" s="51">
        <v>297362.81128932961</v>
      </c>
      <c r="V10" s="51">
        <v>298815.05757729191</v>
      </c>
      <c r="W10" s="51">
        <v>302570.85714672133</v>
      </c>
      <c r="X10" s="51">
        <v>307907.8</v>
      </c>
      <c r="Y10" s="51">
        <v>314206.3</v>
      </c>
      <c r="Z10" s="51">
        <v>317877.40000000002</v>
      </c>
      <c r="AA10" s="51">
        <v>321206.59999999998</v>
      </c>
      <c r="AB10" s="51">
        <v>325287.59999999998</v>
      </c>
      <c r="AC10" s="51">
        <v>329695.90000000002</v>
      </c>
      <c r="AD10" s="51">
        <v>335386.90000000002</v>
      </c>
      <c r="AE10" s="51">
        <v>340563.20000000001</v>
      </c>
      <c r="AF10" s="51">
        <v>345674.6</v>
      </c>
      <c r="AG10" s="51">
        <v>350806.4</v>
      </c>
      <c r="AH10" s="51">
        <v>356727.9</v>
      </c>
      <c r="AI10" s="51">
        <v>362598.5</v>
      </c>
      <c r="AJ10" s="51">
        <v>368686.7</v>
      </c>
      <c r="AK10" s="51">
        <v>374779.4</v>
      </c>
      <c r="AM10" t="str">
        <f t="shared" ref="AM10:AM15" si="28">L10</f>
        <v xml:space="preserve">   Oct 2022 Optimistic</v>
      </c>
      <c r="AN10" s="4">
        <f t="shared" ref="AN10:AN15" si="29">100*M10/$M10</f>
        <v>100</v>
      </c>
      <c r="AO10" s="4">
        <f t="shared" si="3"/>
        <v>101.46314431925961</v>
      </c>
      <c r="AP10" s="4">
        <f t="shared" si="4"/>
        <v>108.50991987404755</v>
      </c>
      <c r="AQ10" s="4">
        <f t="shared" si="5"/>
        <v>106.01895782825088</v>
      </c>
      <c r="AR10" s="4">
        <f t="shared" si="6"/>
        <v>105.004410383476</v>
      </c>
      <c r="AS10" s="4">
        <f t="shared" si="7"/>
        <v>116.13081023439759</v>
      </c>
      <c r="AT10" s="4">
        <f t="shared" si="8"/>
        <v>111.67016312918474</v>
      </c>
      <c r="AU10" s="4">
        <f t="shared" si="9"/>
        <v>111.46728711547303</v>
      </c>
      <c r="AV10" s="4">
        <f t="shared" si="10"/>
        <v>112.34792013922581</v>
      </c>
      <c r="AW10" s="4">
        <f t="shared" si="11"/>
        <v>112.8965995429315</v>
      </c>
      <c r="AX10" s="4">
        <f t="shared" si="12"/>
        <v>114.31559429972587</v>
      </c>
      <c r="AY10" s="4">
        <f t="shared" si="13"/>
        <v>116.331967587522</v>
      </c>
      <c r="AZ10" s="4">
        <f t="shared" si="14"/>
        <v>118.71163090832781</v>
      </c>
      <c r="BA10" s="4">
        <f t="shared" si="15"/>
        <v>120.09862495722996</v>
      </c>
      <c r="BB10" s="4">
        <f t="shared" si="16"/>
        <v>121.35644429955377</v>
      </c>
      <c r="BC10" s="4">
        <f t="shared" si="17"/>
        <v>122.89830442691877</v>
      </c>
      <c r="BD10" s="4">
        <f t="shared" si="18"/>
        <v>124.56382317219278</v>
      </c>
      <c r="BE10" s="4">
        <f t="shared" si="19"/>
        <v>126.71396431035357</v>
      </c>
      <c r="BF10" s="4">
        <f t="shared" si="20"/>
        <v>128.66964443220593</v>
      </c>
      <c r="BG10" s="4">
        <f t="shared" si="21"/>
        <v>130.60080440648022</v>
      </c>
      <c r="BH10" s="4">
        <f t="shared" si="22"/>
        <v>132.53967179231989</v>
      </c>
      <c r="BI10" s="4">
        <f t="shared" si="23"/>
        <v>134.77689912488344</v>
      </c>
      <c r="BJ10" s="4">
        <f t="shared" si="24"/>
        <v>136.99489570996283</v>
      </c>
      <c r="BK10" s="4">
        <f t="shared" si="25"/>
        <v>139.29510468507277</v>
      </c>
      <c r="BL10" s="4">
        <f t="shared" si="26"/>
        <v>141.59701382449859</v>
      </c>
      <c r="BN10" s="4" t="str">
        <f t="shared" si="27"/>
        <v xml:space="preserve">   Oct 2022 Optimistic</v>
      </c>
    </row>
    <row r="11" spans="1:91" x14ac:dyDescent="0.2">
      <c r="A11" s="26"/>
      <c r="B11" t="s">
        <v>335</v>
      </c>
      <c r="C11" s="51">
        <v>7.7944128313483629</v>
      </c>
      <c r="D11" s="51">
        <v>7.0623835318331496</v>
      </c>
      <c r="E11" s="51">
        <v>7.2731609715372514</v>
      </c>
      <c r="F11" s="51">
        <v>2.2381395432683693</v>
      </c>
      <c r="G11" s="51">
        <v>4.834502249106043</v>
      </c>
      <c r="H11" s="51">
        <v>5.7027048228012633</v>
      </c>
      <c r="I11" s="51">
        <v>6.6613716766227071</v>
      </c>
      <c r="L11" t="str">
        <f t="shared" si="2"/>
        <v xml:space="preserve">   Oct 2022 Baseline</v>
      </c>
      <c r="M11" s="51">
        <v>264680.29930667725</v>
      </c>
      <c r="N11" s="51">
        <v>268552.95407018223</v>
      </c>
      <c r="O11" s="51">
        <v>287204.38070006471</v>
      </c>
      <c r="P11" s="51">
        <v>280611.29490163433</v>
      </c>
      <c r="Q11" s="51">
        <v>277925.98768819595</v>
      </c>
      <c r="R11" s="51">
        <v>307375.37611567287</v>
      </c>
      <c r="S11" s="51">
        <v>295568.92200658092</v>
      </c>
      <c r="T11" s="51">
        <v>295031.9491662673</v>
      </c>
      <c r="U11" s="51">
        <v>297362.81128932961</v>
      </c>
      <c r="V11" s="51">
        <v>298815.05757729191</v>
      </c>
      <c r="W11" s="51">
        <v>302570.85714672133</v>
      </c>
      <c r="X11" s="51">
        <v>307987.40000000002</v>
      </c>
      <c r="Y11" s="51">
        <v>312719.09999999998</v>
      </c>
      <c r="Z11" s="51">
        <v>315178.59999999998</v>
      </c>
      <c r="AA11" s="51">
        <v>318066.5</v>
      </c>
      <c r="AB11" s="51">
        <v>322000</v>
      </c>
      <c r="AC11" s="51">
        <v>325929.40000000002</v>
      </c>
      <c r="AD11" s="51">
        <v>330964.3</v>
      </c>
      <c r="AE11" s="51">
        <v>335899.7</v>
      </c>
      <c r="AF11" s="51">
        <v>341036</v>
      </c>
      <c r="AG11" s="51">
        <v>346336.1</v>
      </c>
      <c r="AH11" s="51">
        <v>352226.4</v>
      </c>
      <c r="AI11" s="51">
        <v>358022.5</v>
      </c>
      <c r="AJ11" s="51">
        <v>364078.7</v>
      </c>
      <c r="AK11" s="51">
        <v>370119.2</v>
      </c>
      <c r="AM11" t="str">
        <f t="shared" si="28"/>
        <v xml:space="preserve">   Oct 2022 Baseline</v>
      </c>
      <c r="AN11" s="4">
        <f t="shared" si="29"/>
        <v>100</v>
      </c>
      <c r="AO11" s="4">
        <f t="shared" si="3"/>
        <v>101.46314431925961</v>
      </c>
      <c r="AP11" s="4">
        <f t="shared" si="4"/>
        <v>108.50991987404755</v>
      </c>
      <c r="AQ11" s="4">
        <f t="shared" si="5"/>
        <v>106.01895782825088</v>
      </c>
      <c r="AR11" s="4">
        <f t="shared" si="6"/>
        <v>105.004410383476</v>
      </c>
      <c r="AS11" s="4">
        <f t="shared" si="7"/>
        <v>116.13081023439759</v>
      </c>
      <c r="AT11" s="4">
        <f t="shared" si="8"/>
        <v>111.67016312918474</v>
      </c>
      <c r="AU11" s="4">
        <f t="shared" si="9"/>
        <v>111.46728711547303</v>
      </c>
      <c r="AV11" s="4">
        <f t="shared" si="10"/>
        <v>112.34792013922581</v>
      </c>
      <c r="AW11" s="4">
        <f t="shared" si="11"/>
        <v>112.8965995429315</v>
      </c>
      <c r="AX11" s="4">
        <f t="shared" si="12"/>
        <v>114.31559429972587</v>
      </c>
      <c r="AY11" s="4">
        <f t="shared" si="13"/>
        <v>116.36204160519863</v>
      </c>
      <c r="AZ11" s="4">
        <f t="shared" si="14"/>
        <v>118.14974549264113</v>
      </c>
      <c r="BA11" s="4">
        <f t="shared" si="15"/>
        <v>119.07897974484752</v>
      </c>
      <c r="BB11" s="4">
        <f t="shared" si="16"/>
        <v>120.17006963992652</v>
      </c>
      <c r="BC11" s="4">
        <f t="shared" si="17"/>
        <v>121.65620215915961</v>
      </c>
      <c r="BD11" s="4">
        <f t="shared" si="18"/>
        <v>123.14078563979379</v>
      </c>
      <c r="BE11" s="4">
        <f t="shared" si="19"/>
        <v>125.04304282069798</v>
      </c>
      <c r="BF11" s="4">
        <f t="shared" si="20"/>
        <v>126.90770747950641</v>
      </c>
      <c r="BG11" s="4">
        <f t="shared" si="21"/>
        <v>128.84827502966198</v>
      </c>
      <c r="BH11" s="4">
        <f t="shared" si="22"/>
        <v>130.85072856091588</v>
      </c>
      <c r="BI11" s="4">
        <f t="shared" si="23"/>
        <v>133.07616808755594</v>
      </c>
      <c r="BJ11" s="4">
        <f t="shared" si="24"/>
        <v>135.26601750785005</v>
      </c>
      <c r="BK11" s="4">
        <f t="shared" si="25"/>
        <v>137.55413642560256</v>
      </c>
      <c r="BL11" s="4">
        <f t="shared" si="26"/>
        <v>139.83632365896406</v>
      </c>
      <c r="BN11" s="4" t="str">
        <f t="shared" si="27"/>
        <v xml:space="preserve">   Oct 2022 Baseline</v>
      </c>
    </row>
    <row r="12" spans="1:91" x14ac:dyDescent="0.2">
      <c r="A12" s="26"/>
      <c r="B12" t="s">
        <v>336</v>
      </c>
      <c r="C12" s="51">
        <v>7.7944128313483629</v>
      </c>
      <c r="D12" s="51">
        <v>7.0623835318331496</v>
      </c>
      <c r="E12" s="51">
        <v>7.2731609715372514</v>
      </c>
      <c r="F12" s="51">
        <v>2.2137531570034508</v>
      </c>
      <c r="G12" s="51">
        <v>3.6678794995099295</v>
      </c>
      <c r="H12" s="51">
        <v>4.2506440985899951</v>
      </c>
      <c r="I12" s="51">
        <v>6.2071814066430475</v>
      </c>
      <c r="L12" t="str">
        <f t="shared" si="2"/>
        <v xml:space="preserve">   Oct 2022 Pessimistic</v>
      </c>
      <c r="M12" s="51">
        <v>264680.29930667725</v>
      </c>
      <c r="N12" s="51">
        <v>268552.95407018223</v>
      </c>
      <c r="O12" s="51">
        <v>287204.38070006471</v>
      </c>
      <c r="P12" s="51">
        <v>280611.29490163433</v>
      </c>
      <c r="Q12" s="51">
        <v>277925.98768819595</v>
      </c>
      <c r="R12" s="51">
        <v>307375.37611567287</v>
      </c>
      <c r="S12" s="51">
        <v>295568.92200658092</v>
      </c>
      <c r="T12" s="51">
        <v>295031.9491662673</v>
      </c>
      <c r="U12" s="51">
        <v>297362.81128932961</v>
      </c>
      <c r="V12" s="51">
        <v>298815.05757729191</v>
      </c>
      <c r="W12" s="51">
        <v>302570.85714672133</v>
      </c>
      <c r="X12" s="51">
        <v>308020</v>
      </c>
      <c r="Y12" s="51">
        <v>312395</v>
      </c>
      <c r="Z12" s="51">
        <v>314366.7</v>
      </c>
      <c r="AA12" s="51">
        <v>315389.7</v>
      </c>
      <c r="AB12" s="51">
        <v>317195.8</v>
      </c>
      <c r="AC12" s="51">
        <v>319662.90000000002</v>
      </c>
      <c r="AD12" s="51">
        <v>323717.3</v>
      </c>
      <c r="AE12" s="51">
        <v>327915.59999999998</v>
      </c>
      <c r="AF12" s="51">
        <v>332240.09999999998</v>
      </c>
      <c r="AG12" s="51">
        <v>336581.4</v>
      </c>
      <c r="AH12" s="51">
        <v>341828.2</v>
      </c>
      <c r="AI12" s="51">
        <v>347395.2</v>
      </c>
      <c r="AJ12" s="51">
        <v>353460</v>
      </c>
      <c r="AK12" s="51">
        <v>359734</v>
      </c>
      <c r="AM12" t="str">
        <f t="shared" si="28"/>
        <v xml:space="preserve">   Oct 2022 Pessimistic</v>
      </c>
      <c r="AN12" s="4">
        <f t="shared" si="29"/>
        <v>100</v>
      </c>
      <c r="AO12" s="4">
        <f t="shared" si="3"/>
        <v>101.46314431925961</v>
      </c>
      <c r="AP12" s="4">
        <f t="shared" si="4"/>
        <v>108.50991987404755</v>
      </c>
      <c r="AQ12" s="4">
        <f t="shared" si="5"/>
        <v>106.01895782825088</v>
      </c>
      <c r="AR12" s="4">
        <f t="shared" si="6"/>
        <v>105.004410383476</v>
      </c>
      <c r="AS12" s="4">
        <f t="shared" si="7"/>
        <v>116.13081023439759</v>
      </c>
      <c r="AT12" s="4">
        <f t="shared" si="8"/>
        <v>111.67016312918474</v>
      </c>
      <c r="AU12" s="4">
        <f t="shared" si="9"/>
        <v>111.46728711547303</v>
      </c>
      <c r="AV12" s="4">
        <f t="shared" si="10"/>
        <v>112.34792013922581</v>
      </c>
      <c r="AW12" s="4">
        <f t="shared" si="11"/>
        <v>112.8965995429315</v>
      </c>
      <c r="AX12" s="4">
        <f t="shared" si="12"/>
        <v>114.31559429972587</v>
      </c>
      <c r="AY12" s="4">
        <f t="shared" si="13"/>
        <v>116.37435835113151</v>
      </c>
      <c r="AZ12" s="4">
        <f t="shared" si="14"/>
        <v>118.0272958804679</v>
      </c>
      <c r="BA12" s="4">
        <f t="shared" si="15"/>
        <v>118.77223232083193</v>
      </c>
      <c r="BB12" s="4">
        <f t="shared" si="16"/>
        <v>119.15873634197733</v>
      </c>
      <c r="BC12" s="4">
        <f t="shared" si="17"/>
        <v>119.84110673551665</v>
      </c>
      <c r="BD12" s="4">
        <f t="shared" si="18"/>
        <v>120.77321237634543</v>
      </c>
      <c r="BE12" s="4">
        <f t="shared" si="19"/>
        <v>122.30502264353204</v>
      </c>
      <c r="BF12" s="4">
        <f t="shared" si="20"/>
        <v>123.89120038739787</v>
      </c>
      <c r="BG12" s="4">
        <f t="shared" si="21"/>
        <v>125.52505829496708</v>
      </c>
      <c r="BH12" s="4">
        <f t="shared" si="22"/>
        <v>127.16526348264895</v>
      </c>
      <c r="BI12" s="4">
        <f t="shared" si="23"/>
        <v>129.14757951211689</v>
      </c>
      <c r="BJ12" s="4">
        <f t="shared" si="24"/>
        <v>131.25087167801766</v>
      </c>
      <c r="BK12" s="4">
        <f t="shared" si="25"/>
        <v>133.54223979868496</v>
      </c>
      <c r="BL12" s="4">
        <f t="shared" si="26"/>
        <v>135.91264666932648</v>
      </c>
      <c r="BN12" s="4" t="str">
        <f t="shared" si="27"/>
        <v xml:space="preserve">   Oct 2022 Pessimistic</v>
      </c>
    </row>
    <row r="13" spans="1:91" x14ac:dyDescent="0.2">
      <c r="A13" s="26"/>
      <c r="B13" t="str">
        <f>CONCATENATE("   ",LEFT(Info!$B$5,3)," 2023 Optimistic")</f>
        <v xml:space="preserve">   Jan 2023 Optimistic</v>
      </c>
      <c r="C13" s="51">
        <f ca="1">'Optimistic ANN'!AF58</f>
        <v>8.3530206567363088</v>
      </c>
      <c r="D13" s="51">
        <f ca="1">'Optimistic ANN'!AG58</f>
        <v>6.5791125251667859</v>
      </c>
      <c r="E13" s="51">
        <f ca="1">'Optimistic ANN'!AH58</f>
        <v>7.8149954820254885</v>
      </c>
      <c r="F13" s="51">
        <f ca="1">'Optimistic ANN'!AI58</f>
        <v>2.214749560076168</v>
      </c>
      <c r="G13" s="51">
        <f ca="1">'Optimistic ANN'!AJ58</f>
        <v>6.2786905804803173</v>
      </c>
      <c r="H13" s="51">
        <f ca="1">'Optimistic ANN'!AK58</f>
        <v>6.3450779439384597</v>
      </c>
      <c r="I13" s="51">
        <f ca="1">'Optimistic ANN'!AL58</f>
        <v>6.3748795271506564</v>
      </c>
      <c r="L13" t="str">
        <f t="shared" si="2"/>
        <v xml:space="preserve">   Jan 2023 Optimistic</v>
      </c>
      <c r="M13" s="51">
        <f>'Optimistic QTR'!DR26</f>
        <v>267206.33583840239</v>
      </c>
      <c r="N13" s="51">
        <f>'Optimistic QTR'!DS26</f>
        <v>270421.89376017341</v>
      </c>
      <c r="O13" s="51">
        <f>'Optimistic QTR'!DT26</f>
        <v>288305.0876693622</v>
      </c>
      <c r="P13" s="51">
        <f>'Optimistic QTR'!DU26</f>
        <v>280926.80471943086</v>
      </c>
      <c r="Q13" s="51">
        <f>'Optimistic QTR'!DV26</f>
        <v>277532.68185103248</v>
      </c>
      <c r="R13" s="51">
        <f>'Optimistic QTR'!DW26</f>
        <v>307950.12305814115</v>
      </c>
      <c r="S13" s="51">
        <f>'Optimistic QTR'!DX26</f>
        <v>297272.05886080232</v>
      </c>
      <c r="T13" s="51">
        <f>'Optimistic QTR'!DY26</f>
        <v>297894.33593058219</v>
      </c>
      <c r="U13" s="51">
        <f>'Optimistic QTR'!DZ26</f>
        <v>301378.02215047315</v>
      </c>
      <c r="V13" s="51">
        <f>'Optimistic QTR'!EA26</f>
        <v>301362.94264815596</v>
      </c>
      <c r="W13" s="51">
        <f>'Optimistic QTR'!EB26</f>
        <v>306614.62886735593</v>
      </c>
      <c r="X13" s="51">
        <f>'Optimistic QTR'!EC26</f>
        <v>308597.0060102783</v>
      </c>
      <c r="Y13" s="51">
        <f>'Optimistic QTR'!ED26</f>
        <v>314596.5</v>
      </c>
      <c r="Z13" s="51">
        <f>'Optimistic QTR'!EE26</f>
        <v>320470.8</v>
      </c>
      <c r="AA13" s="51">
        <f>'Optimistic QTR'!EF26</f>
        <v>324631</v>
      </c>
      <c r="AB13" s="51">
        <f>'Optimistic QTR'!EG26</f>
        <v>329430.59999999998</v>
      </c>
      <c r="AC13" s="51">
        <f>'Optimistic QTR'!EH26</f>
        <v>333940.09999999998</v>
      </c>
      <c r="AD13" s="51">
        <f>'Optimistic QTR'!EI26</f>
        <v>339563.4</v>
      </c>
      <c r="AE13" s="51">
        <f>'Optimistic QTR'!EJ26</f>
        <v>345161.1</v>
      </c>
      <c r="AF13" s="51">
        <f>'Optimistic QTR'!EK26</f>
        <v>350674.6</v>
      </c>
      <c r="AG13" s="51">
        <f>'Optimistic QTR'!EL26</f>
        <v>356097</v>
      </c>
      <c r="AH13" s="51">
        <f>'Optimistic QTR'!EM26</f>
        <v>361835.5</v>
      </c>
      <c r="AI13" s="51">
        <f>'Optimistic QTR'!EN26</f>
        <v>367296.4</v>
      </c>
      <c r="AJ13" s="51">
        <f>'Optimistic QTR'!EO26</f>
        <v>372791.7</v>
      </c>
      <c r="AK13" s="51">
        <f>'Optimistic QTR'!EP26</f>
        <v>378278.7</v>
      </c>
      <c r="AL13" s="18"/>
      <c r="AM13" t="str">
        <f t="shared" si="28"/>
        <v xml:space="preserve">   Jan 2023 Optimistic</v>
      </c>
      <c r="AN13" s="4">
        <f t="shared" si="29"/>
        <v>100</v>
      </c>
      <c r="AO13" s="4">
        <f t="shared" si="3"/>
        <v>101.2033988309752</v>
      </c>
      <c r="AP13" s="4">
        <f t="shared" si="4"/>
        <v>107.89605222674048</v>
      </c>
      <c r="AQ13" s="4">
        <f t="shared" si="5"/>
        <v>105.13478426249824</v>
      </c>
      <c r="AR13" s="4">
        <f t="shared" si="6"/>
        <v>103.86455881752562</v>
      </c>
      <c r="AS13" s="4">
        <f t="shared" si="7"/>
        <v>115.24806179909568</v>
      </c>
      <c r="AT13" s="4">
        <f t="shared" si="8"/>
        <v>111.25187504557627</v>
      </c>
      <c r="AU13" s="4">
        <f t="shared" si="9"/>
        <v>111.48475764838859</v>
      </c>
      <c r="AV13" s="4">
        <f t="shared" si="10"/>
        <v>112.78850151694631</v>
      </c>
      <c r="AW13" s="4">
        <f t="shared" si="11"/>
        <v>112.78285812444595</v>
      </c>
      <c r="AX13" s="4">
        <f t="shared" si="12"/>
        <v>114.74826295016686</v>
      </c>
      <c r="AY13" s="4">
        <f t="shared" si="13"/>
        <v>115.49015297186203</v>
      </c>
      <c r="AZ13" s="4">
        <f t="shared" si="14"/>
        <v>117.73541933910491</v>
      </c>
      <c r="BA13" s="4">
        <f t="shared" si="15"/>
        <v>119.93383277925349</v>
      </c>
      <c r="BB13" s="4">
        <f t="shared" si="16"/>
        <v>121.49075693935872</v>
      </c>
      <c r="BC13" s="4">
        <f t="shared" si="17"/>
        <v>123.28697183259486</v>
      </c>
      <c r="BD13" s="4">
        <f t="shared" si="18"/>
        <v>124.97461894090564</v>
      </c>
      <c r="BE13" s="4">
        <f t="shared" si="19"/>
        <v>127.07909748268723</v>
      </c>
      <c r="BF13" s="4">
        <f t="shared" si="20"/>
        <v>129.17399541332063</v>
      </c>
      <c r="BG13" s="4">
        <f t="shared" si="21"/>
        <v>131.23738211509942</v>
      </c>
      <c r="BH13" s="4">
        <f t="shared" si="22"/>
        <v>133.26667531392511</v>
      </c>
      <c r="BI13" s="4">
        <f t="shared" si="23"/>
        <v>135.41426660587354</v>
      </c>
      <c r="BJ13" s="4">
        <f t="shared" si="24"/>
        <v>137.45796814568379</v>
      </c>
      <c r="BK13" s="4">
        <f t="shared" si="25"/>
        <v>139.51454363172442</v>
      </c>
      <c r="BL13" s="4">
        <f t="shared" si="26"/>
        <v>141.56801290399437</v>
      </c>
      <c r="BN13" s="4" t="str">
        <f t="shared" si="27"/>
        <v xml:space="preserve">   Jan 2023 Optimistic</v>
      </c>
      <c r="BO13" s="55">
        <f t="shared" ref="BO13:BX15" si="30">M13/M10-1</f>
        <v>9.5437270486018466E-3</v>
      </c>
      <c r="BP13" s="55">
        <f t="shared" si="30"/>
        <v>6.9592967110045922E-3</v>
      </c>
      <c r="BQ13" s="55">
        <f t="shared" si="30"/>
        <v>3.8324867002881291E-3</v>
      </c>
      <c r="BR13" s="55">
        <f t="shared" si="30"/>
        <v>1.1243660662594301E-3</v>
      </c>
      <c r="BS13" s="55">
        <f t="shared" si="30"/>
        <v>-1.4151459546298817E-3</v>
      </c>
      <c r="BT13" s="55">
        <f t="shared" si="30"/>
        <v>1.8698535638457248E-3</v>
      </c>
      <c r="BU13" s="55">
        <f t="shared" si="30"/>
        <v>5.7622325197759228E-3</v>
      </c>
      <c r="BV13" s="55">
        <f t="shared" si="30"/>
        <v>9.7019552370640749E-3</v>
      </c>
      <c r="BW13" s="55">
        <f t="shared" si="30"/>
        <v>1.350273372697175E-2</v>
      </c>
      <c r="BX13" s="55">
        <f t="shared" si="30"/>
        <v>8.5266287834406818E-3</v>
      </c>
      <c r="BY13" s="55">
        <f t="shared" ref="BY13:CH15" si="31">W13/W10-1</f>
        <v>1.3364709869178482E-2</v>
      </c>
      <c r="BZ13" s="55">
        <f t="shared" si="31"/>
        <v>2.2383519036488497E-3</v>
      </c>
      <c r="CA13" s="55">
        <f t="shared" si="31"/>
        <v>1.2418592497986936E-3</v>
      </c>
      <c r="CB13" s="55">
        <f t="shared" si="31"/>
        <v>8.1584912925547481E-3</v>
      </c>
      <c r="CC13" s="55">
        <f t="shared" si="31"/>
        <v>1.0661051173917357E-2</v>
      </c>
      <c r="CD13" s="55">
        <f t="shared" si="31"/>
        <v>1.2736421554341515E-2</v>
      </c>
      <c r="CE13" s="55">
        <f t="shared" si="31"/>
        <v>1.287307485473721E-2</v>
      </c>
      <c r="CF13" s="55">
        <f t="shared" si="31"/>
        <v>1.2452782145039087E-2</v>
      </c>
      <c r="CG13" s="55">
        <f t="shared" si="31"/>
        <v>1.350087149756618E-2</v>
      </c>
      <c r="CH13" s="55">
        <f t="shared" si="31"/>
        <v>1.4464470342917979E-2</v>
      </c>
      <c r="CI13" s="55">
        <f t="shared" ref="CI13:CM15" si="32">AG13/AG10-1</f>
        <v>1.5081252793563538E-2</v>
      </c>
      <c r="CJ13" s="55">
        <f t="shared" si="32"/>
        <v>1.431791569989338E-2</v>
      </c>
      <c r="CK13" s="55">
        <f t="shared" si="32"/>
        <v>1.2956203624670426E-2</v>
      </c>
      <c r="CL13" s="55">
        <f t="shared" si="32"/>
        <v>1.1134114683279961E-2</v>
      </c>
      <c r="CM13" s="55">
        <f t="shared" si="32"/>
        <v>9.3369592885841346E-3</v>
      </c>
    </row>
    <row r="14" spans="1:91" x14ac:dyDescent="0.2">
      <c r="A14" s="26"/>
      <c r="B14" t="str">
        <f>CONCATENATE("   ",LEFT(Info!$B$5,3)," 2023 Baseline")</f>
        <v xml:space="preserve">   Jan 2023 Baseline</v>
      </c>
      <c r="C14" s="51">
        <f ca="1">'Baseline ANN'!AF58</f>
        <v>8.3530206567363088</v>
      </c>
      <c r="D14" s="51">
        <f ca="1">'Baseline ANN'!AG58</f>
        <v>6.5791125251667859</v>
      </c>
      <c r="E14" s="51">
        <f ca="1">'Baseline ANN'!AH58</f>
        <v>7.8149954820254885</v>
      </c>
      <c r="F14" s="51">
        <f ca="1">'Baseline ANN'!AI58</f>
        <v>2.2179542238349725</v>
      </c>
      <c r="G14" s="51">
        <f ca="1">'Baseline ANN'!AJ58</f>
        <v>5.3043054864098327</v>
      </c>
      <c r="H14" s="51">
        <f ca="1">'Baseline ANN'!AK58</f>
        <v>5.7527831494355031</v>
      </c>
      <c r="I14" s="51">
        <f ca="1">'Baseline ANN'!AL58</f>
        <v>6.2254276229947836</v>
      </c>
      <c r="L14" t="str">
        <f t="shared" si="2"/>
        <v xml:space="preserve">   Jan 2023 Baseline</v>
      </c>
      <c r="M14" s="51">
        <f>'Baseline QTR'!DR26</f>
        <v>267206.33583840239</v>
      </c>
      <c r="N14" s="51">
        <f>'Baseline QTR'!DS26</f>
        <v>270421.89376017341</v>
      </c>
      <c r="O14" s="51">
        <f>'Baseline QTR'!DT26</f>
        <v>288305.0876693622</v>
      </c>
      <c r="P14" s="51">
        <f>'Baseline QTR'!DU26</f>
        <v>280926.80471943086</v>
      </c>
      <c r="Q14" s="51">
        <f>'Baseline QTR'!DV26</f>
        <v>277532.68185103248</v>
      </c>
      <c r="R14" s="51">
        <f>'Baseline QTR'!DW26</f>
        <v>307950.12305814115</v>
      </c>
      <c r="S14" s="51">
        <f>'Baseline QTR'!DX26</f>
        <v>297272.05886080232</v>
      </c>
      <c r="T14" s="51">
        <f>'Baseline QTR'!DY26</f>
        <v>297894.33593058219</v>
      </c>
      <c r="U14" s="51">
        <f>'Baseline QTR'!DZ26</f>
        <v>301378.02215047315</v>
      </c>
      <c r="V14" s="51">
        <f>'Baseline QTR'!EA26</f>
        <v>301362.94264815596</v>
      </c>
      <c r="W14" s="51">
        <f>'Baseline QTR'!EB26</f>
        <v>306614.62886735593</v>
      </c>
      <c r="X14" s="51">
        <f>'Baseline QTR'!EC26</f>
        <v>308597.0060102783</v>
      </c>
      <c r="Y14" s="51">
        <f>'Baseline QTR'!ED26</f>
        <v>314635.09999999998</v>
      </c>
      <c r="Z14" s="51">
        <f>'Baseline QTR'!EE26</f>
        <v>318869.59999999998</v>
      </c>
      <c r="AA14" s="51">
        <f>'Baseline QTR'!EF26</f>
        <v>321699.09999999998</v>
      </c>
      <c r="AB14" s="51">
        <f>'Baseline QTR'!EG26</f>
        <v>325858.7</v>
      </c>
      <c r="AC14" s="51">
        <f>'Baseline QTR'!EH26</f>
        <v>330089.40000000002</v>
      </c>
      <c r="AD14" s="51">
        <f>'Baseline QTR'!EI26</f>
        <v>335255.7</v>
      </c>
      <c r="AE14" s="51">
        <f>'Baseline QTR'!EJ26</f>
        <v>340242.8</v>
      </c>
      <c r="AF14" s="51">
        <f>'Baseline QTR'!EK26</f>
        <v>345238.2</v>
      </c>
      <c r="AG14" s="51">
        <f>'Baseline QTR'!EL26</f>
        <v>350365.9</v>
      </c>
      <c r="AH14" s="51">
        <f>'Baseline QTR'!EM26</f>
        <v>356038.3</v>
      </c>
      <c r="AI14" s="51">
        <f>'Baseline QTR'!EN26</f>
        <v>361478.9</v>
      </c>
      <c r="AJ14" s="51">
        <f>'Baseline QTR'!EO26</f>
        <v>366832.1</v>
      </c>
      <c r="AK14" s="51">
        <f>'Baseline QTR'!EP26</f>
        <v>372110.3</v>
      </c>
      <c r="AL14" s="18"/>
      <c r="AM14" t="str">
        <f>L14</f>
        <v xml:space="preserve">   Jan 2023 Baseline</v>
      </c>
      <c r="AN14" s="4">
        <f t="shared" si="29"/>
        <v>100</v>
      </c>
      <c r="AO14" s="4">
        <f t="shared" si="3"/>
        <v>101.2033988309752</v>
      </c>
      <c r="AP14" s="4">
        <f t="shared" si="4"/>
        <v>107.89605222674048</v>
      </c>
      <c r="AQ14" s="4">
        <f t="shared" si="5"/>
        <v>105.13478426249824</v>
      </c>
      <c r="AR14" s="4">
        <f t="shared" si="6"/>
        <v>103.86455881752562</v>
      </c>
      <c r="AS14" s="4">
        <f t="shared" si="7"/>
        <v>115.24806179909568</v>
      </c>
      <c r="AT14" s="4">
        <f t="shared" si="8"/>
        <v>111.25187504557627</v>
      </c>
      <c r="AU14" s="4">
        <f t="shared" si="9"/>
        <v>111.48475764838859</v>
      </c>
      <c r="AV14" s="4">
        <f t="shared" si="10"/>
        <v>112.78850151694631</v>
      </c>
      <c r="AW14" s="4">
        <f t="shared" si="11"/>
        <v>112.78285812444595</v>
      </c>
      <c r="AX14" s="4">
        <f t="shared" si="12"/>
        <v>114.74826295016686</v>
      </c>
      <c r="AY14" s="4">
        <f t="shared" si="13"/>
        <v>115.49015297186203</v>
      </c>
      <c r="AZ14" s="4">
        <f t="shared" si="14"/>
        <v>117.74986510435177</v>
      </c>
      <c r="BA14" s="4">
        <f t="shared" si="15"/>
        <v>119.33459549134412</v>
      </c>
      <c r="BB14" s="4">
        <f t="shared" si="16"/>
        <v>120.39351499305504</v>
      </c>
      <c r="BC14" s="4">
        <f t="shared" si="17"/>
        <v>121.95021460758649</v>
      </c>
      <c r="BD14" s="4">
        <f t="shared" si="18"/>
        <v>123.53352287261154</v>
      </c>
      <c r="BE14" s="4">
        <f t="shared" si="19"/>
        <v>125.46697253569303</v>
      </c>
      <c r="BF14" s="4">
        <f t="shared" si="20"/>
        <v>127.3333579207372</v>
      </c>
      <c r="BG14" s="4">
        <f t="shared" si="21"/>
        <v>129.20284951955207</v>
      </c>
      <c r="BH14" s="4">
        <f t="shared" si="22"/>
        <v>131.12185341738669</v>
      </c>
      <c r="BI14" s="4">
        <f t="shared" si="23"/>
        <v>133.2447072719564</v>
      </c>
      <c r="BJ14" s="4">
        <f t="shared" si="24"/>
        <v>135.28081168652025</v>
      </c>
      <c r="BK14" s="4">
        <f t="shared" si="25"/>
        <v>137.28420729583598</v>
      </c>
      <c r="BL14" s="4">
        <f t="shared" si="26"/>
        <v>139.2595347084285</v>
      </c>
      <c r="BN14" s="4" t="str">
        <f>L14</f>
        <v xml:space="preserve">   Jan 2023 Baseline</v>
      </c>
      <c r="BO14" s="55">
        <f t="shared" si="30"/>
        <v>9.5437270486018466E-3</v>
      </c>
      <c r="BP14" s="55">
        <f t="shared" si="30"/>
        <v>6.9592967110045922E-3</v>
      </c>
      <c r="BQ14" s="55">
        <f t="shared" si="30"/>
        <v>3.8324867002881291E-3</v>
      </c>
      <c r="BR14" s="55">
        <f t="shared" si="30"/>
        <v>1.1243660662594301E-3</v>
      </c>
      <c r="BS14" s="55">
        <f t="shared" si="30"/>
        <v>-1.4151459546298817E-3</v>
      </c>
      <c r="BT14" s="55">
        <f t="shared" si="30"/>
        <v>1.8698535638457248E-3</v>
      </c>
      <c r="BU14" s="55">
        <f t="shared" si="30"/>
        <v>5.7622325197759228E-3</v>
      </c>
      <c r="BV14" s="55">
        <f t="shared" si="30"/>
        <v>9.7019552370640749E-3</v>
      </c>
      <c r="BW14" s="55">
        <f t="shared" si="30"/>
        <v>1.350273372697175E-2</v>
      </c>
      <c r="BX14" s="55">
        <f t="shared" si="30"/>
        <v>8.5266287834406818E-3</v>
      </c>
      <c r="BY14" s="55">
        <f t="shared" si="31"/>
        <v>1.3364709869178482E-2</v>
      </c>
      <c r="BZ14" s="55">
        <f t="shared" si="31"/>
        <v>1.9793212653449466E-3</v>
      </c>
      <c r="CA14" s="55">
        <f t="shared" si="31"/>
        <v>6.1269043048537419E-3</v>
      </c>
      <c r="CB14" s="55">
        <f t="shared" si="31"/>
        <v>1.171082046814087E-2</v>
      </c>
      <c r="CC14" s="55">
        <f t="shared" si="31"/>
        <v>1.1420882111130792E-2</v>
      </c>
      <c r="CD14" s="55">
        <f t="shared" si="31"/>
        <v>1.1983540372670909E-2</v>
      </c>
      <c r="CE14" s="55">
        <f t="shared" si="31"/>
        <v>1.2763500316326226E-2</v>
      </c>
      <c r="CF14" s="55">
        <f t="shared" si="31"/>
        <v>1.2966353168604616E-2</v>
      </c>
      <c r="CG14" s="55">
        <f t="shared" si="31"/>
        <v>1.29297525422023E-2</v>
      </c>
      <c r="CH14" s="55">
        <f t="shared" si="31"/>
        <v>1.2321866313233842E-2</v>
      </c>
      <c r="CI14" s="55">
        <f t="shared" si="32"/>
        <v>1.1635518214820895E-2</v>
      </c>
      <c r="CJ14" s="55">
        <f t="shared" si="32"/>
        <v>1.0822300656623041E-2</v>
      </c>
      <c r="CK14" s="55">
        <f t="shared" si="32"/>
        <v>9.6541418486268959E-3</v>
      </c>
      <c r="CL14" s="55">
        <f t="shared" si="32"/>
        <v>7.5626506027404172E-3</v>
      </c>
      <c r="CM14" s="55">
        <f t="shared" si="32"/>
        <v>5.3796182419068028E-3</v>
      </c>
    </row>
    <row r="15" spans="1:91" x14ac:dyDescent="0.2">
      <c r="A15" s="26"/>
      <c r="B15" t="str">
        <f>CONCATENATE("   ",LEFT(Info!$B$5,3)," 2023 Pessimistic")</f>
        <v xml:space="preserve">   Jan 2023 Pessimistic</v>
      </c>
      <c r="C15" s="51">
        <f ca="1">'Pessimistic ANN'!AF58</f>
        <v>8.3530206567363088</v>
      </c>
      <c r="D15" s="51">
        <f ca="1">'Pessimistic ANN'!AG58</f>
        <v>6.5791125251667859</v>
      </c>
      <c r="E15" s="51">
        <f ca="1">'Pessimistic ANN'!AH58</f>
        <v>7.8149954820254885</v>
      </c>
      <c r="F15" s="51">
        <f ca="1">'Pessimistic ANN'!AI58</f>
        <v>2.2254013310671894</v>
      </c>
      <c r="G15" s="51">
        <f ca="1">'Pessimistic ANN'!AJ58</f>
        <v>4.2855071185240012</v>
      </c>
      <c r="H15" s="51">
        <f ca="1">'Pessimistic ANN'!AK58</f>
        <v>4.4801018140177895</v>
      </c>
      <c r="I15" s="51">
        <f ca="1">'Pessimistic ANN'!AL58</f>
        <v>6.1690929962955332</v>
      </c>
      <c r="L15" t="str">
        <f t="shared" si="2"/>
        <v xml:space="preserve">   Jan 2023 Pessimistic</v>
      </c>
      <c r="M15" s="51">
        <f>'Pessimistic QTR'!DR26</f>
        <v>267206.33583840239</v>
      </c>
      <c r="N15" s="51">
        <f>'Pessimistic QTR'!DS26</f>
        <v>270421.89376017341</v>
      </c>
      <c r="O15" s="51">
        <f>'Pessimistic QTR'!DT26</f>
        <v>288305.0876693622</v>
      </c>
      <c r="P15" s="51">
        <f>'Pessimistic QTR'!DU26</f>
        <v>280926.80471943086</v>
      </c>
      <c r="Q15" s="51">
        <f>'Pessimistic QTR'!DV26</f>
        <v>277532.68185103248</v>
      </c>
      <c r="R15" s="51">
        <f>'Pessimistic QTR'!DW26</f>
        <v>307950.12305814115</v>
      </c>
      <c r="S15" s="51">
        <f>'Pessimistic QTR'!DX26</f>
        <v>297272.05886080232</v>
      </c>
      <c r="T15" s="51">
        <f>'Pessimistic QTR'!DY26</f>
        <v>297894.33593058219</v>
      </c>
      <c r="U15" s="51">
        <f>'Pessimistic QTR'!DZ26</f>
        <v>301378.02215047315</v>
      </c>
      <c r="V15" s="51">
        <f>'Pessimistic QTR'!EA26</f>
        <v>301362.94264815596</v>
      </c>
      <c r="W15" s="51">
        <f>'Pessimistic QTR'!EB26</f>
        <v>306614.62886735593</v>
      </c>
      <c r="X15" s="51">
        <f>'Pessimistic QTR'!EC26</f>
        <v>308597.0060102783</v>
      </c>
      <c r="Y15" s="51">
        <f>'Pessimistic QTR'!ED26</f>
        <v>314724.8</v>
      </c>
      <c r="Z15" s="51">
        <f>'Pessimistic QTR'!EE26</f>
        <v>317892</v>
      </c>
      <c r="AA15" s="51">
        <f>'Pessimistic QTR'!EF26</f>
        <v>319617.59999999998</v>
      </c>
      <c r="AB15" s="51">
        <f>'Pessimistic QTR'!EG26</f>
        <v>322031.8</v>
      </c>
      <c r="AC15" s="51">
        <f>'Pessimistic QTR'!EH26</f>
        <v>324525.40000000002</v>
      </c>
      <c r="AD15" s="51">
        <f>'Pessimistic QTR'!EI26</f>
        <v>328646.8</v>
      </c>
      <c r="AE15" s="51">
        <f>'Pessimistic QTR'!EJ26</f>
        <v>332976.2</v>
      </c>
      <c r="AF15" s="51">
        <f>'Pessimistic QTR'!EK26</f>
        <v>337577.8</v>
      </c>
      <c r="AG15" s="51">
        <f>'Pessimistic QTR'!EL26</f>
        <v>342393.5</v>
      </c>
      <c r="AH15" s="51">
        <f>'Pessimistic QTR'!EM26</f>
        <v>348013.6</v>
      </c>
      <c r="AI15" s="51">
        <f>'Pessimistic QTR'!EN26</f>
        <v>353481.1</v>
      </c>
      <c r="AJ15" s="51">
        <f>'Pessimistic QTR'!EO26</f>
        <v>358807.3</v>
      </c>
      <c r="AK15" s="51">
        <f>'Pessimistic QTR'!EP26</f>
        <v>364056.5</v>
      </c>
      <c r="AL15" s="18"/>
      <c r="AM15" t="str">
        <f t="shared" si="28"/>
        <v xml:space="preserve">   Jan 2023 Pessimistic</v>
      </c>
      <c r="AN15" s="4">
        <f t="shared" si="29"/>
        <v>100</v>
      </c>
      <c r="AO15" s="4">
        <f t="shared" si="3"/>
        <v>101.2033988309752</v>
      </c>
      <c r="AP15" s="4">
        <f t="shared" si="4"/>
        <v>107.89605222674048</v>
      </c>
      <c r="AQ15" s="4">
        <f t="shared" si="5"/>
        <v>105.13478426249824</v>
      </c>
      <c r="AR15" s="4">
        <f t="shared" si="6"/>
        <v>103.86455881752562</v>
      </c>
      <c r="AS15" s="4">
        <f t="shared" si="7"/>
        <v>115.24806179909568</v>
      </c>
      <c r="AT15" s="4">
        <f t="shared" si="8"/>
        <v>111.25187504557627</v>
      </c>
      <c r="AU15" s="4">
        <f t="shared" si="9"/>
        <v>111.48475764838859</v>
      </c>
      <c r="AV15" s="4">
        <f t="shared" si="10"/>
        <v>112.78850151694631</v>
      </c>
      <c r="AW15" s="4">
        <f t="shared" si="11"/>
        <v>112.78285812444595</v>
      </c>
      <c r="AX15" s="4">
        <f t="shared" si="12"/>
        <v>114.74826295016686</v>
      </c>
      <c r="AY15" s="4">
        <f t="shared" si="13"/>
        <v>115.49015297186203</v>
      </c>
      <c r="AZ15" s="4">
        <f t="shared" si="14"/>
        <v>117.78343466763273</v>
      </c>
      <c r="BA15" s="4">
        <f t="shared" si="15"/>
        <v>118.96873590312268</v>
      </c>
      <c r="BB15" s="4">
        <f t="shared" si="16"/>
        <v>119.61452897333025</v>
      </c>
      <c r="BC15" s="4">
        <f t="shared" si="17"/>
        <v>120.51802551371919</v>
      </c>
      <c r="BD15" s="4">
        <f t="shared" si="18"/>
        <v>121.45123691837244</v>
      </c>
      <c r="BE15" s="4">
        <f t="shared" si="19"/>
        <v>122.99364046470619</v>
      </c>
      <c r="BF15" s="4">
        <f t="shared" si="20"/>
        <v>124.61388647661897</v>
      </c>
      <c r="BG15" s="4">
        <f t="shared" si="21"/>
        <v>126.33600133050587</v>
      </c>
      <c r="BH15" s="4">
        <f t="shared" si="22"/>
        <v>128.13824152997194</v>
      </c>
      <c r="BI15" s="4">
        <f t="shared" si="23"/>
        <v>130.24152249535999</v>
      </c>
      <c r="BJ15" s="4">
        <f t="shared" si="24"/>
        <v>132.28769403648189</v>
      </c>
      <c r="BK15" s="4">
        <f t="shared" si="25"/>
        <v>134.28098509497727</v>
      </c>
      <c r="BL15" s="4">
        <f t="shared" si="26"/>
        <v>136.24545947150347</v>
      </c>
      <c r="BN15" s="4" t="str">
        <f t="shared" ref="BN15" si="33">L15</f>
        <v xml:space="preserve">   Jan 2023 Pessimistic</v>
      </c>
      <c r="BO15" s="55">
        <f t="shared" si="30"/>
        <v>9.5437270486018466E-3</v>
      </c>
      <c r="BP15" s="55">
        <f t="shared" si="30"/>
        <v>6.9592967110045922E-3</v>
      </c>
      <c r="BQ15" s="55">
        <f t="shared" si="30"/>
        <v>3.8324867002881291E-3</v>
      </c>
      <c r="BR15" s="55">
        <f t="shared" si="30"/>
        <v>1.1243660662594301E-3</v>
      </c>
      <c r="BS15" s="55">
        <f t="shared" si="30"/>
        <v>-1.4151459546298817E-3</v>
      </c>
      <c r="BT15" s="55">
        <f t="shared" si="30"/>
        <v>1.8698535638457248E-3</v>
      </c>
      <c r="BU15" s="55">
        <f t="shared" si="30"/>
        <v>5.7622325197759228E-3</v>
      </c>
      <c r="BV15" s="55">
        <f t="shared" si="30"/>
        <v>9.7019552370640749E-3</v>
      </c>
      <c r="BW15" s="55">
        <f t="shared" si="30"/>
        <v>1.350273372697175E-2</v>
      </c>
      <c r="BX15" s="55">
        <f t="shared" si="30"/>
        <v>8.5266287834406818E-3</v>
      </c>
      <c r="BY15" s="55">
        <f t="shared" si="31"/>
        <v>1.3364709869178482E-2</v>
      </c>
      <c r="BZ15" s="55">
        <f t="shared" si="31"/>
        <v>1.873274496066113E-3</v>
      </c>
      <c r="CA15" s="55">
        <f t="shared" si="31"/>
        <v>7.4578658429231837E-3</v>
      </c>
      <c r="CB15" s="55">
        <f t="shared" si="31"/>
        <v>1.1213973999154359E-2</v>
      </c>
      <c r="CC15" s="55">
        <f t="shared" si="31"/>
        <v>1.3405320465443182E-2</v>
      </c>
      <c r="CD15" s="55">
        <f t="shared" si="31"/>
        <v>1.5246103510828224E-2</v>
      </c>
      <c r="CE15" s="55">
        <f t="shared" si="31"/>
        <v>1.5211336692497079E-2</v>
      </c>
      <c r="CF15" s="55">
        <f t="shared" si="31"/>
        <v>1.5227792892131609E-2</v>
      </c>
      <c r="CG15" s="55">
        <f t="shared" si="31"/>
        <v>1.5432629615669491E-2</v>
      </c>
      <c r="CH15" s="55">
        <f t="shared" si="31"/>
        <v>1.6065790974659544E-2</v>
      </c>
      <c r="CI15" s="55">
        <f t="shared" si="32"/>
        <v>1.7268036795853758E-2</v>
      </c>
      <c r="CJ15" s="55">
        <f t="shared" si="32"/>
        <v>1.8095054767277796E-2</v>
      </c>
      <c r="CK15" s="55">
        <f t="shared" si="32"/>
        <v>1.7518664621733349E-2</v>
      </c>
      <c r="CL15" s="55">
        <f t="shared" si="32"/>
        <v>1.512844451988915E-2</v>
      </c>
      <c r="CM15" s="55">
        <f t="shared" si="32"/>
        <v>1.2015822802404097E-2</v>
      </c>
    </row>
    <row r="16" spans="1:91" x14ac:dyDescent="0.2">
      <c r="A16" s="26"/>
      <c r="B16" s="27" t="s">
        <v>322</v>
      </c>
      <c r="C16" s="51"/>
      <c r="D16" s="51"/>
      <c r="E16" s="51"/>
      <c r="F16" s="51"/>
      <c r="G16" s="51"/>
      <c r="H16" s="51"/>
      <c r="I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M16" s="27" t="s">
        <v>292</v>
      </c>
      <c r="BN16" s="27" t="s">
        <v>292</v>
      </c>
    </row>
    <row r="17" spans="1:91" x14ac:dyDescent="0.2">
      <c r="A17" s="26"/>
      <c r="B17" t="str">
        <f t="shared" ref="B17:B23" si="34">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L17" t="str">
        <f t="shared" ref="L17:L23" si="35">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M17" t="str">
        <f>L17</f>
        <v xml:space="preserve">   Nov 2019 Baseline</v>
      </c>
      <c r="AN17" s="4">
        <f>100*M17/$M17</f>
        <v>100</v>
      </c>
      <c r="AO17" s="4">
        <f t="shared" ref="AO17:AO23" si="36">100*N17/$M17</f>
        <v>101.04573436827752</v>
      </c>
      <c r="AP17" s="4">
        <f t="shared" ref="AP17:AP23" si="37">100*O17/$M17</f>
        <v>102.00591155524957</v>
      </c>
      <c r="AQ17" s="4">
        <f t="shared" ref="AQ17:AQ23" si="38">100*P17/$M17</f>
        <v>103.16412150876285</v>
      </c>
      <c r="AR17" s="4">
        <f t="shared" ref="AR17:AR23" si="39">100*Q17/$M17</f>
        <v>104.21781733718586</v>
      </c>
      <c r="AS17" s="4">
        <f t="shared" ref="AS17:AS23" si="40">100*R17/$M17</f>
        <v>105.34042884211169</v>
      </c>
      <c r="AT17" s="4">
        <f t="shared" ref="AT17:AT23" si="41">100*S17/$M17</f>
        <v>106.35552641676351</v>
      </c>
      <c r="AU17" s="4">
        <f t="shared" ref="AU17:AU23" si="42">100*T17/$M17</f>
        <v>107.32872937377299</v>
      </c>
      <c r="AV17" s="4">
        <f t="shared" ref="AV17:AV23" si="43">100*U17/$M17</f>
        <v>108.35708084052945</v>
      </c>
      <c r="AW17" s="4">
        <f t="shared" ref="AW17:AW23" si="44">100*V17/$M17</f>
        <v>109.5124848926161</v>
      </c>
      <c r="AX17" s="4">
        <f t="shared" ref="AX17:AX23" si="45">100*W17/$M17</f>
        <v>110.56769773278602</v>
      </c>
      <c r="AY17" s="4">
        <f t="shared" ref="AY17:AY23" si="46">100*X17/$M17</f>
        <v>111.6138199085778</v>
      </c>
      <c r="AZ17" s="4">
        <f t="shared" ref="AZ17:AZ23" si="47">100*Y17/$M17</f>
        <v>112.62591767804585</v>
      </c>
      <c r="BA17" s="4">
        <f t="shared" ref="BA17:BA23" si="48">100*Z17/$M17</f>
        <v>113.80591328897728</v>
      </c>
      <c r="BB17" s="4">
        <f t="shared" ref="BB17:BB23" si="49">100*AA17/$M17</f>
        <v>114.82296130730369</v>
      </c>
      <c r="BC17" s="4">
        <f t="shared" ref="BC17:BC23" si="50">100*AB17/$M17</f>
        <v>115.86239950652634</v>
      </c>
      <c r="BD17" s="4">
        <f t="shared" ref="BD17:BD23" si="51">100*AC17/$M17</f>
        <v>116.95567451360954</v>
      </c>
      <c r="BE17" s="4">
        <f t="shared" ref="BE17:BE23" si="52">100*AD17/$M17</f>
        <v>118.25836557838753</v>
      </c>
      <c r="BF17" s="4">
        <f t="shared" ref="BF17:BF23" si="53">100*AE17/$M17</f>
        <v>119.47699366140024</v>
      </c>
      <c r="BG17" s="4">
        <f t="shared" ref="BG17:BG23" si="54">100*AF17/$M17</f>
        <v>120.77569259000214</v>
      </c>
      <c r="BH17" s="4">
        <f t="shared" ref="BH17:BH23" si="55">100*AG17/$M17</f>
        <v>122.16107790414219</v>
      </c>
      <c r="BI17" s="4">
        <f t="shared" ref="BI17:BI23" si="56">100*AH17/$M17</f>
        <v>123.76660101313573</v>
      </c>
      <c r="BJ17" s="4">
        <f t="shared" ref="BJ17:BJ23" si="57">100*AI17/$M17</f>
        <v>125.25806308852641</v>
      </c>
      <c r="BK17" s="4">
        <f t="shared" ref="BK17:BK23" si="58">100*AJ17/$M17</f>
        <v>126.77997945988906</v>
      </c>
      <c r="BL17" s="4">
        <f t="shared" ref="BL17:BL23" si="59">100*AK17/$M17</f>
        <v>128.321628390065</v>
      </c>
      <c r="BN17" s="4" t="str">
        <f t="shared" ref="BN17:BN20" si="60">L17</f>
        <v xml:space="preserve">   Nov 2019 Baseline</v>
      </c>
    </row>
    <row r="18" spans="1:91" x14ac:dyDescent="0.2">
      <c r="A18" s="26"/>
      <c r="B18" t="str">
        <f t="shared" si="34"/>
        <v xml:space="preserve">   Oct 2022 Optimistic</v>
      </c>
      <c r="C18" s="51">
        <v>5.826440807462907</v>
      </c>
      <c r="D18" s="51">
        <v>5.5381521668884215</v>
      </c>
      <c r="E18" s="51">
        <v>6.2584495558197339</v>
      </c>
      <c r="F18" s="51">
        <v>0.94801575413980821</v>
      </c>
      <c r="G18" s="51">
        <v>4.9522762753272387</v>
      </c>
      <c r="H18" s="51">
        <v>5.2110349766197439</v>
      </c>
      <c r="I18" s="51">
        <v>5.784065571947905</v>
      </c>
      <c r="L18" t="str">
        <f t="shared" si="35"/>
        <v xml:space="preserve">   Oct 2022 Optimistic</v>
      </c>
      <c r="M18" s="51">
        <v>85766.538525480195</v>
      </c>
      <c r="N18" s="51">
        <v>86696.209901686918</v>
      </c>
      <c r="O18" s="51">
        <v>92462.577851639013</v>
      </c>
      <c r="P18" s="51">
        <v>90152.561048662683</v>
      </c>
      <c r="Q18" s="51">
        <v>89124.772300136712</v>
      </c>
      <c r="R18" s="51">
        <v>98364.841869425043</v>
      </c>
      <c r="S18" s="51">
        <v>94338.471150787809</v>
      </c>
      <c r="T18" s="51">
        <v>93874.119817896775</v>
      </c>
      <c r="U18" s="51">
        <v>94291.232093029117</v>
      </c>
      <c r="V18" s="51">
        <v>94413.323384132527</v>
      </c>
      <c r="W18" s="51">
        <v>95258.766493135423</v>
      </c>
      <c r="X18" s="51">
        <v>96593.13</v>
      </c>
      <c r="Y18" s="51">
        <v>98214.14</v>
      </c>
      <c r="Z18" s="51">
        <v>99447.14</v>
      </c>
      <c r="AA18" s="51">
        <v>100258.5</v>
      </c>
      <c r="AB18" s="51">
        <v>101323.1</v>
      </c>
      <c r="AC18" s="51">
        <v>102491.1</v>
      </c>
      <c r="AD18" s="51">
        <v>104047.2</v>
      </c>
      <c r="AE18" s="51">
        <v>105449.2</v>
      </c>
      <c r="AF18" s="51">
        <v>106833</v>
      </c>
      <c r="AG18" s="51">
        <v>108218</v>
      </c>
      <c r="AH18" s="51">
        <v>109846.8</v>
      </c>
      <c r="AI18" s="51">
        <v>111442.8</v>
      </c>
      <c r="AJ18" s="51">
        <v>113088.7</v>
      </c>
      <c r="AK18" s="51">
        <v>114725.2</v>
      </c>
      <c r="AM18" t="str">
        <f t="shared" ref="AM18:AM23" si="61">L18</f>
        <v xml:space="preserve">   Oct 2022 Optimistic</v>
      </c>
      <c r="AN18" s="4">
        <f t="shared" ref="AN18:AN23" si="62">100*M18/$M18</f>
        <v>100</v>
      </c>
      <c r="AO18" s="4">
        <f t="shared" si="36"/>
        <v>101.08395580862872</v>
      </c>
      <c r="AP18" s="4">
        <f t="shared" si="37"/>
        <v>107.80728643277297</v>
      </c>
      <c r="AQ18" s="4">
        <f t="shared" si="38"/>
        <v>105.11390875577828</v>
      </c>
      <c r="AR18" s="4">
        <f t="shared" si="39"/>
        <v>103.91555241985057</v>
      </c>
      <c r="AS18" s="4">
        <f t="shared" si="40"/>
        <v>114.6890658764339</v>
      </c>
      <c r="AT18" s="4">
        <f t="shared" si="41"/>
        <v>109.99449525733279</v>
      </c>
      <c r="AU18" s="4">
        <f t="shared" si="42"/>
        <v>109.45308208982682</v>
      </c>
      <c r="AV18" s="4">
        <f t="shared" si="43"/>
        <v>109.93941660011886</v>
      </c>
      <c r="AW18" s="4">
        <f t="shared" si="44"/>
        <v>110.08176965901858</v>
      </c>
      <c r="AX18" s="4">
        <f t="shared" si="45"/>
        <v>111.06751902414157</v>
      </c>
      <c r="AY18" s="4">
        <f t="shared" si="46"/>
        <v>112.62332800256752</v>
      </c>
      <c r="AZ18" s="4">
        <f t="shared" si="47"/>
        <v>114.51335414547688</v>
      </c>
      <c r="BA18" s="4">
        <f t="shared" si="48"/>
        <v>115.9509777469397</v>
      </c>
      <c r="BB18" s="4">
        <f t="shared" si="49"/>
        <v>116.89698771067276</v>
      </c>
      <c r="BC18" s="4">
        <f t="shared" si="50"/>
        <v>118.13826434174925</v>
      </c>
      <c r="BD18" s="4">
        <f t="shared" si="51"/>
        <v>119.50010081093706</v>
      </c>
      <c r="BE18" s="4">
        <f t="shared" si="52"/>
        <v>121.31444475760071</v>
      </c>
      <c r="BF18" s="4">
        <f t="shared" si="53"/>
        <v>122.94911490297854</v>
      </c>
      <c r="BG18" s="4">
        <f t="shared" si="54"/>
        <v>124.56256465131936</v>
      </c>
      <c r="BH18" s="4">
        <f t="shared" si="55"/>
        <v>126.17741354671757</v>
      </c>
      <c r="BI18" s="4">
        <f t="shared" si="56"/>
        <v>128.07652248594113</v>
      </c>
      <c r="BJ18" s="4">
        <f t="shared" si="57"/>
        <v>129.93738807226282</v>
      </c>
      <c r="BK18" s="4">
        <f t="shared" si="58"/>
        <v>131.8564348570541</v>
      </c>
      <c r="BL18" s="4">
        <f t="shared" si="59"/>
        <v>133.76452165656252</v>
      </c>
      <c r="BN18" s="4" t="str">
        <f t="shared" si="60"/>
        <v xml:space="preserve">   Oct 2022 Optimistic</v>
      </c>
    </row>
    <row r="19" spans="1:91" x14ac:dyDescent="0.2">
      <c r="A19" s="26"/>
      <c r="B19" t="str">
        <f t="shared" si="34"/>
        <v xml:space="preserve">   Oct 2022 Baseline</v>
      </c>
      <c r="C19" s="51">
        <v>5.826440807462907</v>
      </c>
      <c r="D19" s="51">
        <v>5.5381521668884215</v>
      </c>
      <c r="E19" s="51">
        <v>6.2584495558197339</v>
      </c>
      <c r="F19" s="51">
        <v>0.83251399710249085</v>
      </c>
      <c r="G19" s="51">
        <v>4.0258833116423531</v>
      </c>
      <c r="H19" s="51">
        <v>4.8606631036667514</v>
      </c>
      <c r="I19" s="51">
        <v>5.860825534685965</v>
      </c>
      <c r="L19" t="str">
        <f t="shared" si="35"/>
        <v xml:space="preserve">   Oct 2022 Baseline</v>
      </c>
      <c r="M19" s="51">
        <v>85766.538525480195</v>
      </c>
      <c r="N19" s="51">
        <v>86696.209901686918</v>
      </c>
      <c r="O19" s="51">
        <v>92462.577851639013</v>
      </c>
      <c r="P19" s="51">
        <v>90152.561048662683</v>
      </c>
      <c r="Q19" s="51">
        <v>89124.772300136712</v>
      </c>
      <c r="R19" s="51">
        <v>98364.841869425043</v>
      </c>
      <c r="S19" s="51">
        <v>94338.471150787809</v>
      </c>
      <c r="T19" s="51">
        <v>93874.119817896775</v>
      </c>
      <c r="U19" s="51">
        <v>94291.232093029117</v>
      </c>
      <c r="V19" s="51">
        <v>94413.323384132527</v>
      </c>
      <c r="W19" s="51">
        <v>95258.766493135423</v>
      </c>
      <c r="X19" s="51">
        <v>96618.09</v>
      </c>
      <c r="Y19" s="51">
        <v>97749.27</v>
      </c>
      <c r="Z19" s="51">
        <v>98602.82</v>
      </c>
      <c r="AA19" s="51">
        <v>99278.41</v>
      </c>
      <c r="AB19" s="51">
        <v>100299</v>
      </c>
      <c r="AC19" s="51">
        <v>101320.2</v>
      </c>
      <c r="AD19" s="51">
        <v>102675.2</v>
      </c>
      <c r="AE19" s="51">
        <v>104005.2</v>
      </c>
      <c r="AF19" s="51">
        <v>105399.4</v>
      </c>
      <c r="AG19" s="51">
        <v>106839</v>
      </c>
      <c r="AH19" s="51">
        <v>108460.7</v>
      </c>
      <c r="AI19" s="51">
        <v>110036.4</v>
      </c>
      <c r="AJ19" s="51">
        <v>111675.2</v>
      </c>
      <c r="AK19" s="51">
        <v>113298.6</v>
      </c>
      <c r="AM19" t="str">
        <f t="shared" si="61"/>
        <v xml:space="preserve">   Oct 2022 Baseline</v>
      </c>
      <c r="AN19" s="4">
        <f t="shared" si="62"/>
        <v>100</v>
      </c>
      <c r="AO19" s="4">
        <f t="shared" si="36"/>
        <v>101.08395580862872</v>
      </c>
      <c r="AP19" s="4">
        <f t="shared" si="37"/>
        <v>107.80728643277297</v>
      </c>
      <c r="AQ19" s="4">
        <f t="shared" si="38"/>
        <v>105.11390875577828</v>
      </c>
      <c r="AR19" s="4">
        <f t="shared" si="39"/>
        <v>103.91555241985057</v>
      </c>
      <c r="AS19" s="4">
        <f t="shared" si="40"/>
        <v>114.6890658764339</v>
      </c>
      <c r="AT19" s="4">
        <f t="shared" si="41"/>
        <v>109.99449525733279</v>
      </c>
      <c r="AU19" s="4">
        <f t="shared" si="42"/>
        <v>109.45308208982682</v>
      </c>
      <c r="AV19" s="4">
        <f t="shared" si="43"/>
        <v>109.93941660011886</v>
      </c>
      <c r="AW19" s="4">
        <f t="shared" si="44"/>
        <v>110.08176965901858</v>
      </c>
      <c r="AX19" s="4">
        <f t="shared" si="45"/>
        <v>111.06751902414157</v>
      </c>
      <c r="AY19" s="4">
        <f t="shared" si="46"/>
        <v>112.65243026136113</v>
      </c>
      <c r="AZ19" s="4">
        <f t="shared" si="47"/>
        <v>113.97133623500484</v>
      </c>
      <c r="BA19" s="4">
        <f t="shared" si="48"/>
        <v>114.96653787736379</v>
      </c>
      <c r="BB19" s="4">
        <f t="shared" si="49"/>
        <v>115.75424601111258</v>
      </c>
      <c r="BC19" s="4">
        <f t="shared" si="50"/>
        <v>116.94420892385949</v>
      </c>
      <c r="BD19" s="4">
        <f t="shared" si="51"/>
        <v>118.1348830696939</v>
      </c>
      <c r="BE19" s="4">
        <f t="shared" si="52"/>
        <v>119.71475328865749</v>
      </c>
      <c r="BF19" s="4">
        <f t="shared" si="53"/>
        <v>121.26547461059224</v>
      </c>
      <c r="BG19" s="4">
        <f t="shared" si="54"/>
        <v>122.89105030009708</v>
      </c>
      <c r="BH19" s="4">
        <f t="shared" si="55"/>
        <v>124.56956038660628</v>
      </c>
      <c r="BI19" s="4">
        <f t="shared" si="56"/>
        <v>126.46039103907364</v>
      </c>
      <c r="BJ19" s="4">
        <f t="shared" si="57"/>
        <v>128.29758772100791</v>
      </c>
      <c r="BK19" s="4">
        <f t="shared" si="58"/>
        <v>130.208356219043</v>
      </c>
      <c r="BL19" s="4">
        <f t="shared" si="59"/>
        <v>132.10116899650831</v>
      </c>
      <c r="BN19" s="4" t="str">
        <f t="shared" si="60"/>
        <v xml:space="preserve">   Oct 2022 Baseline</v>
      </c>
    </row>
    <row r="20" spans="1:91" x14ac:dyDescent="0.2">
      <c r="A20" s="26"/>
      <c r="B20" t="str">
        <f t="shared" si="34"/>
        <v xml:space="preserve">   Oct 2022 Pessimistic</v>
      </c>
      <c r="C20" s="51">
        <v>5.826440807462907</v>
      </c>
      <c r="D20" s="51">
        <v>5.5381521668884215</v>
      </c>
      <c r="E20" s="51">
        <v>6.2584495558197339</v>
      </c>
      <c r="F20" s="51">
        <v>0.80859761636888905</v>
      </c>
      <c r="G20" s="51">
        <v>2.8696776113991129</v>
      </c>
      <c r="H20" s="51">
        <v>3.4190904928530053</v>
      </c>
      <c r="I20" s="51">
        <v>5.4094210429291412</v>
      </c>
      <c r="L20" t="str">
        <f t="shared" si="35"/>
        <v xml:space="preserve">   Oct 2022 Pessimistic</v>
      </c>
      <c r="M20" s="51">
        <v>85766.538525480195</v>
      </c>
      <c r="N20" s="51">
        <v>86696.209901686918</v>
      </c>
      <c r="O20" s="51">
        <v>92462.577851639013</v>
      </c>
      <c r="P20" s="51">
        <v>90152.561048662683</v>
      </c>
      <c r="Q20" s="51">
        <v>89124.772300136712</v>
      </c>
      <c r="R20" s="51">
        <v>98364.841869425043</v>
      </c>
      <c r="S20" s="51">
        <v>94338.471150787809</v>
      </c>
      <c r="T20" s="51">
        <v>93874.119817896775</v>
      </c>
      <c r="U20" s="51">
        <v>94291.232093029117</v>
      </c>
      <c r="V20" s="51">
        <v>94413.323384132527</v>
      </c>
      <c r="W20" s="51">
        <v>95258.766493135423</v>
      </c>
      <c r="X20" s="51">
        <v>96628.31</v>
      </c>
      <c r="Y20" s="51">
        <v>97647.96</v>
      </c>
      <c r="Z20" s="51">
        <v>98348.82</v>
      </c>
      <c r="AA20" s="51">
        <v>98442.89</v>
      </c>
      <c r="AB20" s="51">
        <v>98802.559999999998</v>
      </c>
      <c r="AC20" s="51">
        <v>99372.17</v>
      </c>
      <c r="AD20" s="51">
        <v>100426.9</v>
      </c>
      <c r="AE20" s="51">
        <v>101533.1</v>
      </c>
      <c r="AF20" s="51">
        <v>102680.9</v>
      </c>
      <c r="AG20" s="51">
        <v>103829.8</v>
      </c>
      <c r="AH20" s="51">
        <v>105258.8</v>
      </c>
      <c r="AI20" s="51">
        <v>106770.1</v>
      </c>
      <c r="AJ20" s="51">
        <v>108418.1</v>
      </c>
      <c r="AK20" s="51">
        <v>110119.6</v>
      </c>
      <c r="AM20" t="str">
        <f t="shared" si="61"/>
        <v xml:space="preserve">   Oct 2022 Pessimistic</v>
      </c>
      <c r="AN20" s="4">
        <f t="shared" si="62"/>
        <v>100</v>
      </c>
      <c r="AO20" s="4">
        <f t="shared" si="36"/>
        <v>101.08395580862872</v>
      </c>
      <c r="AP20" s="4">
        <f t="shared" si="37"/>
        <v>107.80728643277297</v>
      </c>
      <c r="AQ20" s="4">
        <f t="shared" si="38"/>
        <v>105.11390875577828</v>
      </c>
      <c r="AR20" s="4">
        <f t="shared" si="39"/>
        <v>103.91555241985057</v>
      </c>
      <c r="AS20" s="4">
        <f t="shared" si="40"/>
        <v>114.6890658764339</v>
      </c>
      <c r="AT20" s="4">
        <f t="shared" si="41"/>
        <v>109.99449525733279</v>
      </c>
      <c r="AU20" s="4">
        <f t="shared" si="42"/>
        <v>109.45308208982682</v>
      </c>
      <c r="AV20" s="4">
        <f t="shared" si="43"/>
        <v>109.93941660011886</v>
      </c>
      <c r="AW20" s="4">
        <f t="shared" si="44"/>
        <v>110.08176965901858</v>
      </c>
      <c r="AX20" s="4">
        <f t="shared" si="45"/>
        <v>111.06751902414157</v>
      </c>
      <c r="AY20" s="4">
        <f t="shared" si="46"/>
        <v>112.66434633046651</v>
      </c>
      <c r="AZ20" s="4">
        <f t="shared" si="47"/>
        <v>113.85321324468514</v>
      </c>
      <c r="BA20" s="4">
        <f t="shared" si="48"/>
        <v>114.6703850835507</v>
      </c>
      <c r="BB20" s="4">
        <f t="shared" si="49"/>
        <v>114.78006655329085</v>
      </c>
      <c r="BC20" s="4">
        <f t="shared" si="50"/>
        <v>115.19942590506548</v>
      </c>
      <c r="BD20" s="4">
        <f t="shared" si="51"/>
        <v>115.86356603452958</v>
      </c>
      <c r="BE20" s="4">
        <f t="shared" si="52"/>
        <v>117.09333468105908</v>
      </c>
      <c r="BF20" s="4">
        <f t="shared" si="53"/>
        <v>118.38311507679158</v>
      </c>
      <c r="BG20" s="4">
        <f t="shared" si="54"/>
        <v>119.72139923718008</v>
      </c>
      <c r="BH20" s="4">
        <f t="shared" si="55"/>
        <v>121.06096594903784</v>
      </c>
      <c r="BI20" s="4">
        <f t="shared" si="56"/>
        <v>122.72711690320683</v>
      </c>
      <c r="BJ20" s="4">
        <f t="shared" si="57"/>
        <v>124.48922602639479</v>
      </c>
      <c r="BK20" s="4">
        <f t="shared" si="58"/>
        <v>126.41072131853649</v>
      </c>
      <c r="BL20" s="4">
        <f t="shared" si="59"/>
        <v>128.39459525031992</v>
      </c>
      <c r="BN20" s="4" t="str">
        <f t="shared" si="60"/>
        <v xml:space="preserve">   Oct 2022 Pessimistic</v>
      </c>
    </row>
    <row r="21" spans="1:91" x14ac:dyDescent="0.2">
      <c r="A21" s="26"/>
      <c r="B21" t="str">
        <f t="shared" si="34"/>
        <v xml:space="preserve">   Jan 2023 Optimistic</v>
      </c>
      <c r="C21" s="51">
        <f ca="1">'Optimistic ANN'!AF60</f>
        <v>6.3742106374981011</v>
      </c>
      <c r="D21" s="51">
        <f ca="1">'Optimistic ANN'!AG60</f>
        <v>5.0635834326581364</v>
      </c>
      <c r="E21" s="51">
        <f ca="1">'Optimistic ANN'!AH60</f>
        <v>6.7927598252362609</v>
      </c>
      <c r="F21" s="51">
        <f ca="1">'Optimistic ANN'!AI60</f>
        <v>0.90260839947602367</v>
      </c>
      <c r="G21" s="51">
        <f ca="1">'Optimistic ANN'!AJ60</f>
        <v>5.1702580657386088</v>
      </c>
      <c r="H21" s="51">
        <f ca="1">'Optimistic ANN'!AK60</f>
        <v>5.3501190991532166</v>
      </c>
      <c r="I21" s="51">
        <f ca="1">'Optimistic ANN'!AL60</f>
        <v>5.3192959688841635</v>
      </c>
      <c r="L21" t="str">
        <f t="shared" si="35"/>
        <v xml:space="preserve">   Jan 2023 Optimistic</v>
      </c>
      <c r="M21" s="51">
        <f>'Optimistic QTR'!DR28</f>
        <v>86585.070959070756</v>
      </c>
      <c r="N21" s="51">
        <f>'Optimistic QTR'!DS28</f>
        <v>87299.554550112283</v>
      </c>
      <c r="O21" s="51">
        <f>'Optimistic QTR'!DT28</f>
        <v>92816.939451529775</v>
      </c>
      <c r="P21" s="51">
        <f>'Optimistic QTR'!DU28</f>
        <v>90253.925529092186</v>
      </c>
      <c r="Q21" s="51">
        <f>'Optimistic QTR'!DV28</f>
        <v>88998.647739158856</v>
      </c>
      <c r="R21" s="51">
        <f>'Optimistic QTR'!DW28</f>
        <v>98548.76971955171</v>
      </c>
      <c r="S21" s="51">
        <f>'Optimistic QTR'!DX28</f>
        <v>94882.071357118824</v>
      </c>
      <c r="T21" s="51">
        <f>'Optimistic QTR'!DY28</f>
        <v>94784.882326288789</v>
      </c>
      <c r="U21" s="51">
        <f>'Optimistic QTR'!DZ28</f>
        <v>95564.421492769368</v>
      </c>
      <c r="V21" s="51">
        <f>'Optimistic QTR'!EA28</f>
        <v>95215.92111576107</v>
      </c>
      <c r="W21" s="51">
        <f>'Optimistic QTR'!EB28</f>
        <v>96573.656217433643</v>
      </c>
      <c r="X21" s="51">
        <f>'Optimistic QTR'!EC28</f>
        <v>96918.759385884114</v>
      </c>
      <c r="Y21" s="51">
        <f>'Optimistic QTR'!ED28</f>
        <v>98535.84</v>
      </c>
      <c r="Z21" s="51">
        <f>'Optimistic QTR'!EE28</f>
        <v>100116.6</v>
      </c>
      <c r="AA21" s="51">
        <f>'Optimistic QTR'!EF28</f>
        <v>101164.2</v>
      </c>
      <c r="AB21" s="51">
        <f>'Optimistic QTR'!EG28</f>
        <v>102413.1</v>
      </c>
      <c r="AC21" s="51">
        <f>'Optimistic QTR'!EH28</f>
        <v>103571.8</v>
      </c>
      <c r="AD21" s="51">
        <f>'Optimistic QTR'!EI28</f>
        <v>105073</v>
      </c>
      <c r="AE21" s="51">
        <f>'Optimistic QTR'!EJ28</f>
        <v>106558.6</v>
      </c>
      <c r="AF21" s="51">
        <f>'Optimistic QTR'!EK28</f>
        <v>108007.8</v>
      </c>
      <c r="AG21" s="51">
        <f>'Optimistic QTR'!EL28</f>
        <v>109415.5</v>
      </c>
      <c r="AH21" s="51">
        <f>'Optimistic QTR'!EM28</f>
        <v>110903.4</v>
      </c>
      <c r="AI21" s="51">
        <f>'Optimistic QTR'!EN28</f>
        <v>112287.1</v>
      </c>
      <c r="AJ21" s="51">
        <f>'Optimistic QTR'!EO28</f>
        <v>113663.7</v>
      </c>
      <c r="AK21" s="51">
        <f>'Optimistic QTR'!EP28</f>
        <v>115023.4</v>
      </c>
      <c r="AL21" s="18"/>
      <c r="AM21" t="str">
        <f t="shared" si="61"/>
        <v xml:space="preserve">   Jan 2023 Optimistic</v>
      </c>
      <c r="AN21" s="4">
        <f t="shared" si="62"/>
        <v>100</v>
      </c>
      <c r="AO21" s="4">
        <f t="shared" si="36"/>
        <v>100.82518104232919</v>
      </c>
      <c r="AP21" s="4">
        <f t="shared" si="37"/>
        <v>107.1973937578741</v>
      </c>
      <c r="AQ21" s="4">
        <f t="shared" si="38"/>
        <v>104.2372830897785</v>
      </c>
      <c r="AR21" s="4">
        <f t="shared" si="39"/>
        <v>102.78752070461316</v>
      </c>
      <c r="AS21" s="4">
        <f t="shared" si="40"/>
        <v>113.81727661358187</v>
      </c>
      <c r="AT21" s="4">
        <f t="shared" si="41"/>
        <v>109.58248380020397</v>
      </c>
      <c r="AU21" s="4">
        <f t="shared" si="42"/>
        <v>109.47023693160004</v>
      </c>
      <c r="AV21" s="4">
        <f t="shared" si="43"/>
        <v>110.37055283807898</v>
      </c>
      <c r="AW21" s="4">
        <f t="shared" si="44"/>
        <v>109.96805807408781</v>
      </c>
      <c r="AX21" s="4">
        <f t="shared" si="45"/>
        <v>111.5361518420243</v>
      </c>
      <c r="AY21" s="4">
        <f t="shared" si="46"/>
        <v>111.93472305600828</v>
      </c>
      <c r="AZ21" s="4">
        <f t="shared" si="47"/>
        <v>113.80234364718422</v>
      </c>
      <c r="BA21" s="4">
        <f t="shared" si="48"/>
        <v>115.62801634397883</v>
      </c>
      <c r="BB21" s="4">
        <f t="shared" si="49"/>
        <v>116.83792469006681</v>
      </c>
      <c r="BC21" s="4">
        <f t="shared" si="50"/>
        <v>118.28032115191225</v>
      </c>
      <c r="BD21" s="4">
        <f t="shared" si="51"/>
        <v>119.61854261106856</v>
      </c>
      <c r="BE21" s="4">
        <f t="shared" si="52"/>
        <v>121.35232879773072</v>
      </c>
      <c r="BF21" s="4">
        <f t="shared" si="53"/>
        <v>123.06809802162181</v>
      </c>
      <c r="BG21" s="4">
        <f t="shared" si="54"/>
        <v>124.74182766571374</v>
      </c>
      <c r="BH21" s="4">
        <f t="shared" si="55"/>
        <v>126.36762756910059</v>
      </c>
      <c r="BI21" s="4">
        <f t="shared" si="56"/>
        <v>128.08605314006689</v>
      </c>
      <c r="BJ21" s="4">
        <f t="shared" si="57"/>
        <v>129.68413463919055</v>
      </c>
      <c r="BK21" s="4">
        <f t="shared" si="58"/>
        <v>131.27401611038636</v>
      </c>
      <c r="BL21" s="4">
        <f t="shared" si="59"/>
        <v>132.84437920524684</v>
      </c>
      <c r="BN21" s="4" t="str">
        <f t="shared" ref="BN21" si="63">L21</f>
        <v xml:space="preserve">   Jan 2023 Optimistic</v>
      </c>
      <c r="BO21" s="55">
        <f t="shared" ref="BO21:BX23" si="64">M21/M18-1</f>
        <v>9.5437270486016246E-3</v>
      </c>
      <c r="BP21" s="55">
        <f t="shared" si="64"/>
        <v>6.9592967110045922E-3</v>
      </c>
      <c r="BQ21" s="55">
        <f t="shared" si="64"/>
        <v>3.8324867002881291E-3</v>
      </c>
      <c r="BR21" s="55">
        <f t="shared" si="64"/>
        <v>1.1243660662594301E-3</v>
      </c>
      <c r="BS21" s="55">
        <f t="shared" si="64"/>
        <v>-1.4151459546299927E-3</v>
      </c>
      <c r="BT21" s="55">
        <f t="shared" si="64"/>
        <v>1.8698535638457248E-3</v>
      </c>
      <c r="BU21" s="55">
        <f t="shared" si="64"/>
        <v>5.7622325197759228E-3</v>
      </c>
      <c r="BV21" s="55">
        <f t="shared" si="64"/>
        <v>9.7019552370640749E-3</v>
      </c>
      <c r="BW21" s="55">
        <f t="shared" si="64"/>
        <v>1.3502733726971528E-2</v>
      </c>
      <c r="BX21" s="55">
        <f t="shared" si="64"/>
        <v>8.5008948192943912E-3</v>
      </c>
      <c r="BY21" s="55">
        <f t="shared" ref="BY21:CH23" si="65">W21/W18-1</f>
        <v>1.380334611400813E-2</v>
      </c>
      <c r="BZ21" s="55">
        <f t="shared" si="65"/>
        <v>3.371144364864298E-3</v>
      </c>
      <c r="CA21" s="55">
        <f t="shared" si="65"/>
        <v>3.2754957687355368E-3</v>
      </c>
      <c r="CB21" s="55">
        <f t="shared" si="65"/>
        <v>6.7318175263764157E-3</v>
      </c>
      <c r="CC21" s="55">
        <f t="shared" si="65"/>
        <v>9.033648019868501E-3</v>
      </c>
      <c r="CD21" s="55">
        <f t="shared" si="65"/>
        <v>1.075766533001854E-2</v>
      </c>
      <c r="CE21" s="55">
        <f t="shared" si="65"/>
        <v>1.0544330190621398E-2</v>
      </c>
      <c r="CF21" s="55">
        <f t="shared" si="65"/>
        <v>9.8589870750966924E-3</v>
      </c>
      <c r="CG21" s="55">
        <f t="shared" si="65"/>
        <v>1.0520705704737621E-2</v>
      </c>
      <c r="CH21" s="55">
        <f t="shared" si="65"/>
        <v>1.0996602173485748E-2</v>
      </c>
      <c r="CI21" s="55">
        <f t="shared" ref="CI21:CM23" si="66">AG21/AG18-1</f>
        <v>1.1065626790367489E-2</v>
      </c>
      <c r="CJ21" s="55">
        <f t="shared" si="66"/>
        <v>9.6188509815486878E-3</v>
      </c>
      <c r="CK21" s="55">
        <f t="shared" si="66"/>
        <v>7.5760838744181047E-3</v>
      </c>
      <c r="CL21" s="55">
        <f t="shared" si="66"/>
        <v>5.0845044641949499E-3</v>
      </c>
      <c r="CM21" s="55">
        <f t="shared" si="66"/>
        <v>2.5992545665642908E-3</v>
      </c>
    </row>
    <row r="22" spans="1:91" x14ac:dyDescent="0.2">
      <c r="A22" s="26"/>
      <c r="B22" t="str">
        <f t="shared" si="34"/>
        <v xml:space="preserve">   Jan 2023 Baseline</v>
      </c>
      <c r="C22" s="51">
        <f ca="1">'Baseline ANN'!AF60</f>
        <v>6.3742106374981011</v>
      </c>
      <c r="D22" s="51">
        <f ca="1">'Baseline ANN'!AG60</f>
        <v>5.0635834326581364</v>
      </c>
      <c r="E22" s="51">
        <f ca="1">'Baseline ANN'!AH60</f>
        <v>6.7927598252362609</v>
      </c>
      <c r="F22" s="51">
        <f ca="1">'Baseline ANN'!AI60</f>
        <v>0.90575603495448576</v>
      </c>
      <c r="G22" s="51">
        <f ca="1">'Baseline ANN'!AJ60</f>
        <v>4.2066959534597492</v>
      </c>
      <c r="H22" s="51">
        <f ca="1">'Baseline ANN'!AK60</f>
        <v>4.7631260749213977</v>
      </c>
      <c r="I22" s="51">
        <f ca="1">'Baseline ANN'!AL60</f>
        <v>5.1709399283390134</v>
      </c>
      <c r="L22" t="str">
        <f t="shared" si="35"/>
        <v xml:space="preserve">   Jan 2023 Baseline</v>
      </c>
      <c r="M22" s="51">
        <f>'Baseline QTR'!DR28</f>
        <v>86585.070959070756</v>
      </c>
      <c r="N22" s="51">
        <f>'Baseline QTR'!DS28</f>
        <v>87299.554550112283</v>
      </c>
      <c r="O22" s="51">
        <f>'Baseline QTR'!DT28</f>
        <v>92816.939451529775</v>
      </c>
      <c r="P22" s="51">
        <f>'Baseline QTR'!DU28</f>
        <v>90253.925529092186</v>
      </c>
      <c r="Q22" s="51">
        <f>'Baseline QTR'!DV28</f>
        <v>88998.647739158856</v>
      </c>
      <c r="R22" s="51">
        <f>'Baseline QTR'!DW28</f>
        <v>98548.76971955171</v>
      </c>
      <c r="S22" s="51">
        <f>'Baseline QTR'!DX28</f>
        <v>94882.071357118824</v>
      </c>
      <c r="T22" s="51">
        <f>'Baseline QTR'!DY28</f>
        <v>94784.882326288789</v>
      </c>
      <c r="U22" s="51">
        <f>'Baseline QTR'!DZ28</f>
        <v>95564.421492769368</v>
      </c>
      <c r="V22" s="51">
        <f>'Baseline QTR'!EA28</f>
        <v>95215.92111576107</v>
      </c>
      <c r="W22" s="51">
        <f>'Baseline QTR'!EB28</f>
        <v>96573.656217433643</v>
      </c>
      <c r="X22" s="51">
        <f>'Baseline QTR'!EC28</f>
        <v>96918.759385884114</v>
      </c>
      <c r="Y22" s="51">
        <f>'Baseline QTR'!ED28</f>
        <v>98547.92</v>
      </c>
      <c r="Z22" s="51">
        <f>'Baseline QTR'!EE28</f>
        <v>99616.35</v>
      </c>
      <c r="AA22" s="51">
        <f>'Baseline QTR'!EF28</f>
        <v>100250.5</v>
      </c>
      <c r="AB22" s="51">
        <f>'Baseline QTR'!EG28</f>
        <v>101302.6</v>
      </c>
      <c r="AC22" s="51">
        <f>'Baseline QTR'!EH28</f>
        <v>102377.5</v>
      </c>
      <c r="AD22" s="51">
        <f>'Baseline QTR'!EI28</f>
        <v>103740.1</v>
      </c>
      <c r="AE22" s="51">
        <f>'Baseline QTR'!EJ28</f>
        <v>105040.3</v>
      </c>
      <c r="AF22" s="51">
        <f>'Baseline QTR'!EK28</f>
        <v>106333.4</v>
      </c>
      <c r="AG22" s="51">
        <f>'Baseline QTR'!EL28</f>
        <v>107654.6</v>
      </c>
      <c r="AH22" s="51">
        <f>'Baseline QTR'!EM28</f>
        <v>109126.5</v>
      </c>
      <c r="AI22" s="51">
        <f>'Baseline QTR'!EN28</f>
        <v>110508.6</v>
      </c>
      <c r="AJ22" s="51">
        <f>'Baseline QTR'!EO28</f>
        <v>111846.6</v>
      </c>
      <c r="AK22" s="51">
        <f>'Baseline QTR'!EP28</f>
        <v>113147.8</v>
      </c>
      <c r="AL22" s="18"/>
      <c r="AM22" t="str">
        <f t="shared" si="61"/>
        <v xml:space="preserve">   Jan 2023 Baseline</v>
      </c>
      <c r="AN22" s="4">
        <f t="shared" si="62"/>
        <v>100</v>
      </c>
      <c r="AO22" s="4">
        <f t="shared" si="36"/>
        <v>100.82518104232919</v>
      </c>
      <c r="AP22" s="4">
        <f t="shared" si="37"/>
        <v>107.1973937578741</v>
      </c>
      <c r="AQ22" s="4">
        <f t="shared" si="38"/>
        <v>104.2372830897785</v>
      </c>
      <c r="AR22" s="4">
        <f t="shared" si="39"/>
        <v>102.78752070461316</v>
      </c>
      <c r="AS22" s="4">
        <f t="shared" si="40"/>
        <v>113.81727661358187</v>
      </c>
      <c r="AT22" s="4">
        <f t="shared" si="41"/>
        <v>109.58248380020397</v>
      </c>
      <c r="AU22" s="4">
        <f t="shared" si="42"/>
        <v>109.47023693160004</v>
      </c>
      <c r="AV22" s="4">
        <f t="shared" si="43"/>
        <v>110.37055283807898</v>
      </c>
      <c r="AW22" s="4">
        <f t="shared" si="44"/>
        <v>109.96805807408781</v>
      </c>
      <c r="AX22" s="4">
        <f t="shared" si="45"/>
        <v>111.5361518420243</v>
      </c>
      <c r="AY22" s="4">
        <f t="shared" si="46"/>
        <v>111.93472305600828</v>
      </c>
      <c r="AZ22" s="4">
        <f t="shared" si="47"/>
        <v>113.81629524399668</v>
      </c>
      <c r="BA22" s="4">
        <f t="shared" si="48"/>
        <v>115.05026085511808</v>
      </c>
      <c r="BB22" s="4">
        <f t="shared" si="49"/>
        <v>115.78266194109717</v>
      </c>
      <c r="BC22" s="4">
        <f t="shared" si="50"/>
        <v>116.9977674879845</v>
      </c>
      <c r="BD22" s="4">
        <f t="shared" si="51"/>
        <v>118.23920551892186</v>
      </c>
      <c r="BE22" s="4">
        <f t="shared" si="52"/>
        <v>119.81291792096414</v>
      </c>
      <c r="BF22" s="4">
        <f t="shared" si="53"/>
        <v>121.31456247192213</v>
      </c>
      <c r="BG22" s="4">
        <f t="shared" si="54"/>
        <v>122.80800699495227</v>
      </c>
      <c r="BH22" s="4">
        <f t="shared" si="55"/>
        <v>124.33390514964056</v>
      </c>
      <c r="BI22" s="4">
        <f t="shared" si="56"/>
        <v>126.03385178443141</v>
      </c>
      <c r="BJ22" s="4">
        <f t="shared" si="57"/>
        <v>127.63008538993752</v>
      </c>
      <c r="BK22" s="4">
        <f t="shared" si="58"/>
        <v>129.17538642761002</v>
      </c>
      <c r="BL22" s="4">
        <f t="shared" si="59"/>
        <v>130.67818591207899</v>
      </c>
      <c r="BN22" s="4" t="str">
        <f>L22</f>
        <v xml:space="preserve">   Jan 2023 Baseline</v>
      </c>
      <c r="BO22" s="55">
        <f t="shared" si="64"/>
        <v>9.5437270486016246E-3</v>
      </c>
      <c r="BP22" s="55">
        <f t="shared" si="64"/>
        <v>6.9592967110045922E-3</v>
      </c>
      <c r="BQ22" s="55">
        <f t="shared" si="64"/>
        <v>3.8324867002881291E-3</v>
      </c>
      <c r="BR22" s="55">
        <f t="shared" si="64"/>
        <v>1.1243660662594301E-3</v>
      </c>
      <c r="BS22" s="55">
        <f t="shared" si="64"/>
        <v>-1.4151459546299927E-3</v>
      </c>
      <c r="BT22" s="55">
        <f t="shared" si="64"/>
        <v>1.8698535638457248E-3</v>
      </c>
      <c r="BU22" s="55">
        <f t="shared" si="64"/>
        <v>5.7622325197759228E-3</v>
      </c>
      <c r="BV22" s="55">
        <f t="shared" si="64"/>
        <v>9.7019552370640749E-3</v>
      </c>
      <c r="BW22" s="55">
        <f t="shared" si="64"/>
        <v>1.3502733726971528E-2</v>
      </c>
      <c r="BX22" s="55">
        <f t="shared" si="64"/>
        <v>8.5008948192943912E-3</v>
      </c>
      <c r="BY22" s="55">
        <f t="shared" si="65"/>
        <v>1.380334611400813E-2</v>
      </c>
      <c r="BZ22" s="55">
        <f t="shared" si="65"/>
        <v>3.1119367592975511E-3</v>
      </c>
      <c r="CA22" s="55">
        <f t="shared" si="65"/>
        <v>8.1703934975676518E-3</v>
      </c>
      <c r="CB22" s="55">
        <f t="shared" si="65"/>
        <v>1.0278914943811834E-2</v>
      </c>
      <c r="CC22" s="55">
        <f t="shared" si="65"/>
        <v>9.7915548808646946E-3</v>
      </c>
      <c r="CD22" s="55">
        <f t="shared" si="65"/>
        <v>1.0006081815371992E-2</v>
      </c>
      <c r="CE22" s="55">
        <f t="shared" si="65"/>
        <v>1.0435234040201191E-2</v>
      </c>
      <c r="CF22" s="55">
        <f t="shared" si="65"/>
        <v>1.037154054727929E-2</v>
      </c>
      <c r="CG22" s="55">
        <f t="shared" si="65"/>
        <v>9.9523869960349565E-3</v>
      </c>
      <c r="CH22" s="55">
        <f t="shared" si="65"/>
        <v>8.8615305210466566E-3</v>
      </c>
      <c r="CI22" s="55">
        <f t="shared" si="66"/>
        <v>7.6339164537295723E-3</v>
      </c>
      <c r="CJ22" s="55">
        <f t="shared" si="66"/>
        <v>6.1386290149334499E-3</v>
      </c>
      <c r="CK22" s="55">
        <f t="shared" si="66"/>
        <v>4.2913072401498109E-3</v>
      </c>
      <c r="CL22" s="55">
        <f t="shared" si="66"/>
        <v>1.5348080863075708E-3</v>
      </c>
      <c r="CM22" s="55">
        <f t="shared" si="66"/>
        <v>-1.3309961464660347E-3</v>
      </c>
    </row>
    <row r="23" spans="1:91" x14ac:dyDescent="0.2">
      <c r="A23" s="26"/>
      <c r="B23" t="str">
        <f t="shared" si="34"/>
        <v xml:space="preserve">   Jan 2023 Pessimistic</v>
      </c>
      <c r="C23" s="51">
        <f ca="1">'Pessimistic ANN'!AF60</f>
        <v>6.3742106374981011</v>
      </c>
      <c r="D23" s="51">
        <f ca="1">'Pessimistic ANN'!AG60</f>
        <v>5.0635834326581364</v>
      </c>
      <c r="E23" s="51">
        <f ca="1">'Pessimistic ANN'!AH60</f>
        <v>6.7927598252362609</v>
      </c>
      <c r="F23" s="51">
        <f ca="1">'Pessimistic ANN'!AI60</f>
        <v>0.91307793536381521</v>
      </c>
      <c r="G23" s="51">
        <f ca="1">'Pessimistic ANN'!AJ60</f>
        <v>3.2000139086202806</v>
      </c>
      <c r="H23" s="51">
        <f ca="1">'Pessimistic ANN'!AK60</f>
        <v>3.5011702309694748</v>
      </c>
      <c r="I23" s="51">
        <f ca="1">'Pessimistic ANN'!AL60</f>
        <v>5.1147421779003333</v>
      </c>
      <c r="L23" t="str">
        <f t="shared" si="35"/>
        <v xml:space="preserve">   Jan 2023 Pessimistic</v>
      </c>
      <c r="M23" s="51">
        <f>'Pessimistic QTR'!DR28</f>
        <v>86585.070959070756</v>
      </c>
      <c r="N23" s="51">
        <f>'Pessimistic QTR'!DS28</f>
        <v>87299.554550112283</v>
      </c>
      <c r="O23" s="51">
        <f>'Pessimistic QTR'!DT28</f>
        <v>92816.939451529775</v>
      </c>
      <c r="P23" s="51">
        <f>'Pessimistic QTR'!DU28</f>
        <v>90253.925529092186</v>
      </c>
      <c r="Q23" s="51">
        <f>'Pessimistic QTR'!DV28</f>
        <v>88998.647739158856</v>
      </c>
      <c r="R23" s="51">
        <f>'Pessimistic QTR'!DW28</f>
        <v>98548.76971955171</v>
      </c>
      <c r="S23" s="51">
        <f>'Pessimistic QTR'!DX28</f>
        <v>94882.071357118824</v>
      </c>
      <c r="T23" s="51">
        <f>'Pessimistic QTR'!DY28</f>
        <v>94784.882326288789</v>
      </c>
      <c r="U23" s="51">
        <f>'Pessimistic QTR'!DZ28</f>
        <v>95564.421492769368</v>
      </c>
      <c r="V23" s="51">
        <f>'Pessimistic QTR'!EA28</f>
        <v>95215.92111576107</v>
      </c>
      <c r="W23" s="51">
        <f>'Pessimistic QTR'!EB28</f>
        <v>96573.656217433643</v>
      </c>
      <c r="X23" s="51">
        <f>'Pessimistic QTR'!EC28</f>
        <v>96918.759385884114</v>
      </c>
      <c r="Y23" s="51">
        <f>'Pessimistic QTR'!ED28</f>
        <v>98576.02</v>
      </c>
      <c r="Z23" s="51">
        <f>'Pessimistic QTR'!EE28</f>
        <v>99310.94</v>
      </c>
      <c r="AA23" s="51">
        <f>'Pessimistic QTR'!EF28</f>
        <v>99601.87</v>
      </c>
      <c r="AB23" s="51">
        <f>'Pessimistic QTR'!EG28</f>
        <v>100112.9</v>
      </c>
      <c r="AC23" s="51">
        <f>'Pessimistic QTR'!EH28</f>
        <v>100651.8</v>
      </c>
      <c r="AD23" s="51">
        <f>'Pessimistic QTR'!EI28</f>
        <v>101695</v>
      </c>
      <c r="AE23" s="51">
        <f>'Pessimistic QTR'!EJ28</f>
        <v>102796.9</v>
      </c>
      <c r="AF23" s="51">
        <f>'Pessimistic QTR'!EK28</f>
        <v>103974</v>
      </c>
      <c r="AG23" s="51">
        <f>'Pessimistic QTR'!EL28</f>
        <v>105205</v>
      </c>
      <c r="AH23" s="51">
        <f>'Pessimistic QTR'!EM28</f>
        <v>106666.9</v>
      </c>
      <c r="AI23" s="51">
        <f>'Pessimistic QTR'!EN28</f>
        <v>108063.5</v>
      </c>
      <c r="AJ23" s="51">
        <f>'Pessimistic QTR'!EO28</f>
        <v>109399.9</v>
      </c>
      <c r="AK23" s="51">
        <f>'Pessimistic QTR'!EP28</f>
        <v>110698.8</v>
      </c>
      <c r="AL23" s="18"/>
      <c r="AM23" t="str">
        <f t="shared" si="61"/>
        <v xml:space="preserve">   Jan 2023 Pessimistic</v>
      </c>
      <c r="AN23" s="4">
        <f t="shared" si="62"/>
        <v>100</v>
      </c>
      <c r="AO23" s="4">
        <f t="shared" si="36"/>
        <v>100.82518104232919</v>
      </c>
      <c r="AP23" s="4">
        <f t="shared" si="37"/>
        <v>107.1973937578741</v>
      </c>
      <c r="AQ23" s="4">
        <f t="shared" si="38"/>
        <v>104.2372830897785</v>
      </c>
      <c r="AR23" s="4">
        <f t="shared" si="39"/>
        <v>102.78752070461316</v>
      </c>
      <c r="AS23" s="4">
        <f t="shared" si="40"/>
        <v>113.81727661358187</v>
      </c>
      <c r="AT23" s="4">
        <f t="shared" si="41"/>
        <v>109.58248380020397</v>
      </c>
      <c r="AU23" s="4">
        <f t="shared" si="42"/>
        <v>109.47023693160004</v>
      </c>
      <c r="AV23" s="4">
        <f t="shared" si="43"/>
        <v>110.37055283807898</v>
      </c>
      <c r="AW23" s="4">
        <f t="shared" si="44"/>
        <v>109.96805807408781</v>
      </c>
      <c r="AX23" s="4">
        <f t="shared" si="45"/>
        <v>111.5361518420243</v>
      </c>
      <c r="AY23" s="4">
        <f t="shared" si="46"/>
        <v>111.93472305600828</v>
      </c>
      <c r="AZ23" s="4">
        <f t="shared" si="47"/>
        <v>113.84874887565482</v>
      </c>
      <c r="BA23" s="4">
        <f t="shared" si="48"/>
        <v>114.69753261153396</v>
      </c>
      <c r="BB23" s="4">
        <f t="shared" si="49"/>
        <v>115.0335374178793</v>
      </c>
      <c r="BC23" s="4">
        <f t="shared" si="50"/>
        <v>115.62374308998825</v>
      </c>
      <c r="BD23" s="4">
        <f t="shared" si="51"/>
        <v>116.24613675904783</v>
      </c>
      <c r="BE23" s="4">
        <f t="shared" si="52"/>
        <v>117.45096339768757</v>
      </c>
      <c r="BF23" s="4">
        <f t="shared" si="53"/>
        <v>118.723584633421</v>
      </c>
      <c r="BG23" s="4">
        <f t="shared" si="54"/>
        <v>120.08305686917909</v>
      </c>
      <c r="BH23" s="4">
        <f t="shared" si="55"/>
        <v>121.50478002117823</v>
      </c>
      <c r="BI23" s="4">
        <f t="shared" si="56"/>
        <v>123.19317732085943</v>
      </c>
      <c r="BJ23" s="4">
        <f t="shared" si="57"/>
        <v>124.80615746227456</v>
      </c>
      <c r="BK23" s="4">
        <f t="shared" si="58"/>
        <v>126.34961060632952</v>
      </c>
      <c r="BL23" s="4">
        <f t="shared" si="59"/>
        <v>127.84975374372326</v>
      </c>
      <c r="BN23" s="4" t="str">
        <f t="shared" ref="BN23" si="67">L23</f>
        <v xml:space="preserve">   Jan 2023 Pessimistic</v>
      </c>
      <c r="BO23" s="55">
        <f t="shared" si="64"/>
        <v>9.5437270486016246E-3</v>
      </c>
      <c r="BP23" s="55">
        <f t="shared" si="64"/>
        <v>6.9592967110045922E-3</v>
      </c>
      <c r="BQ23" s="55">
        <f t="shared" si="64"/>
        <v>3.8324867002881291E-3</v>
      </c>
      <c r="BR23" s="55">
        <f t="shared" si="64"/>
        <v>1.1243660662594301E-3</v>
      </c>
      <c r="BS23" s="55">
        <f t="shared" si="64"/>
        <v>-1.4151459546299927E-3</v>
      </c>
      <c r="BT23" s="55">
        <f t="shared" si="64"/>
        <v>1.8698535638457248E-3</v>
      </c>
      <c r="BU23" s="55">
        <f t="shared" si="64"/>
        <v>5.7622325197759228E-3</v>
      </c>
      <c r="BV23" s="55">
        <f t="shared" si="64"/>
        <v>9.7019552370640749E-3</v>
      </c>
      <c r="BW23" s="55">
        <f t="shared" si="64"/>
        <v>1.3502733726971528E-2</v>
      </c>
      <c r="BX23" s="55">
        <f t="shared" si="64"/>
        <v>8.5008948192943912E-3</v>
      </c>
      <c r="BY23" s="55">
        <f t="shared" si="65"/>
        <v>1.380334611400813E-2</v>
      </c>
      <c r="BZ23" s="55">
        <f t="shared" si="65"/>
        <v>3.0058415166747121E-3</v>
      </c>
      <c r="CA23" s="55">
        <f t="shared" si="65"/>
        <v>9.504141202745009E-3</v>
      </c>
      <c r="CB23" s="55">
        <f t="shared" si="65"/>
        <v>9.7827304892930123E-3</v>
      </c>
      <c r="CC23" s="55">
        <f t="shared" si="65"/>
        <v>1.177312043561507E-2</v>
      </c>
      <c r="CD23" s="55">
        <f t="shared" si="65"/>
        <v>1.3262206971155432E-2</v>
      </c>
      <c r="CE23" s="55">
        <f t="shared" si="65"/>
        <v>1.2877146589432398E-2</v>
      </c>
      <c r="CF23" s="55">
        <f t="shared" si="65"/>
        <v>1.2627094931736416E-2</v>
      </c>
      <c r="CG23" s="55">
        <f t="shared" si="65"/>
        <v>1.2447172399936424E-2</v>
      </c>
      <c r="CH23" s="55">
        <f t="shared" si="65"/>
        <v>1.2593383969170535E-2</v>
      </c>
      <c r="CI23" s="55">
        <f t="shared" si="66"/>
        <v>1.3244752469907528E-2</v>
      </c>
      <c r="CJ23" s="55">
        <f t="shared" si="66"/>
        <v>1.3377503828658321E-2</v>
      </c>
      <c r="CK23" s="55">
        <f t="shared" si="66"/>
        <v>1.2113878323612992E-2</v>
      </c>
      <c r="CL23" s="55">
        <f t="shared" si="66"/>
        <v>9.055683506720591E-3</v>
      </c>
      <c r="CM23" s="55">
        <f t="shared" si="66"/>
        <v>5.2597357781902776E-3</v>
      </c>
    </row>
    <row r="24" spans="1:91" x14ac:dyDescent="0.2">
      <c r="A24" s="26"/>
      <c r="B24" s="27" t="s">
        <v>323</v>
      </c>
      <c r="C24" s="51"/>
      <c r="D24" s="51"/>
      <c r="E24" s="51"/>
      <c r="F24" s="51"/>
      <c r="G24" s="51"/>
      <c r="H24" s="51"/>
      <c r="I24" s="51"/>
      <c r="L24" s="27" t="s">
        <v>287</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M24" s="27" t="s">
        <v>291</v>
      </c>
      <c r="BN24" s="27" t="s">
        <v>291</v>
      </c>
    </row>
    <row r="25" spans="1:91" x14ac:dyDescent="0.2">
      <c r="A25" s="26"/>
      <c r="B25" t="str">
        <f t="shared" ref="B25:B31" si="68">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L25" t="str">
        <f t="shared" ref="L25:L31" si="69">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M25" t="str">
        <f>L25</f>
        <v xml:space="preserve">   Nov 2019 Baseline</v>
      </c>
      <c r="AN25" s="4">
        <f>100*M25/$M25</f>
        <v>100</v>
      </c>
      <c r="AO25" s="4">
        <f t="shared" ref="AO25:AO31" si="70">100*N25/$M25</f>
        <v>101.78887657910012</v>
      </c>
      <c r="AP25" s="4">
        <f t="shared" ref="AP25:AP31" si="71">100*O25/$M25</f>
        <v>103.49235143118753</v>
      </c>
      <c r="AQ25" s="4">
        <f t="shared" ref="AQ25:AQ31" si="72">100*P25/$M25</f>
        <v>105.25682751685545</v>
      </c>
      <c r="AR25" s="4">
        <f t="shared" ref="AR25:AR31" si="73">100*Q25/$M25</f>
        <v>106.89492629941871</v>
      </c>
      <c r="AS25" s="4">
        <f t="shared" ref="AS25:AS31" si="74">100*R25/$M25</f>
        <v>108.46653989911999</v>
      </c>
      <c r="AT25" s="4">
        <f t="shared" ref="AT25:AT31" si="75">100*S25/$M25</f>
        <v>110.00722156017741</v>
      </c>
      <c r="AU25" s="4">
        <f t="shared" ref="AU25:AU31" si="76">100*T25/$M25</f>
        <v>111.52559771966298</v>
      </c>
      <c r="AV25" s="4">
        <f t="shared" ref="AV25:AV31" si="77">100*U25/$M25</f>
        <v>113.06338336256053</v>
      </c>
      <c r="AW25" s="4">
        <f t="shared" ref="AW25:AW31" si="78">100*V25/$M25</f>
        <v>114.65557717641927</v>
      </c>
      <c r="AX25" s="4">
        <f t="shared" ref="AX25:AX31" si="79">100*W25/$M25</f>
        <v>116.22947062020387</v>
      </c>
      <c r="AY25" s="4">
        <f t="shared" ref="AY25:AY31" si="80">100*X25/$M25</f>
        <v>117.77656049165763</v>
      </c>
      <c r="AZ25" s="4">
        <f t="shared" ref="AZ25:AZ31" si="81">100*Y25/$M25</f>
        <v>119.28366066554196</v>
      </c>
      <c r="BA25" s="4">
        <f t="shared" ref="BA25:BA31" si="82">100*Z25/$M25</f>
        <v>120.81417545433597</v>
      </c>
      <c r="BB25" s="4">
        <f t="shared" ref="BB25:BB31" si="83">100*AA25/$M25</f>
        <v>122.28991236772283</v>
      </c>
      <c r="BC25" s="4">
        <f t="shared" ref="BC25:BC31" si="84">100*AB25/$M25</f>
        <v>123.77975966746318</v>
      </c>
      <c r="BD25" s="4">
        <f t="shared" ref="BD25:BD31" si="85">100*AC25/$M25</f>
        <v>125.32074941555889</v>
      </c>
      <c r="BE25" s="4">
        <f t="shared" ref="BE25:BE31" si="86">100*AD25/$M25</f>
        <v>126.96427052999599</v>
      </c>
      <c r="BF25" s="4">
        <f t="shared" ref="BF25:BF31" si="87">100*AE25/$M25</f>
        <v>128.66503421614649</v>
      </c>
      <c r="BG25" s="4">
        <f t="shared" ref="BG25:BG31" si="88">100*AF25/$M25</f>
        <v>130.48065275016975</v>
      </c>
      <c r="BH25" s="4">
        <f t="shared" ref="BH25:BH31" si="89">100*AG25/$M25</f>
        <v>132.41506964615587</v>
      </c>
      <c r="BI25" s="4">
        <f t="shared" ref="BI25:BI31" si="90">100*AH25/$M25</f>
        <v>134.50143506942433</v>
      </c>
      <c r="BJ25" s="4">
        <f t="shared" ref="BJ25:BJ31" si="91">100*AI25/$M25</f>
        <v>136.62557196358659</v>
      </c>
      <c r="BK25" s="4">
        <f t="shared" ref="BK25:BK31" si="92">100*AJ25/$M25</f>
        <v>138.81927491099367</v>
      </c>
      <c r="BL25" s="4">
        <f t="shared" ref="BL25:BL31" si="93">100*AK25/$M25</f>
        <v>141.07607408384158</v>
      </c>
      <c r="BN25" s="4" t="str">
        <f t="shared" ref="BN25:BN28" si="94">L25</f>
        <v xml:space="preserve">   Nov 2019 Baseline</v>
      </c>
    </row>
    <row r="26" spans="1:91" x14ac:dyDescent="0.2">
      <c r="A26" s="26"/>
      <c r="B26" t="str">
        <f t="shared" si="68"/>
        <v xml:space="preserve">   Oct 2022 Optimistic</v>
      </c>
      <c r="C26" s="51">
        <v>8.3150278860474316</v>
      </c>
      <c r="D26" s="51">
        <v>3.8690491357154633</v>
      </c>
      <c r="E26" s="51">
        <v>10.723856857503367</v>
      </c>
      <c r="F26" s="51">
        <v>8.0627745024512301</v>
      </c>
      <c r="G26" s="51">
        <v>5.8617755164011021</v>
      </c>
      <c r="H26" s="51">
        <v>5.8834361739374508</v>
      </c>
      <c r="I26" s="51">
        <v>7.4322698872702153</v>
      </c>
      <c r="L26" t="str">
        <f t="shared" si="69"/>
        <v xml:space="preserve">   Oct 2022 Optimistic</v>
      </c>
      <c r="M26" s="51">
        <v>163565.90014351442</v>
      </c>
      <c r="N26" s="51">
        <v>167399.7616927881</v>
      </c>
      <c r="O26" s="51">
        <v>158392.89143411952</v>
      </c>
      <c r="P26" s="51">
        <v>166851.74322272066</v>
      </c>
      <c r="Q26" s="51">
        <v>171870.15865212865</v>
      </c>
      <c r="R26" s="51">
        <v>175401.54722433424</v>
      </c>
      <c r="S26" s="51">
        <v>181786.1116748522</v>
      </c>
      <c r="T26" s="51">
        <v>186595.99228930668</v>
      </c>
      <c r="U26" s="51">
        <v>191992.49348892769</v>
      </c>
      <c r="V26" s="51">
        <v>193289.99820581634</v>
      </c>
      <c r="W26" s="51">
        <v>196232.81785977425</v>
      </c>
      <c r="X26" s="51">
        <v>200854.3</v>
      </c>
      <c r="Y26" s="51">
        <v>204723</v>
      </c>
      <c r="Z26" s="51">
        <v>207639.1</v>
      </c>
      <c r="AA26" s="51">
        <v>209357.6</v>
      </c>
      <c r="AB26" s="51">
        <v>211136.1</v>
      </c>
      <c r="AC26" s="51">
        <v>213574.3</v>
      </c>
      <c r="AD26" s="51">
        <v>217037.4</v>
      </c>
      <c r="AE26" s="51">
        <v>220884.7</v>
      </c>
      <c r="AF26" s="51">
        <v>224733.3</v>
      </c>
      <c r="AG26" s="51">
        <v>228573</v>
      </c>
      <c r="AH26" s="51">
        <v>232672.2</v>
      </c>
      <c r="AI26" s="51">
        <v>237025.6</v>
      </c>
      <c r="AJ26" s="51">
        <v>241566.4</v>
      </c>
      <c r="AK26" s="51">
        <v>246202.7</v>
      </c>
      <c r="AM26" t="str">
        <f t="shared" ref="AM26:AM31" si="95">L26</f>
        <v xml:space="preserve">   Oct 2022 Optimistic</v>
      </c>
      <c r="AN26" s="4">
        <f t="shared" ref="AN26:AN31" si="96">100*M26/$M26</f>
        <v>100</v>
      </c>
      <c r="AO26" s="4">
        <f t="shared" si="70"/>
        <v>102.34392470919049</v>
      </c>
      <c r="AP26" s="4">
        <f t="shared" si="71"/>
        <v>96.837355032524471</v>
      </c>
      <c r="AQ26" s="4">
        <f t="shared" si="72"/>
        <v>102.00888025946925</v>
      </c>
      <c r="AR26" s="4">
        <f t="shared" si="73"/>
        <v>105.07701085698669</v>
      </c>
      <c r="AS26" s="4">
        <f t="shared" si="74"/>
        <v>107.23601133881519</v>
      </c>
      <c r="AT26" s="4">
        <f t="shared" si="75"/>
        <v>111.1393704405082</v>
      </c>
      <c r="AU26" s="4">
        <f t="shared" si="76"/>
        <v>114.08000819583141</v>
      </c>
      <c r="AV26" s="4">
        <f t="shared" si="77"/>
        <v>117.37929074487501</v>
      </c>
      <c r="AW26" s="4">
        <f t="shared" si="78"/>
        <v>118.172551880448</v>
      </c>
      <c r="AX26" s="4">
        <f t="shared" si="79"/>
        <v>119.97171640763604</v>
      </c>
      <c r="AY26" s="4">
        <f t="shared" si="80"/>
        <v>122.79717216349395</v>
      </c>
      <c r="AZ26" s="4">
        <f t="shared" si="81"/>
        <v>125.16239620872928</v>
      </c>
      <c r="BA26" s="4">
        <f t="shared" si="82"/>
        <v>126.94522502417392</v>
      </c>
      <c r="BB26" s="4">
        <f t="shared" si="83"/>
        <v>127.9958718879103</v>
      </c>
      <c r="BC26" s="4">
        <f t="shared" si="84"/>
        <v>129.0832012141571</v>
      </c>
      <c r="BD26" s="4">
        <f t="shared" si="85"/>
        <v>130.57385421570615</v>
      </c>
      <c r="BE26" s="4">
        <f t="shared" si="86"/>
        <v>132.69110481437093</v>
      </c>
      <c r="BF26" s="4">
        <f t="shared" si="87"/>
        <v>135.04324544797754</v>
      </c>
      <c r="BG26" s="4">
        <f t="shared" si="88"/>
        <v>137.39618086827184</v>
      </c>
      <c r="BH26" s="4">
        <f t="shared" si="89"/>
        <v>139.74367505662713</v>
      </c>
      <c r="BI26" s="4">
        <f t="shared" si="90"/>
        <v>142.24982089534004</v>
      </c>
      <c r="BJ26" s="4">
        <f t="shared" si="91"/>
        <v>144.91137810022215</v>
      </c>
      <c r="BK26" s="4">
        <f t="shared" si="92"/>
        <v>147.68750686301186</v>
      </c>
      <c r="BL26" s="4">
        <f t="shared" si="93"/>
        <v>150.52202187863068</v>
      </c>
      <c r="BN26" s="4" t="str">
        <f t="shared" si="94"/>
        <v xml:space="preserve">   Oct 2022 Optimistic</v>
      </c>
    </row>
    <row r="27" spans="1:91" x14ac:dyDescent="0.2">
      <c r="A27" s="26"/>
      <c r="B27" t="str">
        <f t="shared" si="68"/>
        <v xml:space="preserve">   Oct 2022 Baseline</v>
      </c>
      <c r="C27" s="51">
        <v>8.3150278860474316</v>
      </c>
      <c r="D27" s="51">
        <v>3.8690491357154633</v>
      </c>
      <c r="E27" s="51">
        <v>10.723856857503367</v>
      </c>
      <c r="F27" s="51">
        <v>7.9636410900300048</v>
      </c>
      <c r="G27" s="51">
        <v>5.0131233602928038</v>
      </c>
      <c r="H27" s="51">
        <v>5.4995393754566635</v>
      </c>
      <c r="I27" s="51">
        <v>7.3189380439267149</v>
      </c>
      <c r="L27" t="str">
        <f t="shared" si="69"/>
        <v xml:space="preserve">   Oct 2022 Baseline</v>
      </c>
      <c r="M27" s="51">
        <v>163565.90014351442</v>
      </c>
      <c r="N27" s="51">
        <v>167399.7616927881</v>
      </c>
      <c r="O27" s="51">
        <v>158392.89143411952</v>
      </c>
      <c r="P27" s="51">
        <v>166851.74322272066</v>
      </c>
      <c r="Q27" s="51">
        <v>171870.15865212865</v>
      </c>
      <c r="R27" s="51">
        <v>175401.54722433424</v>
      </c>
      <c r="S27" s="51">
        <v>181786.1116748522</v>
      </c>
      <c r="T27" s="51">
        <v>186595.99228930668</v>
      </c>
      <c r="U27" s="51">
        <v>191992.49348892769</v>
      </c>
      <c r="V27" s="51">
        <v>193289.99820581634</v>
      </c>
      <c r="W27" s="51">
        <v>196232.81785977425</v>
      </c>
      <c r="X27" s="51">
        <v>200811.5</v>
      </c>
      <c r="Y27" s="51">
        <v>204036.4</v>
      </c>
      <c r="Z27" s="51">
        <v>205995</v>
      </c>
      <c r="AA27" s="51">
        <v>207516.3</v>
      </c>
      <c r="AB27" s="51">
        <v>209295</v>
      </c>
      <c r="AC27" s="51">
        <v>211387.2</v>
      </c>
      <c r="AD27" s="51">
        <v>214416.8</v>
      </c>
      <c r="AE27" s="51">
        <v>218036.7</v>
      </c>
      <c r="AF27" s="51">
        <v>221890.1</v>
      </c>
      <c r="AG27" s="51">
        <v>225726.7</v>
      </c>
      <c r="AH27" s="51">
        <v>229703.6</v>
      </c>
      <c r="AI27" s="51">
        <v>233863.2</v>
      </c>
      <c r="AJ27" s="51">
        <v>238227.4</v>
      </c>
      <c r="AK27" s="51">
        <v>242687.9</v>
      </c>
      <c r="AM27" t="str">
        <f t="shared" si="95"/>
        <v xml:space="preserve">   Oct 2022 Baseline</v>
      </c>
      <c r="AN27" s="4">
        <f t="shared" si="96"/>
        <v>100</v>
      </c>
      <c r="AO27" s="4">
        <f t="shared" si="70"/>
        <v>102.34392470919049</v>
      </c>
      <c r="AP27" s="4">
        <f t="shared" si="71"/>
        <v>96.837355032524471</v>
      </c>
      <c r="AQ27" s="4">
        <f t="shared" si="72"/>
        <v>102.00888025946925</v>
      </c>
      <c r="AR27" s="4">
        <f t="shared" si="73"/>
        <v>105.07701085698669</v>
      </c>
      <c r="AS27" s="4">
        <f t="shared" si="74"/>
        <v>107.23601133881519</v>
      </c>
      <c r="AT27" s="4">
        <f t="shared" si="75"/>
        <v>111.1393704405082</v>
      </c>
      <c r="AU27" s="4">
        <f t="shared" si="76"/>
        <v>114.08000819583141</v>
      </c>
      <c r="AV27" s="4">
        <f t="shared" si="77"/>
        <v>117.37929074487501</v>
      </c>
      <c r="AW27" s="4">
        <f t="shared" si="78"/>
        <v>118.172551880448</v>
      </c>
      <c r="AX27" s="4">
        <f t="shared" si="79"/>
        <v>119.97171640763604</v>
      </c>
      <c r="AY27" s="4">
        <f t="shared" si="80"/>
        <v>122.77100534023651</v>
      </c>
      <c r="AZ27" s="4">
        <f t="shared" si="81"/>
        <v>124.74262656273487</v>
      </c>
      <c r="BA27" s="4">
        <f t="shared" si="82"/>
        <v>125.94006441395049</v>
      </c>
      <c r="BB27" s="4">
        <f t="shared" si="83"/>
        <v>126.87014825090257</v>
      </c>
      <c r="BC27" s="4">
        <f t="shared" si="84"/>
        <v>127.95759985202442</v>
      </c>
      <c r="BD27" s="4">
        <f t="shared" si="85"/>
        <v>129.23671731976327</v>
      </c>
      <c r="BE27" s="4">
        <f t="shared" si="86"/>
        <v>131.08893712679017</v>
      </c>
      <c r="BF27" s="4">
        <f t="shared" si="87"/>
        <v>133.30205122748222</v>
      </c>
      <c r="BG27" s="4">
        <f t="shared" si="88"/>
        <v>135.65792124477738</v>
      </c>
      <c r="BH27" s="4">
        <f t="shared" si="89"/>
        <v>138.00352017256961</v>
      </c>
      <c r="BI27" s="4">
        <f t="shared" si="90"/>
        <v>140.43489492519876</v>
      </c>
      <c r="BJ27" s="4">
        <f t="shared" si="91"/>
        <v>142.97796777617216</v>
      </c>
      <c r="BK27" s="4">
        <f t="shared" si="92"/>
        <v>145.64612782430618</v>
      </c>
      <c r="BL27" s="4">
        <f t="shared" si="93"/>
        <v>148.37316322476943</v>
      </c>
      <c r="BN27" s="4" t="str">
        <f t="shared" si="94"/>
        <v xml:space="preserve">   Oct 2022 Baseline</v>
      </c>
    </row>
    <row r="28" spans="1:91" x14ac:dyDescent="0.2">
      <c r="A28" s="26"/>
      <c r="B28" t="str">
        <f t="shared" si="68"/>
        <v xml:space="preserve">   Oct 2022 Pessimistic</v>
      </c>
      <c r="C28" s="51">
        <v>8.3150278860474316</v>
      </c>
      <c r="D28" s="51">
        <v>3.8690491357154633</v>
      </c>
      <c r="E28" s="51">
        <v>10.723856857503367</v>
      </c>
      <c r="F28" s="51">
        <v>7.8835895683462942</v>
      </c>
      <c r="G28" s="51">
        <v>3.75964617607083</v>
      </c>
      <c r="H28" s="51">
        <v>3.13133973211841</v>
      </c>
      <c r="I28" s="51">
        <v>6.0388695474865361</v>
      </c>
      <c r="L28" t="str">
        <f t="shared" si="69"/>
        <v xml:space="preserve">   Oct 2022 Pessimistic</v>
      </c>
      <c r="M28" s="51">
        <v>163565.90014351442</v>
      </c>
      <c r="N28" s="51">
        <v>167399.7616927881</v>
      </c>
      <c r="O28" s="51">
        <v>158392.89143411952</v>
      </c>
      <c r="P28" s="51">
        <v>166851.74322272066</v>
      </c>
      <c r="Q28" s="51">
        <v>171870.15865212865</v>
      </c>
      <c r="R28" s="51">
        <v>175401.54722433424</v>
      </c>
      <c r="S28" s="51">
        <v>181786.1116748522</v>
      </c>
      <c r="T28" s="51">
        <v>186595.99228930668</v>
      </c>
      <c r="U28" s="51">
        <v>191992.49348892769</v>
      </c>
      <c r="V28" s="51">
        <v>193289.99820581634</v>
      </c>
      <c r="W28" s="51">
        <v>196232.81785977425</v>
      </c>
      <c r="X28" s="51">
        <v>200810.6</v>
      </c>
      <c r="Y28" s="51">
        <v>203448.3</v>
      </c>
      <c r="Z28" s="51">
        <v>205295.6</v>
      </c>
      <c r="AA28" s="51">
        <v>205577.1</v>
      </c>
      <c r="AB28" s="51">
        <v>205934.8</v>
      </c>
      <c r="AC28" s="51">
        <v>206817.6</v>
      </c>
      <c r="AD28" s="51">
        <v>208543</v>
      </c>
      <c r="AE28" s="51">
        <v>211046.7</v>
      </c>
      <c r="AF28" s="51">
        <v>213667</v>
      </c>
      <c r="AG28" s="51">
        <v>216158.9</v>
      </c>
      <c r="AH28" s="51">
        <v>219173.5</v>
      </c>
      <c r="AI28" s="51">
        <v>222860.1</v>
      </c>
      <c r="AJ28" s="51">
        <v>227065.3</v>
      </c>
      <c r="AK28" s="51">
        <v>231611.8</v>
      </c>
      <c r="AM28" t="str">
        <f t="shared" si="95"/>
        <v xml:space="preserve">   Oct 2022 Pessimistic</v>
      </c>
      <c r="AN28" s="4">
        <f t="shared" si="96"/>
        <v>100</v>
      </c>
      <c r="AO28" s="4">
        <f t="shared" si="70"/>
        <v>102.34392470919049</v>
      </c>
      <c r="AP28" s="4">
        <f t="shared" si="71"/>
        <v>96.837355032524471</v>
      </c>
      <c r="AQ28" s="4">
        <f t="shared" si="72"/>
        <v>102.00888025946925</v>
      </c>
      <c r="AR28" s="4">
        <f t="shared" si="73"/>
        <v>105.07701085698669</v>
      </c>
      <c r="AS28" s="4">
        <f t="shared" si="74"/>
        <v>107.23601133881519</v>
      </c>
      <c r="AT28" s="4">
        <f t="shared" si="75"/>
        <v>111.1393704405082</v>
      </c>
      <c r="AU28" s="4">
        <f t="shared" si="76"/>
        <v>114.08000819583141</v>
      </c>
      <c r="AV28" s="4">
        <f t="shared" si="77"/>
        <v>117.37929074487501</v>
      </c>
      <c r="AW28" s="4">
        <f t="shared" si="78"/>
        <v>118.172551880448</v>
      </c>
      <c r="AX28" s="4">
        <f t="shared" si="79"/>
        <v>119.97171640763604</v>
      </c>
      <c r="AY28" s="4">
        <f t="shared" si="80"/>
        <v>122.77045510329886</v>
      </c>
      <c r="AZ28" s="4">
        <f t="shared" si="81"/>
        <v>124.38307729269509</v>
      </c>
      <c r="BA28" s="4">
        <f t="shared" si="82"/>
        <v>125.51246917595385</v>
      </c>
      <c r="BB28" s="4">
        <f t="shared" si="83"/>
        <v>125.68457106256531</v>
      </c>
      <c r="BC28" s="4">
        <f t="shared" si="84"/>
        <v>125.90325967656503</v>
      </c>
      <c r="BD28" s="4">
        <f t="shared" si="85"/>
        <v>126.44298097496856</v>
      </c>
      <c r="BE28" s="4">
        <f t="shared" si="86"/>
        <v>127.49784632189363</v>
      </c>
      <c r="BF28" s="4">
        <f t="shared" si="87"/>
        <v>129.02854434501657</v>
      </c>
      <c r="BG28" s="4">
        <f t="shared" si="88"/>
        <v>130.63052862028476</v>
      </c>
      <c r="BH28" s="4">
        <f t="shared" si="89"/>
        <v>132.15401242578065</v>
      </c>
      <c r="BI28" s="4">
        <f t="shared" si="90"/>
        <v>133.99706161717992</v>
      </c>
      <c r="BJ28" s="4">
        <f t="shared" si="91"/>
        <v>136.25095438869607</v>
      </c>
      <c r="BK28" s="4">
        <f t="shared" si="92"/>
        <v>138.82190591117742</v>
      </c>
      <c r="BL28" s="4">
        <f t="shared" si="93"/>
        <v>141.60151950790564</v>
      </c>
      <c r="BN28" s="4" t="str">
        <f t="shared" si="94"/>
        <v xml:space="preserve">   Oct 2022 Pessimistic</v>
      </c>
    </row>
    <row r="29" spans="1:91" x14ac:dyDescent="0.2">
      <c r="A29" s="26"/>
      <c r="B29" t="str">
        <f t="shared" si="68"/>
        <v xml:space="preserve">   Jan 2023 Optimistic</v>
      </c>
      <c r="C29" s="51">
        <f ca="1">'Optimistic ANN'!AF59</f>
        <v>7.8376834569516385</v>
      </c>
      <c r="D29" s="51">
        <f ca="1">'Optimistic ANN'!AG59</f>
        <v>5.2281801374663539</v>
      </c>
      <c r="E29" s="51">
        <f ca="1">'Optimistic ANN'!AH59</f>
        <v>10.943060254112179</v>
      </c>
      <c r="F29" s="51">
        <f ca="1">'Optimistic ANN'!AI59</f>
        <v>7.1461372742982476</v>
      </c>
      <c r="G29" s="51">
        <f ca="1">'Optimistic ANN'!AJ59</f>
        <v>6.903572151430204</v>
      </c>
      <c r="H29" s="51">
        <f ca="1">'Optimistic ANN'!AK59</f>
        <v>6.3718497273091312</v>
      </c>
      <c r="I29" s="51">
        <f ca="1">'Optimistic ANN'!AL59</f>
        <v>6.9704934127971185</v>
      </c>
      <c r="L29" t="str">
        <f t="shared" si="69"/>
        <v xml:space="preserve">   Jan 2023 Optimistic</v>
      </c>
      <c r="M29" s="51">
        <f>'Optimistic QTR'!DR27</f>
        <v>162584.10222052061</v>
      </c>
      <c r="N29" s="51">
        <f>'Optimistic QTR'!DS27</f>
        <v>167555.90683414452</v>
      </c>
      <c r="O29" s="51">
        <f>'Optimistic QTR'!DT27</f>
        <v>159763.33135603901</v>
      </c>
      <c r="P29" s="51">
        <f>'Optimistic QTR'!DU27</f>
        <v>168977.22067797816</v>
      </c>
      <c r="Q29" s="51">
        <f>'Optimistic QTR'!DV27</f>
        <v>174311.38113183819</v>
      </c>
      <c r="R29" s="51">
        <f>'Optimistic QTR'!DW27</f>
        <v>177558.37841392285</v>
      </c>
      <c r="S29" s="51">
        <f>'Optimistic QTR'!DX27</f>
        <v>183644.92335104992</v>
      </c>
      <c r="T29" s="51">
        <f>'Optimistic QTR'!DY27</f>
        <v>188503.5562005142</v>
      </c>
      <c r="U29" s="51">
        <f>'Optimistic QTR'!DZ27</f>
        <v>194286.00203451311</v>
      </c>
      <c r="V29" s="51">
        <f>'Optimistic QTR'!EA27</f>
        <v>194577.58489149119</v>
      </c>
      <c r="W29" s="51">
        <f>'Optimistic QTR'!EB27</f>
        <v>198711.2893000076</v>
      </c>
      <c r="X29" s="51">
        <f>'Optimistic QTR'!EC27</f>
        <v>199801.33689507892</v>
      </c>
      <c r="Y29" s="51">
        <f>'Optimistic QTR'!ED27</f>
        <v>204069.4</v>
      </c>
      <c r="Z29" s="51">
        <f>'Optimistic QTR'!EE27</f>
        <v>208582.8</v>
      </c>
      <c r="AA29" s="51">
        <f>'Optimistic QTR'!EF27</f>
        <v>211810</v>
      </c>
      <c r="AB29" s="51">
        <f>'Optimistic QTR'!EG27</f>
        <v>214601.9</v>
      </c>
      <c r="AC29" s="51">
        <f>'Optimistic QTR'!EH27</f>
        <v>217197.4</v>
      </c>
      <c r="AD29" s="51">
        <f>'Optimistic QTR'!EI27</f>
        <v>220625.9</v>
      </c>
      <c r="AE29" s="51">
        <f>'Optimistic QTR'!EJ27</f>
        <v>224673.5</v>
      </c>
      <c r="AF29" s="51">
        <f>'Optimistic QTR'!EK27</f>
        <v>228656</v>
      </c>
      <c r="AG29" s="51">
        <f>'Optimistic QTR'!EL27</f>
        <v>232537.1</v>
      </c>
      <c r="AH29" s="51">
        <f>'Optimistic QTR'!EM27</f>
        <v>236379.3</v>
      </c>
      <c r="AI29" s="51">
        <f>'Optimistic QTR'!EN27</f>
        <v>240331.2</v>
      </c>
      <c r="AJ29" s="51">
        <f>'Optimistic QTR'!EO27</f>
        <v>244390.6</v>
      </c>
      <c r="AK29" s="51">
        <f>'Optimistic QTR'!EP27</f>
        <v>248578.4</v>
      </c>
      <c r="AL29" s="18"/>
      <c r="AM29" t="str">
        <f t="shared" si="95"/>
        <v xml:space="preserve">   Jan 2023 Optimistic</v>
      </c>
      <c r="AN29" s="4">
        <f t="shared" si="96"/>
        <v>100</v>
      </c>
      <c r="AO29" s="4">
        <f t="shared" si="70"/>
        <v>103.05798940100577</v>
      </c>
      <c r="AP29" s="4">
        <f t="shared" si="71"/>
        <v>98.265038939258858</v>
      </c>
      <c r="AQ29" s="4">
        <f t="shared" si="72"/>
        <v>103.93219162891232</v>
      </c>
      <c r="AR29" s="4">
        <f t="shared" si="73"/>
        <v>107.21305389097103</v>
      </c>
      <c r="AS29" s="4">
        <f t="shared" si="74"/>
        <v>109.21017245160411</v>
      </c>
      <c r="AT29" s="4">
        <f t="shared" si="75"/>
        <v>112.9538010438213</v>
      </c>
      <c r="AU29" s="4">
        <f t="shared" si="76"/>
        <v>115.94218230810648</v>
      </c>
      <c r="AV29" s="4">
        <f t="shared" si="77"/>
        <v>119.49876979422851</v>
      </c>
      <c r="AW29" s="4">
        <f t="shared" si="78"/>
        <v>119.678112579283</v>
      </c>
      <c r="AX29" s="4">
        <f t="shared" si="79"/>
        <v>122.22061479940145</v>
      </c>
      <c r="AY29" s="4">
        <f t="shared" si="80"/>
        <v>122.89106632583226</v>
      </c>
      <c r="AZ29" s="4">
        <f t="shared" si="81"/>
        <v>125.51620805041006</v>
      </c>
      <c r="BA29" s="4">
        <f t="shared" si="82"/>
        <v>128.29224822799043</v>
      </c>
      <c r="BB29" s="4">
        <f t="shared" si="83"/>
        <v>130.2771901478485</v>
      </c>
      <c r="BC29" s="4">
        <f t="shared" si="84"/>
        <v>131.99439371318431</v>
      </c>
      <c r="BD29" s="4">
        <f t="shared" si="85"/>
        <v>133.59079825984753</v>
      </c>
      <c r="BE29" s="4">
        <f t="shared" si="86"/>
        <v>135.69955302318212</v>
      </c>
      <c r="BF29" s="4">
        <f t="shared" si="87"/>
        <v>138.18909532450138</v>
      </c>
      <c r="BG29" s="4">
        <f t="shared" si="88"/>
        <v>140.63859681056817</v>
      </c>
      <c r="BH29" s="4">
        <f t="shared" si="89"/>
        <v>143.02573057518183</v>
      </c>
      <c r="BI29" s="4">
        <f t="shared" si="90"/>
        <v>145.38893826124982</v>
      </c>
      <c r="BJ29" s="4">
        <f t="shared" si="91"/>
        <v>147.81961871894907</v>
      </c>
      <c r="BK29" s="4">
        <f t="shared" si="92"/>
        <v>150.31641880244928</v>
      </c>
      <c r="BL29" s="4">
        <f t="shared" si="93"/>
        <v>152.89219339713867</v>
      </c>
      <c r="BN29" s="4" t="str">
        <f t="shared" ref="BN29" si="97">L29</f>
        <v xml:space="preserve">   Jan 2023 Optimistic</v>
      </c>
      <c r="BO29" s="55">
        <f t="shared" ref="BO29:BX31" si="98">M29/M26-1</f>
        <v>-6.0024609171738241E-3</v>
      </c>
      <c r="BP29" s="55">
        <f t="shared" si="98"/>
        <v>9.3276800263897286E-4</v>
      </c>
      <c r="BQ29" s="55">
        <f t="shared" si="98"/>
        <v>8.6521554692970959E-3</v>
      </c>
      <c r="BR29" s="55">
        <f t="shared" si="98"/>
        <v>1.2738718902207236E-2</v>
      </c>
      <c r="BS29" s="55">
        <f t="shared" si="98"/>
        <v>1.4203876338129584E-2</v>
      </c>
      <c r="BT29" s="55">
        <f t="shared" si="98"/>
        <v>1.2296534572925344E-2</v>
      </c>
      <c r="BU29" s="55">
        <f t="shared" si="98"/>
        <v>1.0225267811011074E-2</v>
      </c>
      <c r="BV29" s="55">
        <f t="shared" si="98"/>
        <v>1.0222962925430679E-2</v>
      </c>
      <c r="BW29" s="55">
        <f t="shared" si="98"/>
        <v>1.1945824047113973E-2</v>
      </c>
      <c r="BX29" s="55">
        <f t="shared" si="98"/>
        <v>6.6614242724749584E-3</v>
      </c>
      <c r="BY29" s="55">
        <f t="shared" ref="BY29:CH31" si="99">W29/W26-1</f>
        <v>1.2630259643952257E-2</v>
      </c>
      <c r="BZ29" s="55">
        <f t="shared" si="99"/>
        <v>-5.2424225168247185E-3</v>
      </c>
      <c r="CA29" s="55">
        <f t="shared" si="99"/>
        <v>-3.1926065952531113E-3</v>
      </c>
      <c r="CB29" s="55">
        <f t="shared" si="99"/>
        <v>4.5449050780896894E-3</v>
      </c>
      <c r="CC29" s="55">
        <f t="shared" si="99"/>
        <v>1.1713928703806387E-2</v>
      </c>
      <c r="CD29" s="55">
        <f t="shared" si="99"/>
        <v>1.6415004350274431E-2</v>
      </c>
      <c r="CE29" s="55">
        <f t="shared" si="99"/>
        <v>1.696411974661749E-2</v>
      </c>
      <c r="CF29" s="55">
        <f t="shared" si="99"/>
        <v>1.6534016717856037E-2</v>
      </c>
      <c r="CG29" s="55">
        <f t="shared" si="99"/>
        <v>1.7152840373280576E-2</v>
      </c>
      <c r="CH29" s="55">
        <f t="shared" si="99"/>
        <v>1.7454912111378285E-2</v>
      </c>
      <c r="CI29" s="55">
        <f t="shared" ref="CI29:CM31" si="100">AG29/AG26-1</f>
        <v>1.7342818268124338E-2</v>
      </c>
      <c r="CJ29" s="55">
        <f t="shared" si="100"/>
        <v>1.5932715640286865E-2</v>
      </c>
      <c r="CK29" s="55">
        <f t="shared" si="100"/>
        <v>1.3946172902842502E-2</v>
      </c>
      <c r="CL29" s="55">
        <f t="shared" si="100"/>
        <v>1.1691195464269999E-2</v>
      </c>
      <c r="CM29" s="55">
        <f t="shared" si="100"/>
        <v>9.6493661523613383E-3</v>
      </c>
    </row>
    <row r="30" spans="1:91" x14ac:dyDescent="0.2">
      <c r="A30" s="26"/>
      <c r="B30" t="str">
        <f t="shared" si="68"/>
        <v xml:space="preserve">   Jan 2023 Baseline</v>
      </c>
      <c r="C30" s="51">
        <f ca="1">'Baseline ANN'!AF59</f>
        <v>7.8376834569516385</v>
      </c>
      <c r="D30" s="51">
        <f ca="1">'Baseline ANN'!AG59</f>
        <v>5.2281801374663539</v>
      </c>
      <c r="E30" s="51">
        <f ca="1">'Baseline ANN'!AH59</f>
        <v>10.943060254112179</v>
      </c>
      <c r="F30" s="51">
        <f ca="1">'Baseline ANN'!AI59</f>
        <v>7.1350618991931736</v>
      </c>
      <c r="G30" s="51">
        <f ca="1">'Baseline ANN'!AJ59</f>
        <v>6.0575548067171914</v>
      </c>
      <c r="H30" s="51">
        <f ca="1">'Baseline ANN'!AK59</f>
        <v>5.656674796530603</v>
      </c>
      <c r="I30" s="51">
        <f ca="1">'Baseline ANN'!AL59</f>
        <v>6.5625637119689051</v>
      </c>
      <c r="L30" t="str">
        <f t="shared" si="69"/>
        <v xml:space="preserve">   Jan 2023 Baseline</v>
      </c>
      <c r="M30" s="51">
        <f>'Baseline QTR'!DR27</f>
        <v>162584.10222052061</v>
      </c>
      <c r="N30" s="51">
        <f>'Baseline QTR'!DS27</f>
        <v>167555.90683414452</v>
      </c>
      <c r="O30" s="51">
        <f>'Baseline QTR'!DT27</f>
        <v>159763.33135603901</v>
      </c>
      <c r="P30" s="51">
        <f>'Baseline QTR'!DU27</f>
        <v>168977.22067797816</v>
      </c>
      <c r="Q30" s="51">
        <f>'Baseline QTR'!DV27</f>
        <v>174311.38113183819</v>
      </c>
      <c r="R30" s="51">
        <f>'Baseline QTR'!DW27</f>
        <v>177558.37841392285</v>
      </c>
      <c r="S30" s="51">
        <f>'Baseline QTR'!DX27</f>
        <v>183644.92335104992</v>
      </c>
      <c r="T30" s="51">
        <f>'Baseline QTR'!DY27</f>
        <v>188503.5562005142</v>
      </c>
      <c r="U30" s="51">
        <f>'Baseline QTR'!DZ27</f>
        <v>194286.00203451311</v>
      </c>
      <c r="V30" s="51">
        <f>'Baseline QTR'!EA27</f>
        <v>194577.58489149119</v>
      </c>
      <c r="W30" s="51">
        <f>'Baseline QTR'!EB27</f>
        <v>198711.2893000076</v>
      </c>
      <c r="X30" s="51">
        <f>'Baseline QTR'!EC27</f>
        <v>199801.33689507892</v>
      </c>
      <c r="Y30" s="51">
        <f>'Baseline QTR'!ED27</f>
        <v>203987</v>
      </c>
      <c r="Z30" s="51">
        <f>'Baseline QTR'!EE27</f>
        <v>207756.7</v>
      </c>
      <c r="AA30" s="51">
        <f>'Baseline QTR'!EF27</f>
        <v>210105.9</v>
      </c>
      <c r="AB30" s="51">
        <f>'Baseline QTR'!EG27</f>
        <v>212513.2</v>
      </c>
      <c r="AC30" s="51">
        <f>'Baseline QTR'!EH27</f>
        <v>214984.8</v>
      </c>
      <c r="AD30" s="51">
        <f>'Baseline QTR'!EI27</f>
        <v>218043</v>
      </c>
      <c r="AE30" s="51">
        <f>'Baseline QTR'!EJ27</f>
        <v>221532</v>
      </c>
      <c r="AF30" s="51">
        <f>'Baseline QTR'!EK27</f>
        <v>225020.7</v>
      </c>
      <c r="AG30" s="51">
        <f>'Baseline QTR'!EL27</f>
        <v>228584.2</v>
      </c>
      <c r="AH30" s="51">
        <f>'Baseline QTR'!EM27</f>
        <v>232254.1</v>
      </c>
      <c r="AI30" s="51">
        <f>'Baseline QTR'!EN27</f>
        <v>236041.9</v>
      </c>
      <c r="AJ30" s="51">
        <f>'Baseline QTR'!EO27</f>
        <v>239831.4</v>
      </c>
      <c r="AK30" s="51">
        <f>'Baseline QTR'!EP27</f>
        <v>243668</v>
      </c>
      <c r="AL30" s="18"/>
      <c r="AM30" t="str">
        <f t="shared" si="95"/>
        <v xml:space="preserve">   Jan 2023 Baseline</v>
      </c>
      <c r="AN30" s="4">
        <f t="shared" si="96"/>
        <v>100</v>
      </c>
      <c r="AO30" s="4">
        <f t="shared" si="70"/>
        <v>103.05798940100577</v>
      </c>
      <c r="AP30" s="4">
        <f t="shared" si="71"/>
        <v>98.265038939258858</v>
      </c>
      <c r="AQ30" s="4">
        <f t="shared" si="72"/>
        <v>103.93219162891232</v>
      </c>
      <c r="AR30" s="4">
        <f t="shared" si="73"/>
        <v>107.21305389097103</v>
      </c>
      <c r="AS30" s="4">
        <f t="shared" si="74"/>
        <v>109.21017245160411</v>
      </c>
      <c r="AT30" s="4">
        <f t="shared" si="75"/>
        <v>112.9538010438213</v>
      </c>
      <c r="AU30" s="4">
        <f t="shared" si="76"/>
        <v>115.94218230810648</v>
      </c>
      <c r="AV30" s="4">
        <f t="shared" si="77"/>
        <v>119.49876979422851</v>
      </c>
      <c r="AW30" s="4">
        <f t="shared" si="78"/>
        <v>119.678112579283</v>
      </c>
      <c r="AX30" s="4">
        <f t="shared" si="79"/>
        <v>122.22061479940145</v>
      </c>
      <c r="AY30" s="4">
        <f t="shared" si="80"/>
        <v>122.89106632583226</v>
      </c>
      <c r="AZ30" s="4">
        <f t="shared" si="81"/>
        <v>125.46552658840079</v>
      </c>
      <c r="BA30" s="4">
        <f t="shared" si="82"/>
        <v>127.78414196869608</v>
      </c>
      <c r="BB30" s="4">
        <f t="shared" si="83"/>
        <v>129.22905568898938</v>
      </c>
      <c r="BC30" s="4">
        <f t="shared" si="84"/>
        <v>130.70970476052952</v>
      </c>
      <c r="BD30" s="4">
        <f t="shared" si="85"/>
        <v>132.22990259429289</v>
      </c>
      <c r="BE30" s="4">
        <f t="shared" si="86"/>
        <v>134.11089831172904</v>
      </c>
      <c r="BF30" s="4">
        <f t="shared" si="87"/>
        <v>136.25686458539809</v>
      </c>
      <c r="BG30" s="4">
        <f t="shared" si="88"/>
        <v>138.40264633918122</v>
      </c>
      <c r="BH30" s="4">
        <f t="shared" si="89"/>
        <v>140.59443505119603</v>
      </c>
      <c r="BI30" s="4">
        <f t="shared" si="90"/>
        <v>142.85166681609658</v>
      </c>
      <c r="BJ30" s="4">
        <f t="shared" si="91"/>
        <v>145.1814148961779</v>
      </c>
      <c r="BK30" s="4">
        <f t="shared" si="92"/>
        <v>147.51220858894627</v>
      </c>
      <c r="BL30" s="4">
        <f t="shared" si="93"/>
        <v>149.87197190380977</v>
      </c>
      <c r="BN30" s="4" t="str">
        <f>L30</f>
        <v xml:space="preserve">   Jan 2023 Baseline</v>
      </c>
      <c r="BO30" s="55">
        <f t="shared" si="98"/>
        <v>-6.0024609171738241E-3</v>
      </c>
      <c r="BP30" s="55">
        <f t="shared" si="98"/>
        <v>9.3276800263897286E-4</v>
      </c>
      <c r="BQ30" s="55">
        <f t="shared" si="98"/>
        <v>8.6521554692970959E-3</v>
      </c>
      <c r="BR30" s="55">
        <f t="shared" si="98"/>
        <v>1.2738718902207236E-2</v>
      </c>
      <c r="BS30" s="55">
        <f t="shared" si="98"/>
        <v>1.4203876338129584E-2</v>
      </c>
      <c r="BT30" s="55">
        <f t="shared" si="98"/>
        <v>1.2296534572925344E-2</v>
      </c>
      <c r="BU30" s="55">
        <f t="shared" si="98"/>
        <v>1.0225267811011074E-2</v>
      </c>
      <c r="BV30" s="55">
        <f t="shared" si="98"/>
        <v>1.0222962925430679E-2</v>
      </c>
      <c r="BW30" s="55">
        <f t="shared" si="98"/>
        <v>1.1945824047113973E-2</v>
      </c>
      <c r="BX30" s="55">
        <f t="shared" si="98"/>
        <v>6.6614242724749584E-3</v>
      </c>
      <c r="BY30" s="55">
        <f t="shared" si="99"/>
        <v>1.2630259643952257E-2</v>
      </c>
      <c r="BZ30" s="55">
        <f t="shared" si="99"/>
        <v>-5.0304046577067663E-3</v>
      </c>
      <c r="CA30" s="55">
        <f t="shared" si="99"/>
        <v>-2.4211366207205209E-4</v>
      </c>
      <c r="CB30" s="55">
        <f t="shared" si="99"/>
        <v>8.5521493240128255E-3</v>
      </c>
      <c r="CC30" s="55">
        <f t="shared" si="99"/>
        <v>1.247901972037857E-2</v>
      </c>
      <c r="CD30" s="55">
        <f t="shared" si="99"/>
        <v>1.5376382617836137E-2</v>
      </c>
      <c r="CE30" s="55">
        <f t="shared" si="99"/>
        <v>1.7019005881150795E-2</v>
      </c>
      <c r="CF30" s="55">
        <f t="shared" si="99"/>
        <v>1.6911921080810854E-2</v>
      </c>
      <c r="CG30" s="55">
        <f t="shared" si="99"/>
        <v>1.6030787477520958E-2</v>
      </c>
      <c r="CH30" s="55">
        <f t="shared" si="99"/>
        <v>1.410878628654455E-2</v>
      </c>
      <c r="CI30" s="55">
        <f t="shared" si="100"/>
        <v>1.265911387531915E-2</v>
      </c>
      <c r="CJ30" s="55">
        <f t="shared" si="100"/>
        <v>1.1103439388847169E-2</v>
      </c>
      <c r="CK30" s="55">
        <f t="shared" si="100"/>
        <v>9.316130113673271E-3</v>
      </c>
      <c r="CL30" s="55">
        <f t="shared" si="100"/>
        <v>6.7330626116055559E-3</v>
      </c>
      <c r="CM30" s="55">
        <f t="shared" si="100"/>
        <v>4.0385202558512745E-3</v>
      </c>
    </row>
    <row r="31" spans="1:91" x14ac:dyDescent="0.2">
      <c r="A31" s="26"/>
      <c r="B31" t="str">
        <f t="shared" si="68"/>
        <v xml:space="preserve">   Jan 2023 Pessimistic</v>
      </c>
      <c r="C31" s="51">
        <f ca="1">'Pessimistic ANN'!AF59</f>
        <v>7.8376834569516385</v>
      </c>
      <c r="D31" s="51">
        <f ca="1">'Pessimistic ANN'!AG59</f>
        <v>5.2281801374663539</v>
      </c>
      <c r="E31" s="51">
        <f ca="1">'Pessimistic ANN'!AH59</f>
        <v>10.943060254112179</v>
      </c>
      <c r="F31" s="51">
        <f ca="1">'Pessimistic ANN'!AI59</f>
        <v>7.1402904439940018</v>
      </c>
      <c r="G31" s="51">
        <f ca="1">'Pessimistic ANN'!AJ59</f>
        <v>4.7233882730207233</v>
      </c>
      <c r="H31" s="51">
        <f ca="1">'Pessimistic ANN'!AK59</f>
        <v>3.9703294452224425</v>
      </c>
      <c r="I31" s="51">
        <f ca="1">'Pessimistic ANN'!AL59</f>
        <v>5.8478068002442596</v>
      </c>
      <c r="L31" t="str">
        <f t="shared" si="69"/>
        <v xml:space="preserve">   Jan 2023 Pessimistic</v>
      </c>
      <c r="M31" s="51">
        <f>'Pessimistic QTR'!DR27</f>
        <v>162584.10222052061</v>
      </c>
      <c r="N31" s="51">
        <f>'Pessimistic QTR'!DS27</f>
        <v>167555.90683414452</v>
      </c>
      <c r="O31" s="51">
        <f>'Pessimistic QTR'!DT27</f>
        <v>159763.33135603901</v>
      </c>
      <c r="P31" s="51">
        <f>'Pessimistic QTR'!DU27</f>
        <v>168977.22067797816</v>
      </c>
      <c r="Q31" s="51">
        <f>'Pessimistic QTR'!DV27</f>
        <v>174311.38113183819</v>
      </c>
      <c r="R31" s="51">
        <f>'Pessimistic QTR'!DW27</f>
        <v>177558.37841392285</v>
      </c>
      <c r="S31" s="51">
        <f>'Pessimistic QTR'!DX27</f>
        <v>183644.92335104992</v>
      </c>
      <c r="T31" s="51">
        <f>'Pessimistic QTR'!DY27</f>
        <v>188503.5562005142</v>
      </c>
      <c r="U31" s="51">
        <f>'Pessimistic QTR'!DZ27</f>
        <v>194286.00203451311</v>
      </c>
      <c r="V31" s="51">
        <f>'Pessimistic QTR'!EA27</f>
        <v>194577.58489149119</v>
      </c>
      <c r="W31" s="51">
        <f>'Pessimistic QTR'!EB27</f>
        <v>198711.2893000076</v>
      </c>
      <c r="X31" s="51">
        <f>'Pessimistic QTR'!EC27</f>
        <v>199801.33689507892</v>
      </c>
      <c r="Y31" s="51">
        <f>'Pessimistic QTR'!ED27</f>
        <v>204025.9</v>
      </c>
      <c r="Z31" s="51">
        <f>'Pessimistic QTR'!EE27</f>
        <v>206486.5</v>
      </c>
      <c r="AA31" s="51">
        <f>'Pessimistic QTR'!EF27</f>
        <v>208106.9</v>
      </c>
      <c r="AB31" s="51">
        <f>'Pessimistic QTR'!EG27</f>
        <v>209385.8</v>
      </c>
      <c r="AC31" s="51">
        <f>'Pessimistic QTR'!EH27</f>
        <v>210787.8</v>
      </c>
      <c r="AD31" s="51">
        <f>'Pessimistic QTR'!EI27</f>
        <v>212826.6</v>
      </c>
      <c r="AE31" s="51">
        <f>'Pessimistic QTR'!EJ27</f>
        <v>215572.3</v>
      </c>
      <c r="AF31" s="51">
        <f>'Pessimistic QTR'!EK27</f>
        <v>218326.8</v>
      </c>
      <c r="AG31" s="51">
        <f>'Pessimistic QTR'!EL27</f>
        <v>221184.3</v>
      </c>
      <c r="AH31" s="51">
        <f>'Pessimistic QTR'!EM27</f>
        <v>224404.5</v>
      </c>
      <c r="AI31" s="51">
        <f>'Pessimistic QTR'!EN27</f>
        <v>227862.8</v>
      </c>
      <c r="AJ31" s="51">
        <f>'Pessimistic QTR'!EO27</f>
        <v>231383.1</v>
      </c>
      <c r="AK31" s="51">
        <f>'Pessimistic QTR'!EP27</f>
        <v>235013.3</v>
      </c>
      <c r="AL31" s="18"/>
      <c r="AM31" t="str">
        <f t="shared" si="95"/>
        <v xml:space="preserve">   Jan 2023 Pessimistic</v>
      </c>
      <c r="AN31" s="4">
        <f t="shared" si="96"/>
        <v>100</v>
      </c>
      <c r="AO31" s="4">
        <f t="shared" si="70"/>
        <v>103.05798940100577</v>
      </c>
      <c r="AP31" s="4">
        <f t="shared" si="71"/>
        <v>98.265038939258858</v>
      </c>
      <c r="AQ31" s="4">
        <f t="shared" si="72"/>
        <v>103.93219162891232</v>
      </c>
      <c r="AR31" s="4">
        <f t="shared" si="73"/>
        <v>107.21305389097103</v>
      </c>
      <c r="AS31" s="4">
        <f t="shared" si="74"/>
        <v>109.21017245160411</v>
      </c>
      <c r="AT31" s="4">
        <f t="shared" si="75"/>
        <v>112.9538010438213</v>
      </c>
      <c r="AU31" s="4">
        <f t="shared" si="76"/>
        <v>115.94218230810648</v>
      </c>
      <c r="AV31" s="4">
        <f t="shared" si="77"/>
        <v>119.49876979422851</v>
      </c>
      <c r="AW31" s="4">
        <f t="shared" si="78"/>
        <v>119.678112579283</v>
      </c>
      <c r="AX31" s="4">
        <f t="shared" si="79"/>
        <v>122.22061479940145</v>
      </c>
      <c r="AY31" s="4">
        <f t="shared" si="80"/>
        <v>122.89106632583226</v>
      </c>
      <c r="AZ31" s="4">
        <f t="shared" si="81"/>
        <v>125.48945266694642</v>
      </c>
      <c r="BA31" s="4">
        <f t="shared" si="82"/>
        <v>127.00288477155809</v>
      </c>
      <c r="BB31" s="4">
        <f t="shared" si="83"/>
        <v>127.99953818223545</v>
      </c>
      <c r="BC31" s="4">
        <f t="shared" si="84"/>
        <v>128.78614645606618</v>
      </c>
      <c r="BD31" s="4">
        <f t="shared" si="85"/>
        <v>129.64846938976751</v>
      </c>
      <c r="BE31" s="4">
        <f t="shared" si="86"/>
        <v>130.90246653472497</v>
      </c>
      <c r="BF31" s="4">
        <f t="shared" si="87"/>
        <v>132.59125403762354</v>
      </c>
      <c r="BG31" s="4">
        <f t="shared" si="88"/>
        <v>134.28545412384349</v>
      </c>
      <c r="BH31" s="4">
        <f t="shared" si="89"/>
        <v>136.04300603757503</v>
      </c>
      <c r="BI31" s="4">
        <f t="shared" si="90"/>
        <v>138.02364249342745</v>
      </c>
      <c r="BJ31" s="4">
        <f t="shared" si="91"/>
        <v>140.15072623210034</v>
      </c>
      <c r="BK31" s="4">
        <f t="shared" si="92"/>
        <v>142.31594408053746</v>
      </c>
      <c r="BL31" s="4">
        <f t="shared" si="93"/>
        <v>144.54875771386318</v>
      </c>
      <c r="BN31" s="4" t="str">
        <f t="shared" ref="BN31" si="101">L31</f>
        <v xml:space="preserve">   Jan 2023 Pessimistic</v>
      </c>
      <c r="BO31" s="55">
        <f t="shared" si="98"/>
        <v>-6.0024609171738241E-3</v>
      </c>
      <c r="BP31" s="55">
        <f t="shared" si="98"/>
        <v>9.3276800263897286E-4</v>
      </c>
      <c r="BQ31" s="55">
        <f t="shared" si="98"/>
        <v>8.6521554692970959E-3</v>
      </c>
      <c r="BR31" s="55">
        <f t="shared" si="98"/>
        <v>1.2738718902207236E-2</v>
      </c>
      <c r="BS31" s="55">
        <f t="shared" si="98"/>
        <v>1.4203876338129584E-2</v>
      </c>
      <c r="BT31" s="55">
        <f t="shared" si="98"/>
        <v>1.2296534572925344E-2</v>
      </c>
      <c r="BU31" s="55">
        <f t="shared" si="98"/>
        <v>1.0225267811011074E-2</v>
      </c>
      <c r="BV31" s="55">
        <f t="shared" si="98"/>
        <v>1.0222962925430679E-2</v>
      </c>
      <c r="BW31" s="55">
        <f t="shared" si="98"/>
        <v>1.1945824047113973E-2</v>
      </c>
      <c r="BX31" s="55">
        <f t="shared" si="98"/>
        <v>6.6614242724749584E-3</v>
      </c>
      <c r="BY31" s="55">
        <f t="shared" si="99"/>
        <v>1.2630259643952257E-2</v>
      </c>
      <c r="BZ31" s="55">
        <f t="shared" si="99"/>
        <v>-5.0259453680288058E-3</v>
      </c>
      <c r="CA31" s="55">
        <f t="shared" si="99"/>
        <v>2.8390505106210551E-3</v>
      </c>
      <c r="CB31" s="55">
        <f t="shared" si="99"/>
        <v>5.8009036725579222E-3</v>
      </c>
      <c r="CC31" s="55">
        <f t="shared" si="99"/>
        <v>1.2305845349506184E-2</v>
      </c>
      <c r="CD31" s="55">
        <f t="shared" si="99"/>
        <v>1.6757731087703398E-2</v>
      </c>
      <c r="CE31" s="55">
        <f t="shared" si="99"/>
        <v>1.9196625432264858E-2</v>
      </c>
      <c r="CF31" s="55">
        <f t="shared" si="99"/>
        <v>2.0540607932177046E-2</v>
      </c>
      <c r="CG31" s="55">
        <f t="shared" si="99"/>
        <v>2.1443595185330899E-2</v>
      </c>
      <c r="CH31" s="55">
        <f t="shared" si="99"/>
        <v>2.1808702326517437E-2</v>
      </c>
      <c r="CI31" s="55">
        <f t="shared" si="100"/>
        <v>2.3248637923305449E-2</v>
      </c>
      <c r="CJ31" s="55">
        <f t="shared" si="100"/>
        <v>2.3866936468140532E-2</v>
      </c>
      <c r="CK31" s="55">
        <f t="shared" si="100"/>
        <v>2.2447714956602693E-2</v>
      </c>
      <c r="CL31" s="55">
        <f t="shared" si="100"/>
        <v>1.9015675226465856E-2</v>
      </c>
      <c r="CM31" s="55">
        <f t="shared" si="100"/>
        <v>1.4686212015104561E-2</v>
      </c>
    </row>
    <row r="32" spans="1:91" x14ac:dyDescent="0.2">
      <c r="A32" s="26"/>
      <c r="B32" s="27" t="s">
        <v>324</v>
      </c>
      <c r="C32" s="51"/>
      <c r="D32" s="51"/>
      <c r="E32" s="51"/>
      <c r="F32" s="51"/>
      <c r="G32" s="51"/>
      <c r="H32" s="51"/>
      <c r="I32" s="51"/>
      <c r="L32" s="27" t="s">
        <v>295</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M32" s="27" t="s">
        <v>296</v>
      </c>
      <c r="AO32" s="4"/>
      <c r="AP32" s="4"/>
      <c r="AQ32" s="4"/>
      <c r="AR32" s="4"/>
      <c r="AS32" s="4"/>
      <c r="AT32" s="4"/>
      <c r="AU32" s="4"/>
      <c r="BN32" s="27" t="s">
        <v>296</v>
      </c>
    </row>
    <row r="33" spans="1:91" x14ac:dyDescent="0.2">
      <c r="A33" s="26"/>
      <c r="B33" t="str">
        <f t="shared" ref="B33:B39" si="102">B25</f>
        <v xml:space="preserve">   Nov 2019 Baseline</v>
      </c>
      <c r="C33" s="51"/>
      <c r="D33" s="51"/>
      <c r="E33" s="51"/>
      <c r="F33" s="51"/>
      <c r="G33" s="51"/>
      <c r="H33" s="51"/>
      <c r="I33" s="51"/>
      <c r="L33" t="str">
        <f t="shared" ref="L33:L39" si="103">L25</f>
        <v xml:space="preserve">   Nov 2019 Baseline</v>
      </c>
      <c r="M33" s="51">
        <f t="shared" ref="M33" si="104">M25/M42*1000</f>
        <v>91458.535856882416</v>
      </c>
      <c r="N33" s="51">
        <f t="shared" ref="N33:AK33" si="105">N25/N42*1000</f>
        <v>92529.060437532316</v>
      </c>
      <c r="O33" s="51">
        <f t="shared" si="105"/>
        <v>93569.921621912217</v>
      </c>
      <c r="P33" s="51">
        <f t="shared" si="105"/>
        <v>94683.21735105908</v>
      </c>
      <c r="Q33" s="51">
        <f t="shared" si="105"/>
        <v>95748.484420326655</v>
      </c>
      <c r="R33" s="51">
        <f t="shared" si="105"/>
        <v>96804.817355678679</v>
      </c>
      <c r="S33" s="51">
        <f t="shared" si="105"/>
        <v>97842.381502243952</v>
      </c>
      <c r="T33" s="51">
        <f t="shared" si="105"/>
        <v>98890.765356605654</v>
      </c>
      <c r="U33" s="51">
        <f t="shared" si="105"/>
        <v>99955.059264573458</v>
      </c>
      <c r="V33" s="51">
        <f t="shared" si="105"/>
        <v>101093.69864204474</v>
      </c>
      <c r="W33" s="51">
        <f t="shared" si="105"/>
        <v>102224.5091615766</v>
      </c>
      <c r="X33" s="51">
        <f t="shared" si="105"/>
        <v>103368.78435410498</v>
      </c>
      <c r="Y33" s="51">
        <f t="shared" si="105"/>
        <v>104513.30983432823</v>
      </c>
      <c r="Z33" s="51">
        <f t="shared" si="105"/>
        <v>105700.91618979335</v>
      </c>
      <c r="AA33" s="51">
        <f t="shared" si="105"/>
        <v>106848.10042078879</v>
      </c>
      <c r="AB33" s="51">
        <f t="shared" si="105"/>
        <v>108002.9462523992</v>
      </c>
      <c r="AC33" s="51">
        <f t="shared" si="105"/>
        <v>109190.25334077068</v>
      </c>
      <c r="AD33" s="51">
        <f t="shared" si="105"/>
        <v>110426.0015787959</v>
      </c>
      <c r="AE33" s="51">
        <f t="shared" si="105"/>
        <v>111672.60113826337</v>
      </c>
      <c r="AF33" s="51">
        <f t="shared" si="105"/>
        <v>112975.88478731866</v>
      </c>
      <c r="AG33" s="51">
        <f t="shared" si="105"/>
        <v>114317.96637362661</v>
      </c>
      <c r="AH33" s="51">
        <f t="shared" si="105"/>
        <v>115768.8344294925</v>
      </c>
      <c r="AI33" s="51">
        <f t="shared" si="105"/>
        <v>117180.31106155172</v>
      </c>
      <c r="AJ33" s="51">
        <f t="shared" si="105"/>
        <v>118609.7285413295</v>
      </c>
      <c r="AK33" s="51">
        <f t="shared" si="105"/>
        <v>120058.42595996179</v>
      </c>
      <c r="AM33" t="str">
        <f>L33</f>
        <v xml:space="preserve">   Nov 2019 Baseline</v>
      </c>
      <c r="AN33" s="4">
        <f t="shared" ref="AN33:AW39" si="106">100*M33/$M33</f>
        <v>99.999999999999986</v>
      </c>
      <c r="AO33" s="4">
        <f t="shared" si="106"/>
        <v>101.17050264430767</v>
      </c>
      <c r="AP33" s="4">
        <f t="shared" si="106"/>
        <v>102.30857157863731</v>
      </c>
      <c r="AQ33" s="4">
        <f t="shared" si="106"/>
        <v>103.52583983984039</v>
      </c>
      <c r="AR33" s="4">
        <f t="shared" si="106"/>
        <v>104.69059396506992</v>
      </c>
      <c r="AS33" s="4">
        <f t="shared" si="106"/>
        <v>105.84557958282025</v>
      </c>
      <c r="AT33" s="4">
        <f t="shared" si="106"/>
        <v>106.98004356351298</v>
      </c>
      <c r="AU33" s="4">
        <f t="shared" si="106"/>
        <v>108.12633772243353</v>
      </c>
      <c r="AV33" s="4">
        <f t="shared" si="106"/>
        <v>109.2900278012177</v>
      </c>
      <c r="AW33" s="4">
        <f t="shared" si="106"/>
        <v>110.53500659603797</v>
      </c>
      <c r="AX33" s="4">
        <f t="shared" ref="AX33:BG39" si="107">100*W33/$M33</f>
        <v>111.77142538290921</v>
      </c>
      <c r="AY33" s="4">
        <f t="shared" si="107"/>
        <v>113.02256633088916</v>
      </c>
      <c r="AZ33" s="4">
        <f t="shared" si="107"/>
        <v>114.27398094134637</v>
      </c>
      <c r="BA33" s="4">
        <f t="shared" si="107"/>
        <v>115.57249982133753</v>
      </c>
      <c r="BB33" s="4">
        <f t="shared" si="107"/>
        <v>116.8268214877051</v>
      </c>
      <c r="BC33" s="4">
        <f t="shared" si="107"/>
        <v>118.08952028425873</v>
      </c>
      <c r="BD33" s="4">
        <f t="shared" si="107"/>
        <v>119.38771194810673</v>
      </c>
      <c r="BE33" s="4">
        <f t="shared" si="107"/>
        <v>120.73886876080593</v>
      </c>
      <c r="BF33" s="4">
        <f t="shared" si="107"/>
        <v>122.10189031782956</v>
      </c>
      <c r="BG33" s="4">
        <f t="shared" si="107"/>
        <v>123.52688978545137</v>
      </c>
      <c r="BH33" s="4">
        <f t="shared" ref="BH33:BL39" si="108">100*AG33/$M33</f>
        <v>124.99431059394549</v>
      </c>
      <c r="BI33" s="4">
        <f t="shared" si="108"/>
        <v>126.58067762056864</v>
      </c>
      <c r="BJ33" s="4">
        <f t="shared" si="108"/>
        <v>128.12397439307321</v>
      </c>
      <c r="BK33" s="4">
        <f t="shared" si="108"/>
        <v>129.68688753877959</v>
      </c>
      <c r="BL33" s="4">
        <f t="shared" si="108"/>
        <v>131.27088120876275</v>
      </c>
      <c r="BN33" s="4" t="str">
        <f t="shared" ref="BN33:BN36" si="109">L33</f>
        <v xml:space="preserve">   Nov 2019 Baseline</v>
      </c>
    </row>
    <row r="34" spans="1:91" x14ac:dyDescent="0.2">
      <c r="A34" s="26"/>
      <c r="B34" t="str">
        <f t="shared" si="102"/>
        <v xml:space="preserve">   Oct 2022 Optimistic</v>
      </c>
      <c r="C34" s="51"/>
      <c r="D34" s="51"/>
      <c r="E34" s="51"/>
      <c r="F34" s="51"/>
      <c r="G34" s="51"/>
      <c r="H34" s="51"/>
      <c r="I34" s="51"/>
      <c r="L34" t="str">
        <f t="shared" si="103"/>
        <v xml:space="preserve">   Oct 2022 Optimistic</v>
      </c>
      <c r="M34" s="51">
        <f t="shared" ref="M34" si="110">M26/M43*1000</f>
        <v>92016.745819292904</v>
      </c>
      <c r="N34" s="51">
        <f t="shared" ref="N34:AK34" si="111">N26/N43*1000</f>
        <v>93893.595534974433</v>
      </c>
      <c r="O34" s="51">
        <f t="shared" si="111"/>
        <v>100107.16377743667</v>
      </c>
      <c r="P34" s="51">
        <f t="shared" si="111"/>
        <v>102139.53714125778</v>
      </c>
      <c r="Q34" s="51">
        <f t="shared" si="111"/>
        <v>104505.75133900563</v>
      </c>
      <c r="R34" s="51">
        <f t="shared" si="111"/>
        <v>106700.59243916837</v>
      </c>
      <c r="S34" s="51">
        <f t="shared" si="111"/>
        <v>109113.12999430914</v>
      </c>
      <c r="T34" s="51">
        <f t="shared" si="111"/>
        <v>109676.32775625392</v>
      </c>
      <c r="U34" s="51">
        <f t="shared" si="111"/>
        <v>111091.76624814997</v>
      </c>
      <c r="V34" s="51">
        <f t="shared" si="111"/>
        <v>110674.8854100563</v>
      </c>
      <c r="W34" s="51">
        <f t="shared" si="111"/>
        <v>111096.14145675085</v>
      </c>
      <c r="X34" s="51">
        <f t="shared" si="111"/>
        <v>112142.88545814007</v>
      </c>
      <c r="Y34" s="51">
        <f t="shared" si="111"/>
        <v>113663.3920630003</v>
      </c>
      <c r="Z34" s="51">
        <f t="shared" si="111"/>
        <v>115487.54543406743</v>
      </c>
      <c r="AA34" s="51">
        <f t="shared" si="111"/>
        <v>117570.78981565616</v>
      </c>
      <c r="AB34" s="51">
        <f t="shared" si="111"/>
        <v>119457.28929803826</v>
      </c>
      <c r="AC34" s="51">
        <f t="shared" si="111"/>
        <v>121506.02539872538</v>
      </c>
      <c r="AD34" s="51">
        <f t="shared" si="111"/>
        <v>123413.12104627195</v>
      </c>
      <c r="AE34" s="51">
        <f t="shared" si="111"/>
        <v>125235.40671158595</v>
      </c>
      <c r="AF34" s="51">
        <f t="shared" si="111"/>
        <v>126723.89730738931</v>
      </c>
      <c r="AG34" s="51">
        <f t="shared" si="111"/>
        <v>128124.88438810618</v>
      </c>
      <c r="AH34" s="51">
        <f t="shared" si="111"/>
        <v>129398.05751810789</v>
      </c>
      <c r="AI34" s="51">
        <f t="shared" si="111"/>
        <v>130952.50197236263</v>
      </c>
      <c r="AJ34" s="51">
        <f t="shared" si="111"/>
        <v>132452.09732196806</v>
      </c>
      <c r="AK34" s="51">
        <f t="shared" si="111"/>
        <v>134298.85258107894</v>
      </c>
      <c r="AM34" t="str">
        <f t="shared" ref="AM34:AM39" si="112">L34</f>
        <v xml:space="preserve">   Oct 2022 Optimistic</v>
      </c>
      <c r="AN34" s="4">
        <f t="shared" si="106"/>
        <v>100</v>
      </c>
      <c r="AO34" s="4">
        <f t="shared" si="106"/>
        <v>102.03968277618443</v>
      </c>
      <c r="AP34" s="4">
        <f t="shared" si="106"/>
        <v>108.79233218487441</v>
      </c>
      <c r="AQ34" s="4">
        <f t="shared" si="106"/>
        <v>111.00103164031091</v>
      </c>
      <c r="AR34" s="4">
        <f t="shared" si="106"/>
        <v>113.57253552982547</v>
      </c>
      <c r="AS34" s="4">
        <f t="shared" si="106"/>
        <v>115.95779821285174</v>
      </c>
      <c r="AT34" s="4">
        <f t="shared" si="106"/>
        <v>118.57964441449708</v>
      </c>
      <c r="AU34" s="4">
        <f t="shared" si="106"/>
        <v>119.19170448783505</v>
      </c>
      <c r="AV34" s="4">
        <f t="shared" si="106"/>
        <v>120.72994459760351</v>
      </c>
      <c r="AW34" s="4">
        <f t="shared" si="106"/>
        <v>120.27689571570504</v>
      </c>
      <c r="AX34" s="4">
        <f t="shared" si="107"/>
        <v>120.73469939365931</v>
      </c>
      <c r="AY34" s="4">
        <f t="shared" si="107"/>
        <v>121.87225755448024</v>
      </c>
      <c r="AZ34" s="4">
        <f t="shared" si="107"/>
        <v>123.52468135117293</v>
      </c>
      <c r="BA34" s="4">
        <f t="shared" si="107"/>
        <v>125.50709591585391</v>
      </c>
      <c r="BB34" s="4">
        <f t="shared" si="107"/>
        <v>127.77107989294423</v>
      </c>
      <c r="BC34" s="4">
        <f t="shared" si="107"/>
        <v>129.82124963714156</v>
      </c>
      <c r="BD34" s="4">
        <f t="shared" si="107"/>
        <v>132.04773143938931</v>
      </c>
      <c r="BE34" s="4">
        <f t="shared" si="107"/>
        <v>134.12028424547506</v>
      </c>
      <c r="BF34" s="4">
        <f t="shared" si="107"/>
        <v>136.10066906466082</v>
      </c>
      <c r="BG34" s="4">
        <f t="shared" si="107"/>
        <v>137.7182991846463</v>
      </c>
      <c r="BH34" s="4">
        <f t="shared" si="108"/>
        <v>139.24083409744159</v>
      </c>
      <c r="BI34" s="4">
        <f t="shared" si="108"/>
        <v>140.62446608601687</v>
      </c>
      <c r="BJ34" s="4">
        <f t="shared" si="108"/>
        <v>142.31377213614326</v>
      </c>
      <c r="BK34" s="4">
        <f t="shared" si="108"/>
        <v>143.94347044404736</v>
      </c>
      <c r="BL34" s="4">
        <f t="shared" si="108"/>
        <v>145.950447807426</v>
      </c>
      <c r="BN34" s="4" t="str">
        <f t="shared" si="109"/>
        <v xml:space="preserve">   Oct 2022 Optimistic</v>
      </c>
    </row>
    <row r="35" spans="1:91" x14ac:dyDescent="0.2">
      <c r="A35" s="26"/>
      <c r="B35" t="str">
        <f t="shared" si="102"/>
        <v xml:space="preserve">   Oct 2022 Baseline</v>
      </c>
      <c r="C35" s="51"/>
      <c r="D35" s="51"/>
      <c r="E35" s="51"/>
      <c r="F35" s="51"/>
      <c r="G35" s="51"/>
      <c r="H35" s="51"/>
      <c r="I35" s="51"/>
      <c r="L35" t="str">
        <f t="shared" si="103"/>
        <v xml:space="preserve">   Oct 2022 Baseline</v>
      </c>
      <c r="M35" s="51">
        <f t="shared" ref="M35" si="113">M27/M44*1000</f>
        <v>92016.745819292904</v>
      </c>
      <c r="N35" s="51">
        <f t="shared" ref="N35:AK35" si="114">N27/N44*1000</f>
        <v>93893.595534974433</v>
      </c>
      <c r="O35" s="51">
        <f t="shared" si="114"/>
        <v>100107.16377743667</v>
      </c>
      <c r="P35" s="51">
        <f t="shared" si="114"/>
        <v>102139.53714125778</v>
      </c>
      <c r="Q35" s="51">
        <f t="shared" si="114"/>
        <v>104505.75133900563</v>
      </c>
      <c r="R35" s="51">
        <f t="shared" si="114"/>
        <v>106700.59243916837</v>
      </c>
      <c r="S35" s="51">
        <f t="shared" si="114"/>
        <v>109113.12999430914</v>
      </c>
      <c r="T35" s="51">
        <f t="shared" si="114"/>
        <v>109676.32775625392</v>
      </c>
      <c r="U35" s="51">
        <f t="shared" si="114"/>
        <v>111091.76624814997</v>
      </c>
      <c r="V35" s="51">
        <f t="shared" si="114"/>
        <v>110674.8854100563</v>
      </c>
      <c r="W35" s="51">
        <f t="shared" si="114"/>
        <v>111096.14145675085</v>
      </c>
      <c r="X35" s="51">
        <f t="shared" si="114"/>
        <v>112132.13635782398</v>
      </c>
      <c r="Y35" s="51">
        <f t="shared" si="114"/>
        <v>113685.13720573895</v>
      </c>
      <c r="Z35" s="51">
        <f t="shared" si="114"/>
        <v>115198.45652690592</v>
      </c>
      <c r="AA35" s="51">
        <f t="shared" si="114"/>
        <v>116979.98869188313</v>
      </c>
      <c r="AB35" s="51">
        <f t="shared" si="114"/>
        <v>118786.20639553858</v>
      </c>
      <c r="AC35" s="51">
        <f t="shared" si="114"/>
        <v>120741.6292539155</v>
      </c>
      <c r="AD35" s="51">
        <f t="shared" si="114"/>
        <v>122517.8648363566</v>
      </c>
      <c r="AE35" s="51">
        <f t="shared" si="114"/>
        <v>124142.36618794496</v>
      </c>
      <c r="AF35" s="51">
        <f t="shared" si="114"/>
        <v>125412.795501894</v>
      </c>
      <c r="AG35" s="51">
        <f t="shared" si="114"/>
        <v>126807.62351185795</v>
      </c>
      <c r="AH35" s="51">
        <f t="shared" si="114"/>
        <v>128183.17015393458</v>
      </c>
      <c r="AI35" s="51">
        <f t="shared" si="114"/>
        <v>129684.87549901045</v>
      </c>
      <c r="AJ35" s="51">
        <f t="shared" si="114"/>
        <v>131059.58454158904</v>
      </c>
      <c r="AK35" s="51">
        <f t="shared" si="114"/>
        <v>132818.54232728077</v>
      </c>
      <c r="AM35" t="str">
        <f t="shared" si="112"/>
        <v xml:space="preserve">   Oct 2022 Baseline</v>
      </c>
      <c r="AN35" s="4">
        <f t="shared" si="106"/>
        <v>100</v>
      </c>
      <c r="AO35" s="4">
        <f t="shared" si="106"/>
        <v>102.03968277618443</v>
      </c>
      <c r="AP35" s="4">
        <f t="shared" si="106"/>
        <v>108.79233218487441</v>
      </c>
      <c r="AQ35" s="4">
        <f t="shared" si="106"/>
        <v>111.00103164031091</v>
      </c>
      <c r="AR35" s="4">
        <f t="shared" si="106"/>
        <v>113.57253552982547</v>
      </c>
      <c r="AS35" s="4">
        <f t="shared" si="106"/>
        <v>115.95779821285174</v>
      </c>
      <c r="AT35" s="4">
        <f t="shared" si="106"/>
        <v>118.57964441449708</v>
      </c>
      <c r="AU35" s="4">
        <f t="shared" si="106"/>
        <v>119.19170448783505</v>
      </c>
      <c r="AV35" s="4">
        <f t="shared" si="106"/>
        <v>120.72994459760351</v>
      </c>
      <c r="AW35" s="4">
        <f t="shared" si="106"/>
        <v>120.27689571570504</v>
      </c>
      <c r="AX35" s="4">
        <f t="shared" si="107"/>
        <v>120.73469939365931</v>
      </c>
      <c r="AY35" s="4">
        <f t="shared" si="107"/>
        <v>121.86057587608531</v>
      </c>
      <c r="AZ35" s="4">
        <f t="shared" si="107"/>
        <v>123.5483130744479</v>
      </c>
      <c r="BA35" s="4">
        <f t="shared" si="107"/>
        <v>125.19292602798456</v>
      </c>
      <c r="BB35" s="4">
        <f t="shared" si="107"/>
        <v>127.12902162570961</v>
      </c>
      <c r="BC35" s="4">
        <f t="shared" si="107"/>
        <v>129.09194444760834</v>
      </c>
      <c r="BD35" s="4">
        <f t="shared" si="107"/>
        <v>131.21701727100191</v>
      </c>
      <c r="BE35" s="4">
        <f t="shared" si="107"/>
        <v>133.14735676152179</v>
      </c>
      <c r="BF35" s="4">
        <f t="shared" si="107"/>
        <v>134.9127977550325</v>
      </c>
      <c r="BG35" s="4">
        <f t="shared" si="107"/>
        <v>136.29344787761343</v>
      </c>
      <c r="BH35" s="4">
        <f t="shared" si="108"/>
        <v>137.8092893666215</v>
      </c>
      <c r="BI35" s="4">
        <f t="shared" si="108"/>
        <v>139.30417666113416</v>
      </c>
      <c r="BJ35" s="4">
        <f t="shared" si="108"/>
        <v>140.93616802499417</v>
      </c>
      <c r="BK35" s="4">
        <f t="shared" si="108"/>
        <v>142.43014505095672</v>
      </c>
      <c r="BL35" s="4">
        <f t="shared" si="108"/>
        <v>144.34170774536679</v>
      </c>
      <c r="BN35" s="4" t="str">
        <f t="shared" si="109"/>
        <v xml:space="preserve">   Oct 2022 Baseline</v>
      </c>
    </row>
    <row r="36" spans="1:91" x14ac:dyDescent="0.2">
      <c r="A36" s="26"/>
      <c r="B36" t="str">
        <f t="shared" si="102"/>
        <v xml:space="preserve">   Oct 2022 Pessimistic</v>
      </c>
      <c r="C36" s="51"/>
      <c r="D36" s="51"/>
      <c r="E36" s="51"/>
      <c r="F36" s="51"/>
      <c r="G36" s="51"/>
      <c r="H36" s="51"/>
      <c r="I36" s="51"/>
      <c r="L36" t="str">
        <f t="shared" si="103"/>
        <v xml:space="preserve">   Oct 2022 Pessimistic</v>
      </c>
      <c r="M36" s="51">
        <f t="shared" ref="M36" si="115">M28/M45*1000</f>
        <v>92016.745819292904</v>
      </c>
      <c r="N36" s="51">
        <f t="shared" ref="N36:AK36" si="116">N28/N45*1000</f>
        <v>93893.595534974433</v>
      </c>
      <c r="O36" s="51">
        <f t="shared" si="116"/>
        <v>100107.16377743667</v>
      </c>
      <c r="P36" s="51">
        <f t="shared" si="116"/>
        <v>102139.53714125778</v>
      </c>
      <c r="Q36" s="51">
        <f t="shared" si="116"/>
        <v>104505.75133900563</v>
      </c>
      <c r="R36" s="51">
        <f t="shared" si="116"/>
        <v>106700.59243916837</v>
      </c>
      <c r="S36" s="51">
        <f t="shared" si="116"/>
        <v>109113.12999430914</v>
      </c>
      <c r="T36" s="51">
        <f t="shared" si="116"/>
        <v>109676.32775625392</v>
      </c>
      <c r="U36" s="51">
        <f t="shared" si="116"/>
        <v>111091.76624814997</v>
      </c>
      <c r="V36" s="51">
        <f t="shared" si="116"/>
        <v>110674.8854100563</v>
      </c>
      <c r="W36" s="51">
        <f t="shared" si="116"/>
        <v>111096.14145675085</v>
      </c>
      <c r="X36" s="51">
        <f t="shared" si="116"/>
        <v>112136.01693566535</v>
      </c>
      <c r="Y36" s="51">
        <f t="shared" si="116"/>
        <v>113498.16599489546</v>
      </c>
      <c r="Z36" s="51">
        <f t="shared" si="116"/>
        <v>115137.90204487726</v>
      </c>
      <c r="AA36" s="51">
        <f t="shared" si="116"/>
        <v>117486.52554902209</v>
      </c>
      <c r="AB36" s="51">
        <f t="shared" si="116"/>
        <v>119472.39139944143</v>
      </c>
      <c r="AC36" s="51">
        <f t="shared" si="116"/>
        <v>121384.65330844808</v>
      </c>
      <c r="AD36" s="51">
        <f t="shared" si="116"/>
        <v>122986.61992762683</v>
      </c>
      <c r="AE36" s="51">
        <f t="shared" si="116"/>
        <v>124512.06201806501</v>
      </c>
      <c r="AF36" s="51">
        <f t="shared" si="116"/>
        <v>125613.0239142525</v>
      </c>
      <c r="AG36" s="51">
        <f t="shared" si="116"/>
        <v>126706.58507133729</v>
      </c>
      <c r="AH36" s="51">
        <f t="shared" si="116"/>
        <v>127544.50631049204</v>
      </c>
      <c r="AI36" s="51">
        <f t="shared" si="116"/>
        <v>128459.69482334061</v>
      </c>
      <c r="AJ36" s="51">
        <f t="shared" si="116"/>
        <v>129310.0247383791</v>
      </c>
      <c r="AK36" s="51">
        <f t="shared" si="116"/>
        <v>130657.1788964431</v>
      </c>
      <c r="AM36" t="str">
        <f t="shared" si="112"/>
        <v xml:space="preserve">   Oct 2022 Pessimistic</v>
      </c>
      <c r="AN36" s="4">
        <f t="shared" si="106"/>
        <v>100</v>
      </c>
      <c r="AO36" s="4">
        <f t="shared" si="106"/>
        <v>102.03968277618443</v>
      </c>
      <c r="AP36" s="4">
        <f t="shared" si="106"/>
        <v>108.79233218487441</v>
      </c>
      <c r="AQ36" s="4">
        <f t="shared" si="106"/>
        <v>111.00103164031091</v>
      </c>
      <c r="AR36" s="4">
        <f t="shared" si="106"/>
        <v>113.57253552982547</v>
      </c>
      <c r="AS36" s="4">
        <f t="shared" si="106"/>
        <v>115.95779821285174</v>
      </c>
      <c r="AT36" s="4">
        <f t="shared" si="106"/>
        <v>118.57964441449708</v>
      </c>
      <c r="AU36" s="4">
        <f t="shared" si="106"/>
        <v>119.19170448783505</v>
      </c>
      <c r="AV36" s="4">
        <f t="shared" si="106"/>
        <v>120.72994459760351</v>
      </c>
      <c r="AW36" s="4">
        <f t="shared" si="106"/>
        <v>120.27689571570504</v>
      </c>
      <c r="AX36" s="4">
        <f t="shared" si="107"/>
        <v>120.73469939365931</v>
      </c>
      <c r="AY36" s="4">
        <f t="shared" si="107"/>
        <v>121.86479312785488</v>
      </c>
      <c r="AZ36" s="4">
        <f t="shared" si="107"/>
        <v>123.34512048251395</v>
      </c>
      <c r="BA36" s="4">
        <f t="shared" si="107"/>
        <v>125.12711791720047</v>
      </c>
      <c r="BB36" s="4">
        <f t="shared" si="107"/>
        <v>127.67950496722413</v>
      </c>
      <c r="BC36" s="4">
        <f t="shared" si="107"/>
        <v>129.83766197738322</v>
      </c>
      <c r="BD36" s="4">
        <f t="shared" si="107"/>
        <v>131.91582926310971</v>
      </c>
      <c r="BE36" s="4">
        <f t="shared" si="107"/>
        <v>133.65678043989311</v>
      </c>
      <c r="BF36" s="4">
        <f t="shared" si="107"/>
        <v>135.31456791852651</v>
      </c>
      <c r="BG36" s="4">
        <f t="shared" si="107"/>
        <v>136.5110478487662</v>
      </c>
      <c r="BH36" s="4">
        <f t="shared" si="108"/>
        <v>137.69948496132437</v>
      </c>
      <c r="BI36" s="4">
        <f t="shared" si="108"/>
        <v>138.61010316640662</v>
      </c>
      <c r="BJ36" s="4">
        <f t="shared" si="108"/>
        <v>139.6046922541862</v>
      </c>
      <c r="BK36" s="4">
        <f t="shared" si="108"/>
        <v>140.52879569586671</v>
      </c>
      <c r="BL36" s="4">
        <f t="shared" si="108"/>
        <v>141.99282721107548</v>
      </c>
      <c r="BN36" s="4" t="str">
        <f t="shared" si="109"/>
        <v xml:space="preserve">   Oct 2022 Pessimistic</v>
      </c>
    </row>
    <row r="37" spans="1:91" x14ac:dyDescent="0.2">
      <c r="A37" s="26"/>
      <c r="B37" t="str">
        <f t="shared" si="102"/>
        <v xml:space="preserve">   Jan 2023 Optimistic</v>
      </c>
      <c r="C37" s="51"/>
      <c r="D37" s="51"/>
      <c r="E37" s="51"/>
      <c r="F37" s="51"/>
      <c r="G37" s="51"/>
      <c r="H37" s="51"/>
      <c r="I37" s="51"/>
      <c r="L37" t="str">
        <f t="shared" si="103"/>
        <v xml:space="preserve">   Jan 2023 Optimistic</v>
      </c>
      <c r="M37" s="51">
        <f t="shared" ref="M37" si="117">M29/M46*1000</f>
        <v>91464.418898787073</v>
      </c>
      <c r="N37" s="51">
        <f t="shared" ref="N37:AK37" si="118">N29/N46*1000</f>
        <v>93981.176476542183</v>
      </c>
      <c r="O37" s="51">
        <f t="shared" si="118"/>
        <v>100973.30652202944</v>
      </c>
      <c r="P37" s="51">
        <f t="shared" si="118"/>
        <v>103440.66399370182</v>
      </c>
      <c r="Q37" s="51">
        <f t="shared" si="118"/>
        <v>105990.13810764818</v>
      </c>
      <c r="R37" s="51">
        <f t="shared" si="118"/>
        <v>108012.6399630482</v>
      </c>
      <c r="S37" s="51">
        <f t="shared" si="118"/>
        <v>110228.84097019862</v>
      </c>
      <c r="T37" s="51">
        <f t="shared" si="118"/>
        <v>110797.54478870348</v>
      </c>
      <c r="U37" s="51">
        <f t="shared" si="118"/>
        <v>112418.84894083349</v>
      </c>
      <c r="V37" s="51">
        <f t="shared" si="118"/>
        <v>111412.13777808024</v>
      </c>
      <c r="W37" s="51">
        <f t="shared" si="118"/>
        <v>112499.31456879085</v>
      </c>
      <c r="X37" s="51">
        <f t="shared" si="118"/>
        <v>111897.99889581958</v>
      </c>
      <c r="Y37" s="51">
        <f t="shared" si="118"/>
        <v>113316.11218033789</v>
      </c>
      <c r="Z37" s="51">
        <f t="shared" si="118"/>
        <v>115001.04479842006</v>
      </c>
      <c r="AA37" s="51">
        <f t="shared" si="118"/>
        <v>117146.68915835902</v>
      </c>
      <c r="AB37" s="51">
        <f t="shared" si="118"/>
        <v>119350.58506851752</v>
      </c>
      <c r="AC37" s="51">
        <f t="shared" si="118"/>
        <v>121457.32641935378</v>
      </c>
      <c r="AD37" s="51">
        <f t="shared" si="118"/>
        <v>123167.30587795252</v>
      </c>
      <c r="AE37" s="51">
        <f t="shared" si="118"/>
        <v>124585.42871702908</v>
      </c>
      <c r="AF37" s="51">
        <f t="shared" si="118"/>
        <v>126097.91647479957</v>
      </c>
      <c r="AG37" s="51">
        <f t="shared" si="118"/>
        <v>127690.32157451916</v>
      </c>
      <c r="AH37" s="51">
        <f t="shared" si="118"/>
        <v>129186.73544841394</v>
      </c>
      <c r="AI37" s="51">
        <f t="shared" si="118"/>
        <v>130689.07650762335</v>
      </c>
      <c r="AJ37" s="51">
        <f t="shared" si="118"/>
        <v>132346.75968120748</v>
      </c>
      <c r="AK37" s="51">
        <f t="shared" si="118"/>
        <v>134136.71262030723</v>
      </c>
      <c r="AL37" s="18"/>
      <c r="AM37" t="str">
        <f t="shared" si="112"/>
        <v xml:space="preserve">   Jan 2023 Optimistic</v>
      </c>
      <c r="AN37" s="4">
        <f t="shared" si="106"/>
        <v>100</v>
      </c>
      <c r="AO37" s="4">
        <f t="shared" si="106"/>
        <v>102.75162473894916</v>
      </c>
      <c r="AP37" s="4">
        <f t="shared" si="106"/>
        <v>110.39626965078598</v>
      </c>
      <c r="AQ37" s="4">
        <f t="shared" si="106"/>
        <v>113.09388420011442</v>
      </c>
      <c r="AR37" s="4">
        <f t="shared" si="106"/>
        <v>115.88127862588293</v>
      </c>
      <c r="AS37" s="4">
        <f t="shared" si="106"/>
        <v>118.09252304174491</v>
      </c>
      <c r="AT37" s="4">
        <f t="shared" si="106"/>
        <v>120.51554287156837</v>
      </c>
      <c r="AU37" s="4">
        <f t="shared" si="106"/>
        <v>121.13731888605788</v>
      </c>
      <c r="AV37" s="4">
        <f t="shared" si="106"/>
        <v>122.90992529590575</v>
      </c>
      <c r="AW37" s="4">
        <f t="shared" si="106"/>
        <v>121.80926650981839</v>
      </c>
      <c r="AX37" s="4">
        <f t="shared" si="107"/>
        <v>122.99790008317947</v>
      </c>
      <c r="AY37" s="4">
        <f t="shared" si="107"/>
        <v>122.34046883263311</v>
      </c>
      <c r="AZ37" s="4">
        <f t="shared" si="107"/>
        <v>123.89092233312226</v>
      </c>
      <c r="BA37" s="4">
        <f t="shared" si="107"/>
        <v>125.73309510190865</v>
      </c>
      <c r="BB37" s="4">
        <f t="shared" si="107"/>
        <v>128.07897384445366</v>
      </c>
      <c r="BC37" s="4">
        <f t="shared" si="107"/>
        <v>130.48854024928406</v>
      </c>
      <c r="BD37" s="4">
        <f t="shared" si="107"/>
        <v>132.79188550222611</v>
      </c>
      <c r="BE37" s="4">
        <f t="shared" si="107"/>
        <v>134.66144251596603</v>
      </c>
      <c r="BF37" s="4">
        <f t="shared" si="107"/>
        <v>136.21190646265751</v>
      </c>
      <c r="BG37" s="4">
        <f t="shared" si="107"/>
        <v>137.86554158763892</v>
      </c>
      <c r="BH37" s="4">
        <f t="shared" si="108"/>
        <v>139.60655204710702</v>
      </c>
      <c r="BI37" s="4">
        <f t="shared" si="108"/>
        <v>141.24261325201192</v>
      </c>
      <c r="BJ37" s="4">
        <f t="shared" si="108"/>
        <v>142.88515477504055</v>
      </c>
      <c r="BK37" s="4">
        <f t="shared" si="108"/>
        <v>144.69753514496176</v>
      </c>
      <c r="BL37" s="4">
        <f t="shared" si="108"/>
        <v>146.65452887066454</v>
      </c>
      <c r="BN37" s="4" t="str">
        <f t="shared" ref="BN37" si="119">L37</f>
        <v xml:space="preserve">   Jan 2023 Optimistic</v>
      </c>
      <c r="BO37" s="55">
        <f t="shared" ref="BO37:BX39" si="120">M37/M34-1</f>
        <v>-6.0024609171739352E-3</v>
      </c>
      <c r="BP37" s="55">
        <f t="shared" si="120"/>
        <v>9.3276800263897286E-4</v>
      </c>
      <c r="BQ37" s="55">
        <f t="shared" si="120"/>
        <v>8.6521554692970959E-3</v>
      </c>
      <c r="BR37" s="55">
        <f t="shared" si="120"/>
        <v>1.2738718902207236E-2</v>
      </c>
      <c r="BS37" s="55">
        <f t="shared" si="120"/>
        <v>1.4203876338129584E-2</v>
      </c>
      <c r="BT37" s="55">
        <f t="shared" si="120"/>
        <v>1.2296534572925344E-2</v>
      </c>
      <c r="BU37" s="55">
        <f t="shared" si="120"/>
        <v>1.0225267811011074E-2</v>
      </c>
      <c r="BV37" s="55">
        <f t="shared" si="120"/>
        <v>1.0222962925430679E-2</v>
      </c>
      <c r="BW37" s="55">
        <f t="shared" si="120"/>
        <v>1.1945824047113973E-2</v>
      </c>
      <c r="BX37" s="55">
        <f t="shared" si="120"/>
        <v>6.6614242724749584E-3</v>
      </c>
      <c r="BY37" s="55">
        <f t="shared" ref="BY37:CH39" si="121">W37/W34-1</f>
        <v>1.2630259643952257E-2</v>
      </c>
      <c r="BZ37" s="55">
        <f t="shared" si="121"/>
        <v>-2.183701278240302E-3</v>
      </c>
      <c r="CA37" s="55">
        <f t="shared" si="121"/>
        <v>-3.0553362552291352E-3</v>
      </c>
      <c r="CB37" s="55">
        <f t="shared" si="121"/>
        <v>-4.2125809654957047E-3</v>
      </c>
      <c r="CC37" s="55">
        <f t="shared" si="121"/>
        <v>-3.6071940824936588E-3</v>
      </c>
      <c r="CD37" s="55">
        <f t="shared" si="121"/>
        <v>-8.9324167782278696E-4</v>
      </c>
      <c r="CE37" s="55">
        <f t="shared" si="121"/>
        <v>-4.0079476891619059E-4</v>
      </c>
      <c r="CF37" s="55">
        <f t="shared" si="121"/>
        <v>-1.9918074045568446E-3</v>
      </c>
      <c r="CG37" s="55">
        <f t="shared" si="121"/>
        <v>-5.1900497760489772E-3</v>
      </c>
      <c r="CH37" s="55">
        <f t="shared" si="121"/>
        <v>-4.9397220720834856E-3</v>
      </c>
      <c r="CI37" s="55">
        <f t="shared" ref="CI37:CM39" si="122">AG37/AG34-1</f>
        <v>-3.3917128250486872E-3</v>
      </c>
      <c r="CJ37" s="55">
        <f t="shared" si="122"/>
        <v>-1.6331162441475255E-3</v>
      </c>
      <c r="CK37" s="55">
        <f t="shared" si="122"/>
        <v>-2.0116107807919281E-3</v>
      </c>
      <c r="CL37" s="55">
        <f t="shared" si="122"/>
        <v>-7.952885827434697E-4</v>
      </c>
      <c r="CM37" s="55">
        <f t="shared" si="122"/>
        <v>-1.207307118829104E-3</v>
      </c>
    </row>
    <row r="38" spans="1:91" x14ac:dyDescent="0.2">
      <c r="A38" s="26"/>
      <c r="B38" t="str">
        <f t="shared" si="102"/>
        <v xml:space="preserve">   Jan 2023 Baseline</v>
      </c>
      <c r="C38" s="51"/>
      <c r="D38" s="51"/>
      <c r="E38" s="51"/>
      <c r="F38" s="51"/>
      <c r="G38" s="51"/>
      <c r="H38" s="51"/>
      <c r="I38" s="51"/>
      <c r="L38" t="str">
        <f t="shared" si="103"/>
        <v xml:space="preserve">   Jan 2023 Baseline</v>
      </c>
      <c r="M38" s="51">
        <f t="shared" ref="M38" si="123">M30/M47*1000</f>
        <v>91464.418898787073</v>
      </c>
      <c r="N38" s="51">
        <f t="shared" ref="N38:AK38" si="124">N30/N47*1000</f>
        <v>93981.176476542183</v>
      </c>
      <c r="O38" s="51">
        <f t="shared" si="124"/>
        <v>100973.30652202944</v>
      </c>
      <c r="P38" s="51">
        <f t="shared" si="124"/>
        <v>103440.66399370182</v>
      </c>
      <c r="Q38" s="51">
        <f t="shared" si="124"/>
        <v>105990.13810764818</v>
      </c>
      <c r="R38" s="51">
        <f t="shared" si="124"/>
        <v>108012.6399630482</v>
      </c>
      <c r="S38" s="51">
        <f t="shared" si="124"/>
        <v>110228.84097019862</v>
      </c>
      <c r="T38" s="51">
        <f t="shared" si="124"/>
        <v>110797.54478870348</v>
      </c>
      <c r="U38" s="51">
        <f t="shared" si="124"/>
        <v>112418.84894083349</v>
      </c>
      <c r="V38" s="51">
        <f t="shared" si="124"/>
        <v>111412.13777808024</v>
      </c>
      <c r="W38" s="51">
        <f t="shared" si="124"/>
        <v>112499.31456879085</v>
      </c>
      <c r="X38" s="51">
        <f t="shared" si="124"/>
        <v>111897.99889581958</v>
      </c>
      <c r="Y38" s="51">
        <f t="shared" si="124"/>
        <v>113368.93937709801</v>
      </c>
      <c r="Z38" s="51">
        <f t="shared" si="124"/>
        <v>114901.16329873781</v>
      </c>
      <c r="AA38" s="51">
        <f t="shared" si="124"/>
        <v>116818.37060463069</v>
      </c>
      <c r="AB38" s="51">
        <f t="shared" si="124"/>
        <v>118751.11758815536</v>
      </c>
      <c r="AC38" s="51">
        <f t="shared" si="124"/>
        <v>120701.89464842946</v>
      </c>
      <c r="AD38" s="51">
        <f t="shared" si="124"/>
        <v>122255.81413604051</v>
      </c>
      <c r="AE38" s="51">
        <f t="shared" si="124"/>
        <v>123598.62750020923</v>
      </c>
      <c r="AF38" s="51">
        <f t="shared" si="124"/>
        <v>124979.35253320952</v>
      </c>
      <c r="AG38" s="51">
        <f t="shared" si="124"/>
        <v>126317.24951978444</v>
      </c>
      <c r="AH38" s="51">
        <f t="shared" si="124"/>
        <v>127632.26948425383</v>
      </c>
      <c r="AI38" s="51">
        <f t="shared" si="124"/>
        <v>129117.14863668835</v>
      </c>
      <c r="AJ38" s="51">
        <f t="shared" si="124"/>
        <v>130742.12883336921</v>
      </c>
      <c r="AK38" s="51">
        <f t="shared" si="124"/>
        <v>132453.45582040062</v>
      </c>
      <c r="AL38" s="18"/>
      <c r="AM38" t="str">
        <f t="shared" si="112"/>
        <v xml:space="preserve">   Jan 2023 Baseline</v>
      </c>
      <c r="AN38" s="4">
        <f t="shared" si="106"/>
        <v>100</v>
      </c>
      <c r="AO38" s="4">
        <f t="shared" si="106"/>
        <v>102.75162473894916</v>
      </c>
      <c r="AP38" s="4">
        <f t="shared" si="106"/>
        <v>110.39626965078598</v>
      </c>
      <c r="AQ38" s="4">
        <f t="shared" si="106"/>
        <v>113.09388420011442</v>
      </c>
      <c r="AR38" s="4">
        <f t="shared" si="106"/>
        <v>115.88127862588293</v>
      </c>
      <c r="AS38" s="4">
        <f t="shared" si="106"/>
        <v>118.09252304174491</v>
      </c>
      <c r="AT38" s="4">
        <f t="shared" si="106"/>
        <v>120.51554287156837</v>
      </c>
      <c r="AU38" s="4">
        <f t="shared" si="106"/>
        <v>121.13731888605788</v>
      </c>
      <c r="AV38" s="4">
        <f t="shared" si="106"/>
        <v>122.90992529590575</v>
      </c>
      <c r="AW38" s="4">
        <f t="shared" si="106"/>
        <v>121.80926650981839</v>
      </c>
      <c r="AX38" s="4">
        <f t="shared" si="107"/>
        <v>122.99790008317947</v>
      </c>
      <c r="AY38" s="4">
        <f t="shared" si="107"/>
        <v>122.34046883263311</v>
      </c>
      <c r="AZ38" s="4">
        <f t="shared" si="107"/>
        <v>123.948679434076</v>
      </c>
      <c r="BA38" s="4">
        <f t="shared" si="107"/>
        <v>125.62389252796264</v>
      </c>
      <c r="BB38" s="4">
        <f t="shared" si="107"/>
        <v>127.72001616705164</v>
      </c>
      <c r="BC38" s="4">
        <f t="shared" si="107"/>
        <v>129.83312966713677</v>
      </c>
      <c r="BD38" s="4">
        <f t="shared" si="107"/>
        <v>131.96595583469028</v>
      </c>
      <c r="BE38" s="4">
        <f t="shared" si="107"/>
        <v>133.6648891535917</v>
      </c>
      <c r="BF38" s="4">
        <f t="shared" si="107"/>
        <v>135.13301564511258</v>
      </c>
      <c r="BG38" s="4">
        <f t="shared" si="107"/>
        <v>136.64259177277393</v>
      </c>
      <c r="BH38" s="4">
        <f t="shared" si="108"/>
        <v>138.10534308381153</v>
      </c>
      <c r="BI38" s="4">
        <f t="shared" si="108"/>
        <v>139.5430824586438</v>
      </c>
      <c r="BJ38" s="4">
        <f t="shared" si="108"/>
        <v>141.16653250655551</v>
      </c>
      <c r="BK38" s="4">
        <f t="shared" si="108"/>
        <v>142.94315801431611</v>
      </c>
      <c r="BL38" s="4">
        <f t="shared" si="108"/>
        <v>144.81418830963253</v>
      </c>
      <c r="BN38" s="4" t="str">
        <f>L38</f>
        <v xml:space="preserve">   Jan 2023 Baseline</v>
      </c>
      <c r="BO38" s="55">
        <f t="shared" si="120"/>
        <v>-6.0024609171739352E-3</v>
      </c>
      <c r="BP38" s="55">
        <f t="shared" si="120"/>
        <v>9.3276800263897286E-4</v>
      </c>
      <c r="BQ38" s="55">
        <f t="shared" si="120"/>
        <v>8.6521554692970959E-3</v>
      </c>
      <c r="BR38" s="55">
        <f t="shared" si="120"/>
        <v>1.2738718902207236E-2</v>
      </c>
      <c r="BS38" s="55">
        <f t="shared" si="120"/>
        <v>1.4203876338129584E-2</v>
      </c>
      <c r="BT38" s="55">
        <f t="shared" si="120"/>
        <v>1.2296534572925344E-2</v>
      </c>
      <c r="BU38" s="55">
        <f t="shared" si="120"/>
        <v>1.0225267811011074E-2</v>
      </c>
      <c r="BV38" s="55">
        <f t="shared" si="120"/>
        <v>1.0222962925430679E-2</v>
      </c>
      <c r="BW38" s="55">
        <f t="shared" si="120"/>
        <v>1.1945824047113973E-2</v>
      </c>
      <c r="BX38" s="55">
        <f t="shared" si="120"/>
        <v>6.6614242724749584E-3</v>
      </c>
      <c r="BY38" s="55">
        <f t="shared" si="121"/>
        <v>1.2630259643952257E-2</v>
      </c>
      <c r="BZ38" s="55">
        <f t="shared" si="121"/>
        <v>-2.0880495958558454E-3</v>
      </c>
      <c r="CA38" s="55">
        <f t="shared" si="121"/>
        <v>-2.7813471172464244E-3</v>
      </c>
      <c r="CB38" s="55">
        <f t="shared" si="121"/>
        <v>-2.5807049602151189E-3</v>
      </c>
      <c r="CC38" s="55">
        <f t="shared" si="121"/>
        <v>-1.3815874754282698E-3</v>
      </c>
      <c r="CD38" s="55">
        <f t="shared" si="121"/>
        <v>-2.9539462912364645E-4</v>
      </c>
      <c r="CE38" s="55">
        <f t="shared" si="121"/>
        <v>-3.2908786912655419E-4</v>
      </c>
      <c r="CF38" s="55">
        <f t="shared" si="121"/>
        <v>-2.138877466287048E-3</v>
      </c>
      <c r="CG38" s="55">
        <f t="shared" si="121"/>
        <v>-4.3799607211654212E-3</v>
      </c>
      <c r="CH38" s="55">
        <f t="shared" si="121"/>
        <v>-3.4561303489797357E-3</v>
      </c>
      <c r="CI38" s="55">
        <f t="shared" si="122"/>
        <v>-3.8670702793168754E-3</v>
      </c>
      <c r="CJ38" s="55">
        <f t="shared" si="122"/>
        <v>-4.2977613131206516E-3</v>
      </c>
      <c r="CK38" s="55">
        <f t="shared" si="122"/>
        <v>-4.377741507153865E-3</v>
      </c>
      <c r="CL38" s="55">
        <f t="shared" si="122"/>
        <v>-2.4222242831778429E-3</v>
      </c>
      <c r="CM38" s="55">
        <f t="shared" si="122"/>
        <v>-2.7487615846628621E-3</v>
      </c>
    </row>
    <row r="39" spans="1:91" x14ac:dyDescent="0.2">
      <c r="A39" s="26"/>
      <c r="B39" t="str">
        <f t="shared" si="102"/>
        <v xml:space="preserve">   Jan 2023 Pessimistic</v>
      </c>
      <c r="C39" s="51"/>
      <c r="D39" s="51"/>
      <c r="E39" s="51"/>
      <c r="F39" s="51"/>
      <c r="G39" s="51"/>
      <c r="H39" s="51"/>
      <c r="I39" s="51"/>
      <c r="L39" t="str">
        <f t="shared" si="103"/>
        <v xml:space="preserve">   Jan 2023 Pessimistic</v>
      </c>
      <c r="M39" s="51">
        <f t="shared" ref="M39" si="125">M31/M48*1000</f>
        <v>91464.418898787073</v>
      </c>
      <c r="N39" s="51">
        <f t="shared" ref="N39:AK39" si="126">N31/N48*1000</f>
        <v>93981.176476542183</v>
      </c>
      <c r="O39" s="51">
        <f t="shared" si="126"/>
        <v>100973.30652202944</v>
      </c>
      <c r="P39" s="51">
        <f t="shared" si="126"/>
        <v>103440.66399370182</v>
      </c>
      <c r="Q39" s="51">
        <f t="shared" si="126"/>
        <v>105990.13810764818</v>
      </c>
      <c r="R39" s="51">
        <f t="shared" si="126"/>
        <v>108012.6399630482</v>
      </c>
      <c r="S39" s="51">
        <f t="shared" si="126"/>
        <v>110228.84097019862</v>
      </c>
      <c r="T39" s="51">
        <f t="shared" si="126"/>
        <v>110797.54478870348</v>
      </c>
      <c r="U39" s="51">
        <f t="shared" si="126"/>
        <v>112418.84894083349</v>
      </c>
      <c r="V39" s="51">
        <f t="shared" si="126"/>
        <v>111412.13777808024</v>
      </c>
      <c r="W39" s="51">
        <f t="shared" si="126"/>
        <v>112499.31456879085</v>
      </c>
      <c r="X39" s="51">
        <f t="shared" si="126"/>
        <v>111897.99889581958</v>
      </c>
      <c r="Y39" s="51">
        <f t="shared" si="126"/>
        <v>113410.3499376878</v>
      </c>
      <c r="Z39" s="51">
        <f t="shared" si="126"/>
        <v>114848.13747525596</v>
      </c>
      <c r="AA39" s="51">
        <f t="shared" si="126"/>
        <v>116935.20790570424</v>
      </c>
      <c r="AB39" s="51">
        <f t="shared" si="126"/>
        <v>118894.42265575005</v>
      </c>
      <c r="AC39" s="51">
        <f t="shared" si="126"/>
        <v>120838.92752111077</v>
      </c>
      <c r="AD39" s="51">
        <f t="shared" si="126"/>
        <v>122357.24424754239</v>
      </c>
      <c r="AE39" s="51">
        <f t="shared" si="126"/>
        <v>123659.58955343744</v>
      </c>
      <c r="AF39" s="51">
        <f t="shared" si="126"/>
        <v>124877.48294370393</v>
      </c>
      <c r="AG39" s="51">
        <f t="shared" si="126"/>
        <v>126006.74400414279</v>
      </c>
      <c r="AH39" s="51">
        <f t="shared" si="126"/>
        <v>127078.21665948421</v>
      </c>
      <c r="AI39" s="51">
        <f t="shared" si="126"/>
        <v>128286.46275228675</v>
      </c>
      <c r="AJ39" s="51">
        <f t="shared" si="126"/>
        <v>129635.90044983695</v>
      </c>
      <c r="AK39" s="51">
        <f t="shared" si="126"/>
        <v>131083.63778341745</v>
      </c>
      <c r="AL39" s="18"/>
      <c r="AM39" t="str">
        <f t="shared" si="112"/>
        <v xml:space="preserve">   Jan 2023 Pessimistic</v>
      </c>
      <c r="AN39" s="4">
        <f t="shared" si="106"/>
        <v>100</v>
      </c>
      <c r="AO39" s="4">
        <f t="shared" si="106"/>
        <v>102.75162473894916</v>
      </c>
      <c r="AP39" s="4">
        <f t="shared" si="106"/>
        <v>110.39626965078598</v>
      </c>
      <c r="AQ39" s="4">
        <f t="shared" si="106"/>
        <v>113.09388420011442</v>
      </c>
      <c r="AR39" s="4">
        <f t="shared" si="106"/>
        <v>115.88127862588293</v>
      </c>
      <c r="AS39" s="4">
        <f t="shared" si="106"/>
        <v>118.09252304174491</v>
      </c>
      <c r="AT39" s="4">
        <f t="shared" si="106"/>
        <v>120.51554287156837</v>
      </c>
      <c r="AU39" s="4">
        <f t="shared" si="106"/>
        <v>121.13731888605788</v>
      </c>
      <c r="AV39" s="4">
        <f t="shared" si="106"/>
        <v>122.90992529590575</v>
      </c>
      <c r="AW39" s="4">
        <f t="shared" si="106"/>
        <v>121.80926650981839</v>
      </c>
      <c r="AX39" s="4">
        <f t="shared" si="107"/>
        <v>122.99790008317947</v>
      </c>
      <c r="AY39" s="4">
        <f t="shared" si="107"/>
        <v>122.34046883263311</v>
      </c>
      <c r="AZ39" s="4">
        <f t="shared" si="107"/>
        <v>123.9939544832026</v>
      </c>
      <c r="BA39" s="4">
        <f t="shared" si="107"/>
        <v>125.56591826417758</v>
      </c>
      <c r="BB39" s="4">
        <f t="shared" si="107"/>
        <v>127.84775688030413</v>
      </c>
      <c r="BC39" s="4">
        <f t="shared" si="107"/>
        <v>129.98980815405008</v>
      </c>
      <c r="BD39" s="4">
        <f t="shared" si="107"/>
        <v>132.11577679712701</v>
      </c>
      <c r="BE39" s="4">
        <f t="shared" si="107"/>
        <v>133.77578485787001</v>
      </c>
      <c r="BF39" s="4">
        <f t="shared" si="107"/>
        <v>135.19966675814885</v>
      </c>
      <c r="BG39" s="4">
        <f t="shared" si="107"/>
        <v>136.53121557782066</v>
      </c>
      <c r="BH39" s="4">
        <f t="shared" si="108"/>
        <v>137.7658607808788</v>
      </c>
      <c r="BI39" s="4">
        <f t="shared" si="108"/>
        <v>138.93732468809182</v>
      </c>
      <c r="BJ39" s="4">
        <f t="shared" si="108"/>
        <v>140.25832591168191</v>
      </c>
      <c r="BK39" s="4">
        <f t="shared" si="108"/>
        <v>141.73369492817721</v>
      </c>
      <c r="BL39" s="4">
        <f t="shared" si="108"/>
        <v>143.31653703334879</v>
      </c>
      <c r="BN39" s="4" t="str">
        <f t="shared" ref="BN39" si="127">L39</f>
        <v xml:space="preserve">   Jan 2023 Pessimistic</v>
      </c>
      <c r="BO39" s="55">
        <f t="shared" si="120"/>
        <v>-6.0024609171739352E-3</v>
      </c>
      <c r="BP39" s="55">
        <f t="shared" si="120"/>
        <v>9.3276800263897286E-4</v>
      </c>
      <c r="BQ39" s="55">
        <f t="shared" si="120"/>
        <v>8.6521554692970959E-3</v>
      </c>
      <c r="BR39" s="55">
        <f t="shared" si="120"/>
        <v>1.2738718902207236E-2</v>
      </c>
      <c r="BS39" s="55">
        <f t="shared" si="120"/>
        <v>1.4203876338129584E-2</v>
      </c>
      <c r="BT39" s="55">
        <f t="shared" si="120"/>
        <v>1.2296534572925344E-2</v>
      </c>
      <c r="BU39" s="55">
        <f t="shared" si="120"/>
        <v>1.0225267811011074E-2</v>
      </c>
      <c r="BV39" s="55">
        <f t="shared" si="120"/>
        <v>1.0222962925430679E-2</v>
      </c>
      <c r="BW39" s="55">
        <f t="shared" si="120"/>
        <v>1.1945824047113973E-2</v>
      </c>
      <c r="BX39" s="55">
        <f t="shared" si="120"/>
        <v>6.6614242724749584E-3</v>
      </c>
      <c r="BY39" s="55">
        <f t="shared" si="121"/>
        <v>1.2630259643952257E-2</v>
      </c>
      <c r="BZ39" s="55">
        <f t="shared" si="121"/>
        <v>-2.1225833264822969E-3</v>
      </c>
      <c r="CA39" s="55">
        <f t="shared" si="121"/>
        <v>-7.7372225742933232E-4</v>
      </c>
      <c r="CB39" s="55">
        <f t="shared" si="121"/>
        <v>-2.5166740445587976E-3</v>
      </c>
      <c r="CC39" s="55">
        <f t="shared" si="121"/>
        <v>-4.6926031793135259E-3</v>
      </c>
      <c r="CD39" s="55">
        <f t="shared" si="121"/>
        <v>-4.8376761938162538E-3</v>
      </c>
      <c r="CE39" s="55">
        <f t="shared" si="121"/>
        <v>-4.4958384150142194E-3</v>
      </c>
      <c r="CF39" s="55">
        <f t="shared" si="121"/>
        <v>-5.1174321276152845E-3</v>
      </c>
      <c r="CG39" s="55">
        <f t="shared" si="121"/>
        <v>-6.8465050759812796E-3</v>
      </c>
      <c r="CH39" s="55">
        <f t="shared" si="121"/>
        <v>-5.8556107291125592E-3</v>
      </c>
      <c r="CI39" s="55">
        <f t="shared" si="122"/>
        <v>-5.523320408331478E-3</v>
      </c>
      <c r="CJ39" s="55">
        <f t="shared" si="122"/>
        <v>-3.6558975725125009E-3</v>
      </c>
      <c r="CK39" s="55">
        <f t="shared" si="122"/>
        <v>-1.3485324816635558E-3</v>
      </c>
      <c r="CL39" s="55">
        <f t="shared" si="122"/>
        <v>2.5201117401156825E-3</v>
      </c>
      <c r="CM39" s="55">
        <f t="shared" si="122"/>
        <v>3.2639529689550972E-3</v>
      </c>
    </row>
    <row r="40" spans="1:91" x14ac:dyDescent="0.2">
      <c r="A40" s="26"/>
      <c r="C40" s="51"/>
      <c r="D40" s="51"/>
      <c r="E40" s="51"/>
      <c r="F40" s="51"/>
      <c r="G40" s="51"/>
      <c r="H40" s="51"/>
      <c r="I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row>
    <row r="41" spans="1:91" x14ac:dyDescent="0.2">
      <c r="A41" s="26"/>
      <c r="B41" s="27" t="s">
        <v>0</v>
      </c>
      <c r="C41" s="51"/>
      <c r="D41" s="51"/>
      <c r="E41" s="51"/>
      <c r="F41" s="51"/>
      <c r="G41" s="51"/>
      <c r="H41" s="51"/>
      <c r="I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M41" s="27" t="s">
        <v>293</v>
      </c>
      <c r="BN41" s="27" t="s">
        <v>293</v>
      </c>
    </row>
    <row r="42" spans="1:91" x14ac:dyDescent="0.2">
      <c r="B42" t="str">
        <f t="shared" ref="B42:B48" si="128">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L42" t="str">
        <f t="shared" ref="L42:L48" si="129">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M42" t="str">
        <f>L42</f>
        <v xml:space="preserve">   Nov 2019 Baseline</v>
      </c>
      <c r="AN42" s="4">
        <f>100*M42/$M42</f>
        <v>100</v>
      </c>
      <c r="AO42" s="4">
        <f t="shared" ref="AO42:AO48" si="130">100*N42/$M42</f>
        <v>100.61121959329044</v>
      </c>
      <c r="AP42" s="4">
        <f t="shared" ref="AP42:AP48" si="131">100*O42/$M42</f>
        <v>101.1570681070846</v>
      </c>
      <c r="AQ42" s="4">
        <f t="shared" ref="AQ42:AQ48" si="132">100*P42/$M42</f>
        <v>101.67203442125462</v>
      </c>
      <c r="AR42" s="4">
        <f t="shared" ref="AR42:AR48" si="133">100*Q42/$M42</f>
        <v>102.10556865794864</v>
      </c>
      <c r="AS42" s="4">
        <f t="shared" ref="AS42:AS48" si="134">100*R42/$M42</f>
        <v>102.47621140781692</v>
      </c>
      <c r="AT42" s="4">
        <f t="shared" ref="AT42:AT48" si="135">100*S42/$M42</f>
        <v>102.82966607212796</v>
      </c>
      <c r="AU42" s="4">
        <f t="shared" ref="AU42:AU48" si="136">100*T42/$M42</f>
        <v>103.1437853799835</v>
      </c>
      <c r="AV42" s="4">
        <f t="shared" ref="AV42:AV48" si="137">100*U42/$M42</f>
        <v>103.45260737622466</v>
      </c>
      <c r="AW42" s="4">
        <f t="shared" ref="AW42:AW48" si="138">100*V42/$M42</f>
        <v>103.72784216265565</v>
      </c>
      <c r="AX42" s="4">
        <f t="shared" ref="AX42:AX48" si="139">100*W42/$M42</f>
        <v>103.9885375193366</v>
      </c>
      <c r="AY42" s="4">
        <f t="shared" ref="AY42:AY48" si="140">100*X42/$M42</f>
        <v>104.20623448493507</v>
      </c>
      <c r="AZ42" s="4">
        <f t="shared" ref="AZ42:AZ48" si="141">100*Y42/$M42</f>
        <v>104.38391984153149</v>
      </c>
      <c r="BA42" s="4">
        <f t="shared" ref="BA42:BA48" si="142">100*Z42/$M42</f>
        <v>104.53540041195052</v>
      </c>
      <c r="BB42" s="4">
        <f t="shared" ref="BB42:BB48" si="143">100*AA42/$M42</f>
        <v>104.67623000476195</v>
      </c>
      <c r="BC42" s="4">
        <f t="shared" ref="BC42:BC48" si="144">100*AB42/$M42</f>
        <v>104.81858116580304</v>
      </c>
      <c r="BD42" s="4">
        <f t="shared" ref="BD42:BD48" si="145">100*AC42/$M42</f>
        <v>104.96955454681219</v>
      </c>
      <c r="BE42" s="4">
        <f t="shared" ref="BE42:BE48" si="146">100*AD42/$M42</f>
        <v>105.15608754089214</v>
      </c>
      <c r="BF42" s="4">
        <f t="shared" ref="BF42:BF48" si="147">100*AE42/$M42</f>
        <v>105.37513701158365</v>
      </c>
      <c r="BG42" s="4">
        <f t="shared" ref="BG42:BG48" si="148">100*AF42/$M42</f>
        <v>105.62935161469383</v>
      </c>
      <c r="BH42" s="4">
        <f t="shared" ref="BH42:BH48" si="149">100*AG42/$M42</f>
        <v>105.93687746022086</v>
      </c>
      <c r="BI42" s="4">
        <f t="shared" ref="BI42:BI48" si="150">100*AH42/$M42</f>
        <v>106.25747752164712</v>
      </c>
      <c r="BJ42" s="4">
        <f t="shared" ref="BJ42:BJ48" si="151">100*AI42/$M42</f>
        <v>106.63544634076931</v>
      </c>
      <c r="BK42" s="4">
        <f t="shared" ref="BK42:BK48" si="152">100*AJ42/$M42</f>
        <v>107.04187412122391</v>
      </c>
      <c r="BL42" s="4">
        <f t="shared" ref="BL42:BL48" si="153">100*AK42/$M42</f>
        <v>107.46943479375706</v>
      </c>
      <c r="BN42" s="4" t="str">
        <f t="shared" ref="BN42:BN45" si="154">L42</f>
        <v xml:space="preserve">   Nov 2019 Baseline</v>
      </c>
    </row>
    <row r="43" spans="1:91" x14ac:dyDescent="0.2">
      <c r="B43" t="str">
        <f t="shared" si="128"/>
        <v xml:space="preserve">   Oct 2022 Optimistic</v>
      </c>
      <c r="C43" s="51">
        <v>1763.3999999999999</v>
      </c>
      <c r="D43" s="51">
        <v>1660.8166666666666</v>
      </c>
      <c r="E43" s="51">
        <v>1684.8666666666668</v>
      </c>
      <c r="F43" s="51">
        <v>1776.24775</v>
      </c>
      <c r="G43" s="51">
        <v>1775.9540000000002</v>
      </c>
      <c r="H43" s="51">
        <v>1769.9440000000002</v>
      </c>
      <c r="I43" s="51">
        <v>1816.2927499999998</v>
      </c>
      <c r="L43" t="str">
        <f t="shared" si="129"/>
        <v xml:space="preserve">   Oct 2022 Optimistic</v>
      </c>
      <c r="M43" s="51">
        <v>1777.5666666666666</v>
      </c>
      <c r="N43" s="51">
        <v>1782.8666666666668</v>
      </c>
      <c r="O43" s="51">
        <v>1582.2333333333331</v>
      </c>
      <c r="P43" s="51">
        <v>1633.5666666666666</v>
      </c>
      <c r="Q43" s="51">
        <v>1644.6</v>
      </c>
      <c r="R43" s="51">
        <v>1643.8666666666668</v>
      </c>
      <c r="S43" s="51">
        <v>1666.0333333333335</v>
      </c>
      <c r="T43" s="51">
        <v>1701.3333333333335</v>
      </c>
      <c r="U43" s="51">
        <v>1728.2333333333331</v>
      </c>
      <c r="V43" s="51">
        <v>1746.4666666666667</v>
      </c>
      <c r="W43" s="51">
        <v>1766.3333333333335</v>
      </c>
      <c r="X43" s="51">
        <v>1791.057</v>
      </c>
      <c r="Y43" s="51">
        <v>1801.134</v>
      </c>
      <c r="Z43" s="51">
        <v>1797.9349999999999</v>
      </c>
      <c r="AA43" s="51">
        <v>1780.694</v>
      </c>
      <c r="AB43" s="51">
        <v>1767.461</v>
      </c>
      <c r="AC43" s="51">
        <v>1757.7260000000001</v>
      </c>
      <c r="AD43" s="51">
        <v>1758.625</v>
      </c>
      <c r="AE43" s="51">
        <v>1763.7560000000001</v>
      </c>
      <c r="AF43" s="51">
        <v>1773.4090000000001</v>
      </c>
      <c r="AG43" s="51">
        <v>1783.9860000000001</v>
      </c>
      <c r="AH43" s="51">
        <v>1798.1120000000001</v>
      </c>
      <c r="AI43" s="51">
        <v>1810.0119999999999</v>
      </c>
      <c r="AJ43" s="51">
        <v>1823.8019999999999</v>
      </c>
      <c r="AK43" s="51">
        <v>1833.2449999999999</v>
      </c>
      <c r="AM43" t="str">
        <f t="shared" ref="AM43:AM48" si="155">L43</f>
        <v xml:space="preserve">   Oct 2022 Optimistic</v>
      </c>
      <c r="AN43" s="4">
        <f t="shared" ref="AN43:AN48" si="156">100*M43/$M43</f>
        <v>100</v>
      </c>
      <c r="AO43" s="4">
        <f t="shared" si="130"/>
        <v>100.29816040654829</v>
      </c>
      <c r="AP43" s="4">
        <f t="shared" si="131"/>
        <v>89.011195079415671</v>
      </c>
      <c r="AQ43" s="4">
        <f t="shared" si="132"/>
        <v>91.899038010763775</v>
      </c>
      <c r="AR43" s="4">
        <f t="shared" si="133"/>
        <v>92.519736718735359</v>
      </c>
      <c r="AS43" s="4">
        <f t="shared" si="134"/>
        <v>92.478481819716109</v>
      </c>
      <c r="AT43" s="4">
        <f t="shared" si="135"/>
        <v>93.725504903707318</v>
      </c>
      <c r="AU43" s="4">
        <f t="shared" si="136"/>
        <v>95.711365724679808</v>
      </c>
      <c r="AV43" s="4">
        <f t="shared" si="137"/>
        <v>97.224670429613511</v>
      </c>
      <c r="AW43" s="4">
        <f t="shared" si="138"/>
        <v>98.250417237046904</v>
      </c>
      <c r="AX43" s="4">
        <f t="shared" si="139"/>
        <v>99.368049955932278</v>
      </c>
      <c r="AY43" s="4">
        <f t="shared" si="140"/>
        <v>100.75892137191292</v>
      </c>
      <c r="AZ43" s="4">
        <f t="shared" si="141"/>
        <v>101.32581994111801</v>
      </c>
      <c r="BA43" s="4">
        <f t="shared" si="142"/>
        <v>101.14585482025991</v>
      </c>
      <c r="BB43" s="4">
        <f t="shared" si="143"/>
        <v>100.17593339209031</v>
      </c>
      <c r="BC43" s="4">
        <f t="shared" si="144"/>
        <v>99.431488739287801</v>
      </c>
      <c r="BD43" s="4">
        <f t="shared" si="145"/>
        <v>98.88382995480714</v>
      </c>
      <c r="BE43" s="4">
        <f t="shared" si="146"/>
        <v>98.934404710559377</v>
      </c>
      <c r="BF43" s="4">
        <f t="shared" si="147"/>
        <v>99.223057738106405</v>
      </c>
      <c r="BG43" s="4">
        <f t="shared" si="148"/>
        <v>99.766103474787641</v>
      </c>
      <c r="BH43" s="4">
        <f t="shared" si="149"/>
        <v>100.36113038423314</v>
      </c>
      <c r="BI43" s="4">
        <f t="shared" si="150"/>
        <v>101.15581225270502</v>
      </c>
      <c r="BJ43" s="4">
        <f t="shared" si="151"/>
        <v>101.82526675042661</v>
      </c>
      <c r="BK43" s="4">
        <f t="shared" si="152"/>
        <v>102.60104637425694</v>
      </c>
      <c r="BL43" s="4">
        <f t="shared" si="153"/>
        <v>103.13227820803721</v>
      </c>
      <c r="BN43" s="4" t="str">
        <f t="shared" si="154"/>
        <v xml:space="preserve">   Oct 2022 Optimistic</v>
      </c>
    </row>
    <row r="44" spans="1:91" x14ac:dyDescent="0.2">
      <c r="B44" t="str">
        <f t="shared" si="128"/>
        <v xml:space="preserve">   Oct 2022 Baseline</v>
      </c>
      <c r="C44" s="51">
        <v>1763.3999999999999</v>
      </c>
      <c r="D44" s="51">
        <v>1660.8166666666666</v>
      </c>
      <c r="E44" s="51">
        <v>1684.8666666666668</v>
      </c>
      <c r="F44" s="51">
        <v>1774.59925</v>
      </c>
      <c r="G44" s="51">
        <v>1768.7022499999998</v>
      </c>
      <c r="H44" s="51">
        <v>1763.9450000000002</v>
      </c>
      <c r="I44" s="51">
        <v>1810.0577499999999</v>
      </c>
      <c r="L44" t="str">
        <f t="shared" si="129"/>
        <v xml:space="preserve">   Oct 2022 Baseline</v>
      </c>
      <c r="M44" s="51">
        <v>1777.5666666666666</v>
      </c>
      <c r="N44" s="51">
        <v>1782.8666666666668</v>
      </c>
      <c r="O44" s="51">
        <v>1582.2333333333331</v>
      </c>
      <c r="P44" s="51">
        <v>1633.5666666666666</v>
      </c>
      <c r="Q44" s="51">
        <v>1644.6</v>
      </c>
      <c r="R44" s="51">
        <v>1643.8666666666668</v>
      </c>
      <c r="S44" s="51">
        <v>1666.0333333333335</v>
      </c>
      <c r="T44" s="51">
        <v>1701.3333333333335</v>
      </c>
      <c r="U44" s="51">
        <v>1728.2333333333331</v>
      </c>
      <c r="V44" s="51">
        <v>1746.4666666666667</v>
      </c>
      <c r="W44" s="51">
        <v>1766.3333333333335</v>
      </c>
      <c r="X44" s="51">
        <v>1790.847</v>
      </c>
      <c r="Y44" s="51">
        <v>1794.75</v>
      </c>
      <c r="Z44" s="51">
        <v>1788.175</v>
      </c>
      <c r="AA44" s="51">
        <v>1773.9469999999999</v>
      </c>
      <c r="AB44" s="51">
        <v>1761.9469999999999</v>
      </c>
      <c r="AC44" s="51">
        <v>1750.74</v>
      </c>
      <c r="AD44" s="51">
        <v>1750.086</v>
      </c>
      <c r="AE44" s="51">
        <v>1756.3440000000001</v>
      </c>
      <c r="AF44" s="51">
        <v>1769.278</v>
      </c>
      <c r="AG44" s="51">
        <v>1780.0719999999999</v>
      </c>
      <c r="AH44" s="51">
        <v>1791.9949999999999</v>
      </c>
      <c r="AI44" s="51">
        <v>1803.319</v>
      </c>
      <c r="AJ44" s="51">
        <v>1817.703</v>
      </c>
      <c r="AK44" s="51">
        <v>1827.2139999999999</v>
      </c>
      <c r="AM44" t="str">
        <f t="shared" si="155"/>
        <v xml:space="preserve">   Oct 2022 Baseline</v>
      </c>
      <c r="AN44" s="4">
        <f t="shared" si="156"/>
        <v>100</v>
      </c>
      <c r="AO44" s="4">
        <f t="shared" si="130"/>
        <v>100.29816040654829</v>
      </c>
      <c r="AP44" s="4">
        <f t="shared" si="131"/>
        <v>89.011195079415671</v>
      </c>
      <c r="AQ44" s="4">
        <f t="shared" si="132"/>
        <v>91.899038010763775</v>
      </c>
      <c r="AR44" s="4">
        <f t="shared" si="133"/>
        <v>92.519736718735359</v>
      </c>
      <c r="AS44" s="4">
        <f t="shared" si="134"/>
        <v>92.478481819716109</v>
      </c>
      <c r="AT44" s="4">
        <f t="shared" si="135"/>
        <v>93.725504903707318</v>
      </c>
      <c r="AU44" s="4">
        <f t="shared" si="136"/>
        <v>95.711365724679808</v>
      </c>
      <c r="AV44" s="4">
        <f t="shared" si="137"/>
        <v>97.224670429613511</v>
      </c>
      <c r="AW44" s="4">
        <f t="shared" si="138"/>
        <v>98.250417237046904</v>
      </c>
      <c r="AX44" s="4">
        <f t="shared" si="139"/>
        <v>99.368049955932278</v>
      </c>
      <c r="AY44" s="4">
        <f t="shared" si="140"/>
        <v>100.74710746901195</v>
      </c>
      <c r="AZ44" s="4">
        <f t="shared" si="141"/>
        <v>100.96667729292854</v>
      </c>
      <c r="BA44" s="4">
        <f t="shared" si="142"/>
        <v>100.59678961876723</v>
      </c>
      <c r="BB44" s="4">
        <f t="shared" si="143"/>
        <v>99.796369568886306</v>
      </c>
      <c r="BC44" s="4">
        <f t="shared" si="144"/>
        <v>99.12128940311662</v>
      </c>
      <c r="BD44" s="4">
        <f t="shared" si="145"/>
        <v>98.490820784968221</v>
      </c>
      <c r="BE44" s="4">
        <f t="shared" si="146"/>
        <v>98.454028915933776</v>
      </c>
      <c r="BF44" s="4">
        <f t="shared" si="147"/>
        <v>98.806083222382654</v>
      </c>
      <c r="BG44" s="4">
        <f t="shared" si="148"/>
        <v>99.533707127721414</v>
      </c>
      <c r="BH44" s="4">
        <f t="shared" si="149"/>
        <v>100.14094173683124</v>
      </c>
      <c r="BI44" s="4">
        <f t="shared" si="150"/>
        <v>100.81169013820391</v>
      </c>
      <c r="BJ44" s="4">
        <f t="shared" si="151"/>
        <v>101.44874078796857</v>
      </c>
      <c r="BK44" s="4">
        <f t="shared" si="152"/>
        <v>102.25793688000449</v>
      </c>
      <c r="BL44" s="4">
        <f t="shared" si="153"/>
        <v>102.79299416805746</v>
      </c>
      <c r="BN44" s="4" t="str">
        <f t="shared" si="154"/>
        <v xml:space="preserve">   Oct 2022 Baseline</v>
      </c>
    </row>
    <row r="45" spans="1:91" x14ac:dyDescent="0.2">
      <c r="B45" t="str">
        <f t="shared" si="128"/>
        <v xml:space="preserve">   Oct 2022 Pessimistic</v>
      </c>
      <c r="C45" s="51">
        <v>1763.3999999999999</v>
      </c>
      <c r="D45" s="51">
        <v>1660.8166666666666</v>
      </c>
      <c r="E45" s="51">
        <v>1684.8666666666668</v>
      </c>
      <c r="F45" s="51">
        <v>1774.0255000000002</v>
      </c>
      <c r="G45" s="51">
        <v>1740.0889999999999</v>
      </c>
      <c r="H45" s="51">
        <v>1699.4049999999997</v>
      </c>
      <c r="I45" s="51">
        <v>1745.4789999999998</v>
      </c>
      <c r="L45" t="str">
        <f t="shared" si="129"/>
        <v xml:space="preserve">   Oct 2022 Pessimistic</v>
      </c>
      <c r="M45" s="51">
        <v>1777.5666666666666</v>
      </c>
      <c r="N45" s="51">
        <v>1782.8666666666668</v>
      </c>
      <c r="O45" s="51">
        <v>1582.2333333333331</v>
      </c>
      <c r="P45" s="51">
        <v>1633.5666666666666</v>
      </c>
      <c r="Q45" s="51">
        <v>1644.6</v>
      </c>
      <c r="R45" s="51">
        <v>1643.8666666666668</v>
      </c>
      <c r="S45" s="51">
        <v>1666.0333333333335</v>
      </c>
      <c r="T45" s="51">
        <v>1701.3333333333335</v>
      </c>
      <c r="U45" s="51">
        <v>1728.2333333333331</v>
      </c>
      <c r="V45" s="51">
        <v>1746.4666666666667</v>
      </c>
      <c r="W45" s="51">
        <v>1766.3333333333335</v>
      </c>
      <c r="X45" s="51">
        <v>1790.777</v>
      </c>
      <c r="Y45" s="51">
        <v>1792.5250000000001</v>
      </c>
      <c r="Z45" s="51">
        <v>1783.0409999999999</v>
      </c>
      <c r="AA45" s="51">
        <v>1749.7929999999999</v>
      </c>
      <c r="AB45" s="51">
        <v>1723.702</v>
      </c>
      <c r="AC45" s="51">
        <v>1703.82</v>
      </c>
      <c r="AD45" s="51">
        <v>1695.6559999999999</v>
      </c>
      <c r="AE45" s="51">
        <v>1694.99</v>
      </c>
      <c r="AF45" s="51">
        <v>1700.9939999999999</v>
      </c>
      <c r="AG45" s="51">
        <v>1705.98</v>
      </c>
      <c r="AH45" s="51">
        <v>1718.4079999999999</v>
      </c>
      <c r="AI45" s="51">
        <v>1734.864</v>
      </c>
      <c r="AJ45" s="51">
        <v>1755.9760000000001</v>
      </c>
      <c r="AK45" s="51">
        <v>1772.6679999999999</v>
      </c>
      <c r="AM45" t="str">
        <f t="shared" si="155"/>
        <v xml:space="preserve">   Oct 2022 Pessimistic</v>
      </c>
      <c r="AN45" s="4">
        <f t="shared" si="156"/>
        <v>100</v>
      </c>
      <c r="AO45" s="4">
        <f t="shared" si="130"/>
        <v>100.29816040654829</v>
      </c>
      <c r="AP45" s="4">
        <f t="shared" si="131"/>
        <v>89.011195079415671</v>
      </c>
      <c r="AQ45" s="4">
        <f t="shared" si="132"/>
        <v>91.899038010763775</v>
      </c>
      <c r="AR45" s="4">
        <f t="shared" si="133"/>
        <v>92.519736718735359</v>
      </c>
      <c r="AS45" s="4">
        <f t="shared" si="134"/>
        <v>92.478481819716109</v>
      </c>
      <c r="AT45" s="4">
        <f t="shared" si="135"/>
        <v>93.725504903707318</v>
      </c>
      <c r="AU45" s="4">
        <f t="shared" si="136"/>
        <v>95.711365724679808</v>
      </c>
      <c r="AV45" s="4">
        <f t="shared" si="137"/>
        <v>97.224670429613511</v>
      </c>
      <c r="AW45" s="4">
        <f t="shared" si="138"/>
        <v>98.250417237046904</v>
      </c>
      <c r="AX45" s="4">
        <f t="shared" si="139"/>
        <v>99.368049955932278</v>
      </c>
      <c r="AY45" s="4">
        <f t="shared" si="140"/>
        <v>100.7431695013783</v>
      </c>
      <c r="AZ45" s="4">
        <f t="shared" si="141"/>
        <v>100.84150617885874</v>
      </c>
      <c r="BA45" s="4">
        <f t="shared" si="142"/>
        <v>100.30796782117878</v>
      </c>
      <c r="BB45" s="4">
        <f t="shared" si="143"/>
        <v>98.437545708552889</v>
      </c>
      <c r="BC45" s="4">
        <f t="shared" si="144"/>
        <v>96.969752658128158</v>
      </c>
      <c r="BD45" s="4">
        <f t="shared" si="145"/>
        <v>95.851257336808743</v>
      </c>
      <c r="BE45" s="4">
        <f t="shared" si="146"/>
        <v>95.391977797363438</v>
      </c>
      <c r="BF45" s="4">
        <f t="shared" si="147"/>
        <v>95.354510848163216</v>
      </c>
      <c r="BG45" s="4">
        <f t="shared" si="148"/>
        <v>95.692275957769979</v>
      </c>
      <c r="BH45" s="4">
        <f t="shared" si="149"/>
        <v>95.972771766647298</v>
      </c>
      <c r="BI45" s="4">
        <f t="shared" si="150"/>
        <v>96.671929791662762</v>
      </c>
      <c r="BJ45" s="4">
        <f t="shared" si="151"/>
        <v>97.597689725654917</v>
      </c>
      <c r="BK45" s="4">
        <f t="shared" si="152"/>
        <v>98.785380763965733</v>
      </c>
      <c r="BL45" s="4">
        <f t="shared" si="153"/>
        <v>99.724417274551357</v>
      </c>
      <c r="BN45" s="4" t="str">
        <f t="shared" si="154"/>
        <v xml:space="preserve">   Oct 2022 Pessimistic</v>
      </c>
    </row>
    <row r="46" spans="1:91" x14ac:dyDescent="0.2">
      <c r="B46" t="str">
        <f t="shared" si="128"/>
        <v xml:space="preserve">   Jan 2023 Optimistic</v>
      </c>
      <c r="C46" s="51">
        <f ca="1">'Optimistic ANN'!AF7</f>
        <v>1763.3999999999999</v>
      </c>
      <c r="D46" s="51">
        <f ca="1">'Optimistic ANN'!AG7</f>
        <v>1660.8166666666666</v>
      </c>
      <c r="E46" s="51">
        <f ca="1">'Optimistic ANN'!AH7</f>
        <v>1684.8666666666668</v>
      </c>
      <c r="F46" s="51">
        <f ca="1">'Optimistic ANN'!AI7</f>
        <v>1774.8131666666668</v>
      </c>
      <c r="G46" s="51">
        <f ca="1">'Optimistic ANN'!AJ7</f>
        <v>1802.0407500000001</v>
      </c>
      <c r="H46" s="51">
        <f ca="1">'Optimistic ANN'!AK7</f>
        <v>1807.2655</v>
      </c>
      <c r="I46" s="51">
        <f ca="1">'Optimistic ANN'!AL7</f>
        <v>1842.1170000000002</v>
      </c>
      <c r="L46" t="str">
        <f t="shared" si="129"/>
        <v xml:space="preserve">   Jan 2023 Optimistic</v>
      </c>
      <c r="M46" s="51">
        <f>'Optimistic QTR'!DR7</f>
        <v>1777.5666666666666</v>
      </c>
      <c r="N46" s="51">
        <f>'Optimistic QTR'!DS7</f>
        <v>1782.8666666666668</v>
      </c>
      <c r="O46" s="51">
        <f>'Optimistic QTR'!DT7</f>
        <v>1582.2333333333331</v>
      </c>
      <c r="P46" s="51">
        <f>'Optimistic QTR'!DU7</f>
        <v>1633.5666666666666</v>
      </c>
      <c r="Q46" s="51">
        <f>'Optimistic QTR'!DV7</f>
        <v>1644.6</v>
      </c>
      <c r="R46" s="51">
        <f>'Optimistic QTR'!DW7</f>
        <v>1643.8666666666668</v>
      </c>
      <c r="S46" s="51">
        <f>'Optimistic QTR'!DX7</f>
        <v>1666.0333333333335</v>
      </c>
      <c r="T46" s="51">
        <f>'Optimistic QTR'!DY7</f>
        <v>1701.3333333333335</v>
      </c>
      <c r="U46" s="51">
        <f>'Optimistic QTR'!DZ7</f>
        <v>1728.2333333333331</v>
      </c>
      <c r="V46" s="51">
        <f>'Optimistic QTR'!EA7</f>
        <v>1746.4666666666667</v>
      </c>
      <c r="W46" s="51">
        <f>'Optimistic QTR'!EB7</f>
        <v>1766.3333333333335</v>
      </c>
      <c r="X46" s="51">
        <f>'Optimistic QTR'!EC7</f>
        <v>1785.5666666666668</v>
      </c>
      <c r="Y46" s="51">
        <f>'Optimistic QTR'!ED7</f>
        <v>1800.886</v>
      </c>
      <c r="Z46" s="51">
        <f>'Optimistic QTR'!EE7</f>
        <v>1813.7470000000001</v>
      </c>
      <c r="AA46" s="51">
        <f>'Optimistic QTR'!EF7</f>
        <v>1808.075</v>
      </c>
      <c r="AB46" s="51">
        <f>'Optimistic QTR'!EG7</f>
        <v>1798.08</v>
      </c>
      <c r="AC46" s="51">
        <f>'Optimistic QTR'!EH7</f>
        <v>1788.261</v>
      </c>
      <c r="AD46" s="51">
        <f>'Optimistic QTR'!EI7</f>
        <v>1791.27</v>
      </c>
      <c r="AE46" s="51">
        <f>'Optimistic QTR'!EJ7</f>
        <v>1803.3689999999999</v>
      </c>
      <c r="AF46" s="51">
        <f>'Optimistic QTR'!EK7</f>
        <v>1813.3209999999999</v>
      </c>
      <c r="AG46" s="51">
        <f>'Optimistic QTR'!EL7</f>
        <v>1821.1020000000001</v>
      </c>
      <c r="AH46" s="51">
        <f>'Optimistic QTR'!EM7</f>
        <v>1829.749</v>
      </c>
      <c r="AI46" s="51">
        <f>'Optimistic QTR'!EN7</f>
        <v>1838.954</v>
      </c>
      <c r="AJ46" s="51">
        <f>'Optimistic QTR'!EO7</f>
        <v>1846.5930000000001</v>
      </c>
      <c r="AK46" s="51">
        <f>'Optimistic QTR'!EP7</f>
        <v>1853.172</v>
      </c>
      <c r="AL46" s="18"/>
      <c r="AM46" t="str">
        <f t="shared" si="155"/>
        <v xml:space="preserve">   Jan 2023 Optimistic</v>
      </c>
      <c r="AN46" s="4">
        <f t="shared" si="156"/>
        <v>100</v>
      </c>
      <c r="AO46" s="4">
        <f t="shared" si="130"/>
        <v>100.29816040654829</v>
      </c>
      <c r="AP46" s="4">
        <f t="shared" si="131"/>
        <v>89.011195079415671</v>
      </c>
      <c r="AQ46" s="4">
        <f t="shared" si="132"/>
        <v>91.899038010763775</v>
      </c>
      <c r="AR46" s="4">
        <f t="shared" si="133"/>
        <v>92.519736718735359</v>
      </c>
      <c r="AS46" s="4">
        <f t="shared" si="134"/>
        <v>92.478481819716109</v>
      </c>
      <c r="AT46" s="4">
        <f t="shared" si="135"/>
        <v>93.725504903707318</v>
      </c>
      <c r="AU46" s="4">
        <f t="shared" si="136"/>
        <v>95.711365724679808</v>
      </c>
      <c r="AV46" s="4">
        <f t="shared" si="137"/>
        <v>97.224670429613511</v>
      </c>
      <c r="AW46" s="4">
        <f t="shared" si="138"/>
        <v>98.250417237046904</v>
      </c>
      <c r="AX46" s="4">
        <f t="shared" si="139"/>
        <v>99.368049955932278</v>
      </c>
      <c r="AY46" s="4">
        <f t="shared" si="140"/>
        <v>100.45005344384647</v>
      </c>
      <c r="AZ46" s="4">
        <f t="shared" si="141"/>
        <v>101.31186828435878</v>
      </c>
      <c r="BA46" s="4">
        <f t="shared" si="142"/>
        <v>102.03538545202244</v>
      </c>
      <c r="BB46" s="4">
        <f t="shared" si="143"/>
        <v>101.71629756033529</v>
      </c>
      <c r="BC46" s="4">
        <f t="shared" si="144"/>
        <v>101.15401203892962</v>
      </c>
      <c r="BD46" s="4">
        <f t="shared" si="145"/>
        <v>100.60162769328859</v>
      </c>
      <c r="BE46" s="4">
        <f t="shared" si="146"/>
        <v>100.77090404485533</v>
      </c>
      <c r="BF46" s="4">
        <f t="shared" si="147"/>
        <v>101.45155362199262</v>
      </c>
      <c r="BG46" s="4">
        <f t="shared" si="148"/>
        <v>102.01142010613759</v>
      </c>
      <c r="BH46" s="4">
        <f t="shared" si="149"/>
        <v>102.44915333695877</v>
      </c>
      <c r="BI46" s="4">
        <f t="shared" si="150"/>
        <v>102.9356048530763</v>
      </c>
      <c r="BJ46" s="4">
        <f t="shared" si="151"/>
        <v>103.45344759690214</v>
      </c>
      <c r="BK46" s="4">
        <f t="shared" si="152"/>
        <v>103.88319237909504</v>
      </c>
      <c r="BL46" s="4">
        <f t="shared" si="153"/>
        <v>104.25330507997826</v>
      </c>
      <c r="BN46" s="4" t="str">
        <f t="shared" ref="BN46" si="157">L46</f>
        <v xml:space="preserve">   Jan 2023 Optimistic</v>
      </c>
      <c r="BO46" s="55">
        <f t="shared" ref="BO46:BX48" si="158">M46/M43-1</f>
        <v>0</v>
      </c>
      <c r="BP46" s="55">
        <f t="shared" si="158"/>
        <v>0</v>
      </c>
      <c r="BQ46" s="55">
        <f t="shared" si="158"/>
        <v>0</v>
      </c>
      <c r="BR46" s="55">
        <f t="shared" si="158"/>
        <v>0</v>
      </c>
      <c r="BS46" s="55">
        <f t="shared" si="158"/>
        <v>0</v>
      </c>
      <c r="BT46" s="55">
        <f t="shared" si="158"/>
        <v>0</v>
      </c>
      <c r="BU46" s="55">
        <f t="shared" si="158"/>
        <v>0</v>
      </c>
      <c r="BV46" s="55">
        <f t="shared" si="158"/>
        <v>0</v>
      </c>
      <c r="BW46" s="55">
        <f t="shared" si="158"/>
        <v>0</v>
      </c>
      <c r="BX46" s="55">
        <f t="shared" si="158"/>
        <v>0</v>
      </c>
      <c r="BY46" s="55">
        <f t="shared" ref="BY46:CH48" si="159">W46/W43-1</f>
        <v>0</v>
      </c>
      <c r="BZ46" s="55">
        <f t="shared" si="159"/>
        <v>-3.0654151896523096E-3</v>
      </c>
      <c r="CA46" s="55">
        <f t="shared" si="159"/>
        <v>-1.3769103242733394E-4</v>
      </c>
      <c r="CB46" s="55">
        <f t="shared" si="159"/>
        <v>8.7945337289725423E-3</v>
      </c>
      <c r="CC46" s="55">
        <f t="shared" si="159"/>
        <v>1.5376589127609863E-2</v>
      </c>
      <c r="CD46" s="55">
        <f t="shared" si="159"/>
        <v>1.7323720297081513E-2</v>
      </c>
      <c r="CE46" s="55">
        <f t="shared" si="159"/>
        <v>1.7371877072990705E-2</v>
      </c>
      <c r="CF46" s="55">
        <f t="shared" si="159"/>
        <v>1.8562797640201856E-2</v>
      </c>
      <c r="CG46" s="55">
        <f t="shared" si="159"/>
        <v>2.2459455843098386E-2</v>
      </c>
      <c r="CH46" s="55">
        <f t="shared" si="159"/>
        <v>2.2505806613138724E-2</v>
      </c>
      <c r="CI46" s="55">
        <f t="shared" ref="CI46:CM48" si="160">AG46/AG43-1</f>
        <v>2.0805096004116619E-2</v>
      </c>
      <c r="CJ46" s="55">
        <f t="shared" si="160"/>
        <v>1.7594565855741928E-2</v>
      </c>
      <c r="CK46" s="55">
        <f t="shared" si="160"/>
        <v>1.5989949237905643E-2</v>
      </c>
      <c r="CL46" s="55">
        <f t="shared" si="160"/>
        <v>1.2496422309000721E-2</v>
      </c>
      <c r="CM46" s="55">
        <f t="shared" si="160"/>
        <v>1.0869796453829128E-2</v>
      </c>
    </row>
    <row r="47" spans="1:91" x14ac:dyDescent="0.2">
      <c r="B47" t="str">
        <f t="shared" si="128"/>
        <v xml:space="preserve">   Jan 2023 Baseline</v>
      </c>
      <c r="C47" s="51">
        <f ca="1">'Baseline ANN'!AF7</f>
        <v>1763.3999999999999</v>
      </c>
      <c r="D47" s="51">
        <f ca="1">'Baseline ANN'!AG7</f>
        <v>1660.8166666666666</v>
      </c>
      <c r="E47" s="51">
        <f ca="1">'Baseline ANN'!AH7</f>
        <v>1684.8666666666668</v>
      </c>
      <c r="F47" s="51">
        <f ca="1">'Baseline ANN'!AI7</f>
        <v>1774.4216666666666</v>
      </c>
      <c r="G47" s="51">
        <f ca="1">'Baseline ANN'!AJ7</f>
        <v>1794.34825</v>
      </c>
      <c r="H47" s="51">
        <f ca="1">'Baseline ANN'!AK7</f>
        <v>1796.47875</v>
      </c>
      <c r="I47" s="51">
        <f ca="1">'Baseline ANN'!AL7</f>
        <v>1830.4675000000002</v>
      </c>
      <c r="L47" t="str">
        <f t="shared" si="129"/>
        <v xml:space="preserve">   Jan 2023 Baseline</v>
      </c>
      <c r="M47" s="51">
        <f>'Baseline QTR'!DR7</f>
        <v>1777.5666666666666</v>
      </c>
      <c r="N47" s="51">
        <f>'Baseline QTR'!DS7</f>
        <v>1782.8666666666668</v>
      </c>
      <c r="O47" s="51">
        <f>'Baseline QTR'!DT7</f>
        <v>1582.2333333333331</v>
      </c>
      <c r="P47" s="51">
        <f>'Baseline QTR'!DU7</f>
        <v>1633.5666666666666</v>
      </c>
      <c r="Q47" s="51">
        <f>'Baseline QTR'!DV7</f>
        <v>1644.6</v>
      </c>
      <c r="R47" s="51">
        <f>'Baseline QTR'!DW7</f>
        <v>1643.8666666666668</v>
      </c>
      <c r="S47" s="51">
        <f>'Baseline QTR'!DX7</f>
        <v>1666.0333333333335</v>
      </c>
      <c r="T47" s="51">
        <f>'Baseline QTR'!DY7</f>
        <v>1701.3333333333335</v>
      </c>
      <c r="U47" s="51">
        <f>'Baseline QTR'!DZ7</f>
        <v>1728.2333333333331</v>
      </c>
      <c r="V47" s="51">
        <f>'Baseline QTR'!EA7</f>
        <v>1746.4666666666667</v>
      </c>
      <c r="W47" s="51">
        <f>'Baseline QTR'!EB7</f>
        <v>1766.3333333333335</v>
      </c>
      <c r="X47" s="51">
        <f>'Baseline QTR'!EC7</f>
        <v>1785.5666666666668</v>
      </c>
      <c r="Y47" s="51">
        <f>'Baseline QTR'!ED7</f>
        <v>1799.32</v>
      </c>
      <c r="Z47" s="51">
        <f>'Baseline QTR'!EE7</f>
        <v>1808.134</v>
      </c>
      <c r="AA47" s="51">
        <f>'Baseline QTR'!EF7</f>
        <v>1798.569</v>
      </c>
      <c r="AB47" s="51">
        <f>'Baseline QTR'!EG7</f>
        <v>1789.568</v>
      </c>
      <c r="AC47" s="51">
        <f>'Baseline QTR'!EH7</f>
        <v>1781.1220000000001</v>
      </c>
      <c r="AD47" s="51">
        <f>'Baseline QTR'!EI7</f>
        <v>1783.498</v>
      </c>
      <c r="AE47" s="51">
        <f>'Baseline QTR'!EJ7</f>
        <v>1792.35</v>
      </c>
      <c r="AF47" s="51">
        <f>'Baseline QTR'!EK7</f>
        <v>1800.463</v>
      </c>
      <c r="AG47" s="51">
        <f>'Baseline QTR'!EL7</f>
        <v>1809.604</v>
      </c>
      <c r="AH47" s="51">
        <f>'Baseline QTR'!EM7</f>
        <v>1819.713</v>
      </c>
      <c r="AI47" s="51">
        <f>'Baseline QTR'!EN7</f>
        <v>1828.1220000000001</v>
      </c>
      <c r="AJ47" s="51">
        <f>'Baseline QTR'!EO7</f>
        <v>1834.385</v>
      </c>
      <c r="AK47" s="51">
        <f>'Baseline QTR'!EP7</f>
        <v>1839.65</v>
      </c>
      <c r="AL47" s="18"/>
      <c r="AM47" t="str">
        <f t="shared" si="155"/>
        <v xml:space="preserve">   Jan 2023 Baseline</v>
      </c>
      <c r="AN47" s="4">
        <f t="shared" si="156"/>
        <v>100</v>
      </c>
      <c r="AO47" s="4">
        <f t="shared" si="130"/>
        <v>100.29816040654829</v>
      </c>
      <c r="AP47" s="4">
        <f t="shared" si="131"/>
        <v>89.011195079415671</v>
      </c>
      <c r="AQ47" s="4">
        <f t="shared" si="132"/>
        <v>91.899038010763775</v>
      </c>
      <c r="AR47" s="4">
        <f t="shared" si="133"/>
        <v>92.519736718735359</v>
      </c>
      <c r="AS47" s="4">
        <f t="shared" si="134"/>
        <v>92.478481819716109</v>
      </c>
      <c r="AT47" s="4">
        <f t="shared" si="135"/>
        <v>93.725504903707318</v>
      </c>
      <c r="AU47" s="4">
        <f t="shared" si="136"/>
        <v>95.711365724679808</v>
      </c>
      <c r="AV47" s="4">
        <f t="shared" si="137"/>
        <v>97.224670429613511</v>
      </c>
      <c r="AW47" s="4">
        <f t="shared" si="138"/>
        <v>98.250417237046904</v>
      </c>
      <c r="AX47" s="4">
        <f t="shared" si="139"/>
        <v>99.368049955932278</v>
      </c>
      <c r="AY47" s="4">
        <f t="shared" si="140"/>
        <v>100.45005344384647</v>
      </c>
      <c r="AZ47" s="4">
        <f t="shared" si="141"/>
        <v>101.22377032272583</v>
      </c>
      <c r="BA47" s="4">
        <f t="shared" si="142"/>
        <v>101.71961670448366</v>
      </c>
      <c r="BB47" s="4">
        <f t="shared" si="143"/>
        <v>101.18152155568474</v>
      </c>
      <c r="BC47" s="4">
        <f t="shared" si="144"/>
        <v>100.67515517467699</v>
      </c>
      <c r="BD47" s="4">
        <f t="shared" si="145"/>
        <v>100.20001125133611</v>
      </c>
      <c r="BE47" s="4">
        <f t="shared" si="146"/>
        <v>100.33367712415851</v>
      </c>
      <c r="BF47" s="4">
        <f t="shared" si="147"/>
        <v>100.83166125977461</v>
      </c>
      <c r="BG47" s="4">
        <f t="shared" si="148"/>
        <v>101.28807170851539</v>
      </c>
      <c r="BH47" s="4">
        <f t="shared" si="149"/>
        <v>101.80231402479045</v>
      </c>
      <c r="BI47" s="4">
        <f t="shared" si="150"/>
        <v>102.37101280777092</v>
      </c>
      <c r="BJ47" s="4">
        <f t="shared" si="151"/>
        <v>102.84407523393403</v>
      </c>
      <c r="BK47" s="4">
        <f t="shared" si="152"/>
        <v>103.19641082378533</v>
      </c>
      <c r="BL47" s="4">
        <f t="shared" si="153"/>
        <v>103.49260224651678</v>
      </c>
      <c r="BN47" s="4" t="str">
        <f>L47</f>
        <v xml:space="preserve">   Jan 2023 Baseline</v>
      </c>
      <c r="BO47" s="55">
        <f t="shared" si="158"/>
        <v>0</v>
      </c>
      <c r="BP47" s="55">
        <f t="shared" si="158"/>
        <v>0</v>
      </c>
      <c r="BQ47" s="55">
        <f t="shared" si="158"/>
        <v>0</v>
      </c>
      <c r="BR47" s="55">
        <f t="shared" si="158"/>
        <v>0</v>
      </c>
      <c r="BS47" s="55">
        <f t="shared" si="158"/>
        <v>0</v>
      </c>
      <c r="BT47" s="55">
        <f t="shared" si="158"/>
        <v>0</v>
      </c>
      <c r="BU47" s="55">
        <f t="shared" si="158"/>
        <v>0</v>
      </c>
      <c r="BV47" s="55">
        <f t="shared" si="158"/>
        <v>0</v>
      </c>
      <c r="BW47" s="55">
        <f t="shared" si="158"/>
        <v>0</v>
      </c>
      <c r="BX47" s="55">
        <f t="shared" si="158"/>
        <v>0</v>
      </c>
      <c r="BY47" s="55">
        <f t="shared" si="159"/>
        <v>0</v>
      </c>
      <c r="BZ47" s="55">
        <f t="shared" si="159"/>
        <v>-2.948511700515577E-3</v>
      </c>
      <c r="CA47" s="55">
        <f t="shared" si="159"/>
        <v>2.5463156428471301E-3</v>
      </c>
      <c r="CB47" s="55">
        <f t="shared" si="159"/>
        <v>1.1161659233576149E-2</v>
      </c>
      <c r="CC47" s="55">
        <f t="shared" si="159"/>
        <v>1.3879783330618123E-2</v>
      </c>
      <c r="CD47" s="55">
        <f t="shared" si="159"/>
        <v>1.5676407973679085E-2</v>
      </c>
      <c r="CE47" s="55">
        <f t="shared" si="159"/>
        <v>1.7353804676879525E-2</v>
      </c>
      <c r="CF47" s="55">
        <f t="shared" si="159"/>
        <v>1.9091633211167913E-2</v>
      </c>
      <c r="CG47" s="55">
        <f t="shared" si="159"/>
        <v>2.0500539757587255E-2</v>
      </c>
      <c r="CH47" s="55">
        <f t="shared" si="159"/>
        <v>1.7625833814697289E-2</v>
      </c>
      <c r="CI47" s="55">
        <f t="shared" si="160"/>
        <v>1.6590340166015904E-2</v>
      </c>
      <c r="CJ47" s="55">
        <f t="shared" si="160"/>
        <v>1.5467677086152598E-2</v>
      </c>
      <c r="CK47" s="55">
        <f t="shared" si="160"/>
        <v>1.3754083442807374E-2</v>
      </c>
      <c r="CL47" s="55">
        <f t="shared" si="160"/>
        <v>9.1775168990753109E-3</v>
      </c>
      <c r="CM47" s="55">
        <f t="shared" si="160"/>
        <v>6.8059898840531208E-3</v>
      </c>
    </row>
    <row r="48" spans="1:91" x14ac:dyDescent="0.2">
      <c r="B48" t="str">
        <f t="shared" si="128"/>
        <v xml:space="preserve">   Jan 2023 Pessimistic</v>
      </c>
      <c r="C48" s="51">
        <f ca="1">'Pessimistic ANN'!AF7</f>
        <v>1763.3999999999999</v>
      </c>
      <c r="D48" s="51">
        <f ca="1">'Pessimistic ANN'!AG7</f>
        <v>1660.8166666666666</v>
      </c>
      <c r="E48" s="51">
        <f ca="1">'Pessimistic ANN'!AH7</f>
        <v>1684.8666666666668</v>
      </c>
      <c r="F48" s="51">
        <f ca="1">'Pessimistic ANN'!AI7</f>
        <v>1774.3431666666668</v>
      </c>
      <c r="G48" s="51">
        <f ca="1">'Pessimistic ANN'!AJ7</f>
        <v>1770.76575</v>
      </c>
      <c r="H48" s="51">
        <f ca="1">'Pessimistic ANN'!AK7</f>
        <v>1746.5809999999997</v>
      </c>
      <c r="I48" s="51">
        <f ca="1">'Pessimistic ANN'!AL7</f>
        <v>1779.9497499999998</v>
      </c>
      <c r="L48" t="str">
        <f t="shared" si="129"/>
        <v xml:space="preserve">   Jan 2023 Pessimistic</v>
      </c>
      <c r="M48" s="51">
        <f>'Pessimistic QTR'!DR7</f>
        <v>1777.5666666666666</v>
      </c>
      <c r="N48" s="51">
        <f>'Pessimistic QTR'!DS7</f>
        <v>1782.8666666666668</v>
      </c>
      <c r="O48" s="51">
        <f>'Pessimistic QTR'!DT7</f>
        <v>1582.2333333333331</v>
      </c>
      <c r="P48" s="51">
        <f>'Pessimistic QTR'!DU7</f>
        <v>1633.5666666666666</v>
      </c>
      <c r="Q48" s="51">
        <f>'Pessimistic QTR'!DV7</f>
        <v>1644.6</v>
      </c>
      <c r="R48" s="51">
        <f>'Pessimistic QTR'!DW7</f>
        <v>1643.8666666666668</v>
      </c>
      <c r="S48" s="51">
        <f>'Pessimistic QTR'!DX7</f>
        <v>1666.0333333333335</v>
      </c>
      <c r="T48" s="51">
        <f>'Pessimistic QTR'!DY7</f>
        <v>1701.3333333333335</v>
      </c>
      <c r="U48" s="51">
        <f>'Pessimistic QTR'!DZ7</f>
        <v>1728.2333333333331</v>
      </c>
      <c r="V48" s="51">
        <f>'Pessimistic QTR'!EA7</f>
        <v>1746.4666666666667</v>
      </c>
      <c r="W48" s="51">
        <f>'Pessimistic QTR'!EB7</f>
        <v>1766.3333333333335</v>
      </c>
      <c r="X48" s="51">
        <f>'Pessimistic QTR'!EC7</f>
        <v>1785.5666666666668</v>
      </c>
      <c r="Y48" s="51">
        <f>'Pessimistic QTR'!ED7</f>
        <v>1799.0060000000001</v>
      </c>
      <c r="Z48" s="51">
        <f>'Pessimistic QTR'!EE7</f>
        <v>1797.9090000000001</v>
      </c>
      <c r="AA48" s="51">
        <f>'Pessimistic QTR'!EF7</f>
        <v>1779.6769999999999</v>
      </c>
      <c r="AB48" s="51">
        <f>'Pessimistic QTR'!EG7</f>
        <v>1761.107</v>
      </c>
      <c r="AC48" s="51">
        <f>'Pessimistic QTR'!EH7</f>
        <v>1744.37</v>
      </c>
      <c r="AD48" s="51">
        <f>'Pessimistic QTR'!EI7</f>
        <v>1739.3869999999999</v>
      </c>
      <c r="AE48" s="51">
        <f>'Pessimistic QTR'!EJ7</f>
        <v>1743.2719999999999</v>
      </c>
      <c r="AF48" s="51">
        <f>'Pessimistic QTR'!EK7</f>
        <v>1748.328</v>
      </c>
      <c r="AG48" s="51">
        <f>'Pessimistic QTR'!EL7</f>
        <v>1755.337</v>
      </c>
      <c r="AH48" s="51">
        <f>'Pessimistic QTR'!EM7</f>
        <v>1765.877</v>
      </c>
      <c r="AI48" s="51">
        <f>'Pessimistic QTR'!EN7</f>
        <v>1776.203</v>
      </c>
      <c r="AJ48" s="51">
        <f>'Pessimistic QTR'!EO7</f>
        <v>1784.8689999999999</v>
      </c>
      <c r="AK48" s="51">
        <f>'Pessimistic QTR'!EP7</f>
        <v>1792.85</v>
      </c>
      <c r="AL48" s="18"/>
      <c r="AM48" t="str">
        <f t="shared" si="155"/>
        <v xml:space="preserve">   Jan 2023 Pessimistic</v>
      </c>
      <c r="AN48" s="4">
        <f t="shared" si="156"/>
        <v>100</v>
      </c>
      <c r="AO48" s="4">
        <f t="shared" si="130"/>
        <v>100.29816040654829</v>
      </c>
      <c r="AP48" s="4">
        <f t="shared" si="131"/>
        <v>89.011195079415671</v>
      </c>
      <c r="AQ48" s="4">
        <f t="shared" si="132"/>
        <v>91.899038010763775</v>
      </c>
      <c r="AR48" s="4">
        <f t="shared" si="133"/>
        <v>92.519736718735359</v>
      </c>
      <c r="AS48" s="4">
        <f t="shared" si="134"/>
        <v>92.478481819716109</v>
      </c>
      <c r="AT48" s="4">
        <f t="shared" si="135"/>
        <v>93.725504903707318</v>
      </c>
      <c r="AU48" s="4">
        <f t="shared" si="136"/>
        <v>95.711365724679808</v>
      </c>
      <c r="AV48" s="4">
        <f t="shared" si="137"/>
        <v>97.224670429613511</v>
      </c>
      <c r="AW48" s="4">
        <f t="shared" si="138"/>
        <v>98.250417237046904</v>
      </c>
      <c r="AX48" s="4">
        <f t="shared" si="139"/>
        <v>99.368049955932278</v>
      </c>
      <c r="AY48" s="4">
        <f t="shared" si="140"/>
        <v>100.45005344384647</v>
      </c>
      <c r="AZ48" s="4">
        <f t="shared" si="141"/>
        <v>101.20610572505485</v>
      </c>
      <c r="BA48" s="4">
        <f t="shared" si="142"/>
        <v>101.14439214656743</v>
      </c>
      <c r="BB48" s="4">
        <f t="shared" si="143"/>
        <v>100.11872034804132</v>
      </c>
      <c r="BC48" s="4">
        <f t="shared" si="144"/>
        <v>99.074033791512747</v>
      </c>
      <c r="BD48" s="4">
        <f t="shared" si="145"/>
        <v>98.132465730305483</v>
      </c>
      <c r="BE48" s="4">
        <f t="shared" si="146"/>
        <v>97.852138691469605</v>
      </c>
      <c r="BF48" s="4">
        <f t="shared" si="147"/>
        <v>98.070695895137547</v>
      </c>
      <c r="BG48" s="4">
        <f t="shared" si="148"/>
        <v>98.355129671648498</v>
      </c>
      <c r="BH48" s="4">
        <f t="shared" si="149"/>
        <v>98.749432745138492</v>
      </c>
      <c r="BI48" s="4">
        <f t="shared" si="150"/>
        <v>99.342378157406188</v>
      </c>
      <c r="BJ48" s="4">
        <f t="shared" si="151"/>
        <v>99.923284640051008</v>
      </c>
      <c r="BK48" s="4">
        <f t="shared" si="152"/>
        <v>100.41080503309767</v>
      </c>
      <c r="BL48" s="4">
        <f t="shared" si="153"/>
        <v>100.85978960001501</v>
      </c>
      <c r="BN48" s="4" t="str">
        <f t="shared" ref="BN48" si="161">L48</f>
        <v xml:space="preserve">   Jan 2023 Pessimistic</v>
      </c>
      <c r="BO48" s="55">
        <f t="shared" si="158"/>
        <v>0</v>
      </c>
      <c r="BP48" s="55">
        <f t="shared" si="158"/>
        <v>0</v>
      </c>
      <c r="BQ48" s="55">
        <f t="shared" si="158"/>
        <v>0</v>
      </c>
      <c r="BR48" s="55">
        <f t="shared" si="158"/>
        <v>0</v>
      </c>
      <c r="BS48" s="55">
        <f t="shared" si="158"/>
        <v>0</v>
      </c>
      <c r="BT48" s="55">
        <f t="shared" si="158"/>
        <v>0</v>
      </c>
      <c r="BU48" s="55">
        <f t="shared" si="158"/>
        <v>0</v>
      </c>
      <c r="BV48" s="55">
        <f t="shared" si="158"/>
        <v>0</v>
      </c>
      <c r="BW48" s="55">
        <f t="shared" si="158"/>
        <v>0</v>
      </c>
      <c r="BX48" s="55">
        <f t="shared" si="158"/>
        <v>0</v>
      </c>
      <c r="BY48" s="55">
        <f t="shared" si="159"/>
        <v>0</v>
      </c>
      <c r="BZ48" s="55">
        <f t="shared" si="159"/>
        <v>-2.9095377779216891E-3</v>
      </c>
      <c r="CA48" s="55">
        <f t="shared" si="159"/>
        <v>3.6155702151992042E-3</v>
      </c>
      <c r="CB48" s="55">
        <f t="shared" si="159"/>
        <v>8.338563162596957E-3</v>
      </c>
      <c r="CC48" s="55">
        <f t="shared" si="159"/>
        <v>1.7078591581975777E-2</v>
      </c>
      <c r="CD48" s="55">
        <f t="shared" si="159"/>
        <v>2.1700386725779675E-2</v>
      </c>
      <c r="CE48" s="55">
        <f t="shared" si="159"/>
        <v>2.3799462384524128E-2</v>
      </c>
      <c r="CF48" s="55">
        <f t="shared" si="159"/>
        <v>2.5790018730214248E-2</v>
      </c>
      <c r="CG48" s="55">
        <f t="shared" si="159"/>
        <v>2.848512380604018E-2</v>
      </c>
      <c r="CH48" s="55">
        <f t="shared" si="159"/>
        <v>2.7827258649942399E-2</v>
      </c>
      <c r="CI48" s="55">
        <f t="shared" si="160"/>
        <v>2.8931757699386829E-2</v>
      </c>
      <c r="CJ48" s="55">
        <f t="shared" si="160"/>
        <v>2.7623823911434364E-2</v>
      </c>
      <c r="CK48" s="55">
        <f t="shared" si="160"/>
        <v>2.3828380783738723E-2</v>
      </c>
      <c r="CL48" s="55">
        <f t="shared" si="160"/>
        <v>1.645409732251446E-2</v>
      </c>
      <c r="CM48" s="55">
        <f t="shared" si="160"/>
        <v>1.1385098619707712E-2</v>
      </c>
    </row>
    <row r="49" spans="1:91"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row>
    <row r="50" spans="1:91" x14ac:dyDescent="0.2">
      <c r="A50" s="26"/>
      <c r="B50" t="str">
        <f t="shared" ref="B50:B56" si="162">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63">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91" x14ac:dyDescent="0.2">
      <c r="A51" s="26"/>
      <c r="B51" t="str">
        <f t="shared" si="162"/>
        <v xml:space="preserve">   Oct 2022 Optimistic</v>
      </c>
      <c r="C51" s="4">
        <v>2.7971293844540059</v>
      </c>
      <c r="D51" s="4">
        <v>8.1142287784640938</v>
      </c>
      <c r="E51" s="4">
        <v>4.4858949528059053</v>
      </c>
      <c r="F51" s="4">
        <v>2.7128405207009187</v>
      </c>
      <c r="G51" s="4">
        <v>3.4310599999999996</v>
      </c>
      <c r="H51" s="4">
        <v>3.9913625000000001</v>
      </c>
      <c r="I51" s="4">
        <v>3.46236275</v>
      </c>
      <c r="L51" t="str">
        <f t="shared" si="163"/>
        <v xml:space="preserve">   Oct 2022 Optimistic</v>
      </c>
      <c r="M51" s="4">
        <v>2.5413292343688467</v>
      </c>
      <c r="N51" s="4">
        <v>3.5492716093827665</v>
      </c>
      <c r="O51" s="4">
        <v>13.959977462193001</v>
      </c>
      <c r="P51" s="4">
        <v>8.6558199441941603</v>
      </c>
      <c r="Q51" s="4">
        <v>6.2918460980864479</v>
      </c>
      <c r="R51" s="4">
        <v>5.4161862522002178</v>
      </c>
      <c r="S51" s="4">
        <v>4.7892240794051171</v>
      </c>
      <c r="T51" s="4">
        <v>4.1075196257134463</v>
      </c>
      <c r="U51" s="4">
        <v>3.6306498539048371</v>
      </c>
      <c r="V51" s="4">
        <v>3.3228568129924869</v>
      </c>
      <c r="W51" s="4">
        <v>2.7478902698111884</v>
      </c>
      <c r="X51" s="4">
        <v>2.4533849999999999</v>
      </c>
      <c r="Y51" s="4">
        <v>2.3272300000000001</v>
      </c>
      <c r="Z51" s="4">
        <v>2.612771</v>
      </c>
      <c r="AA51" s="4">
        <v>3.2030460000000001</v>
      </c>
      <c r="AB51" s="4">
        <v>3.7654109999999998</v>
      </c>
      <c r="AC51" s="4">
        <v>4.1430119999999997</v>
      </c>
      <c r="AD51" s="4">
        <v>4.1662520000000001</v>
      </c>
      <c r="AE51" s="4">
        <v>4.0617479999999997</v>
      </c>
      <c r="AF51" s="4">
        <v>3.9279009999999999</v>
      </c>
      <c r="AG51" s="4">
        <v>3.8095490000000001</v>
      </c>
      <c r="AH51" s="4">
        <v>3.675049</v>
      </c>
      <c r="AI51" s="4">
        <v>3.53322</v>
      </c>
      <c r="AJ51" s="4">
        <v>3.3781509999999999</v>
      </c>
      <c r="AK51" s="4">
        <v>3.2630309999999998</v>
      </c>
      <c r="AO51" s="4"/>
      <c r="AP51" s="4"/>
      <c r="AQ51" s="4"/>
      <c r="AR51" s="4"/>
      <c r="AS51" s="4"/>
      <c r="AT51" s="4"/>
      <c r="AU51" s="4"/>
    </row>
    <row r="52" spans="1:91" x14ac:dyDescent="0.2">
      <c r="A52" s="26"/>
      <c r="B52" t="str">
        <f t="shared" si="162"/>
        <v xml:space="preserve">   Oct 2022 Baseline</v>
      </c>
      <c r="C52" s="4">
        <v>2.7971293844540059</v>
      </c>
      <c r="D52" s="4">
        <v>8.1142287784640938</v>
      </c>
      <c r="E52" s="4">
        <v>4.4858949528059053</v>
      </c>
      <c r="F52" s="4">
        <v>2.7527037707009185</v>
      </c>
      <c r="G52" s="4">
        <v>3.6019060000000001</v>
      </c>
      <c r="H52" s="4">
        <v>4.1916349999999998</v>
      </c>
      <c r="I52" s="4">
        <v>3.6554140000000004</v>
      </c>
      <c r="L52" t="str">
        <f t="shared" si="163"/>
        <v xml:space="preserve">   Oct 2022 Baseline</v>
      </c>
      <c r="M52" s="4">
        <v>2.5413292343688467</v>
      </c>
      <c r="N52" s="4">
        <v>3.5492716093827665</v>
      </c>
      <c r="O52" s="4">
        <v>13.959977462193001</v>
      </c>
      <c r="P52" s="4">
        <v>8.6558199441941603</v>
      </c>
      <c r="Q52" s="4">
        <v>6.2918460980864479</v>
      </c>
      <c r="R52" s="4">
        <v>5.4161862522002178</v>
      </c>
      <c r="S52" s="4">
        <v>4.7892240794051171</v>
      </c>
      <c r="T52" s="4">
        <v>4.1075196257134463</v>
      </c>
      <c r="U52" s="4">
        <v>3.6306498539048371</v>
      </c>
      <c r="V52" s="4">
        <v>3.3228568129924869</v>
      </c>
      <c r="W52" s="4">
        <v>2.7478902698111884</v>
      </c>
      <c r="X52" s="4">
        <v>2.4543409999999999</v>
      </c>
      <c r="Y52" s="4">
        <v>2.4857269999999998</v>
      </c>
      <c r="Z52" s="4">
        <v>2.7927979999999999</v>
      </c>
      <c r="AA52" s="4">
        <v>3.379121</v>
      </c>
      <c r="AB52" s="4">
        <v>3.9151210000000001</v>
      </c>
      <c r="AC52" s="4">
        <v>4.3205840000000002</v>
      </c>
      <c r="AD52" s="4">
        <v>4.3811340000000003</v>
      </c>
      <c r="AE52" s="4">
        <v>4.2845190000000004</v>
      </c>
      <c r="AF52" s="4">
        <v>4.1181999999999999</v>
      </c>
      <c r="AG52" s="4">
        <v>3.9826869999999999</v>
      </c>
      <c r="AH52" s="4">
        <v>3.8566799999999999</v>
      </c>
      <c r="AI52" s="4">
        <v>3.7272270000000001</v>
      </c>
      <c r="AJ52" s="4">
        <v>3.578665</v>
      </c>
      <c r="AK52" s="4">
        <v>3.4590839999999998</v>
      </c>
      <c r="AO52" s="4"/>
      <c r="AP52" s="4"/>
      <c r="AQ52" s="4"/>
      <c r="AR52" s="4"/>
      <c r="AS52" s="4"/>
      <c r="AT52" s="4"/>
      <c r="AU52" s="4"/>
    </row>
    <row r="53" spans="1:91" x14ac:dyDescent="0.2">
      <c r="A53" s="26"/>
      <c r="B53" t="str">
        <f t="shared" si="162"/>
        <v xml:space="preserve">   Oct 2022 Pessimistic</v>
      </c>
      <c r="C53" s="4">
        <v>2.7971293844540059</v>
      </c>
      <c r="D53" s="4">
        <v>8.1142287784640938</v>
      </c>
      <c r="E53" s="4">
        <v>4.4858949528059053</v>
      </c>
      <c r="F53" s="4">
        <v>2.8301782707009191</v>
      </c>
      <c r="G53" s="4">
        <v>4.4634680000000007</v>
      </c>
      <c r="H53" s="4">
        <v>5.7535734999999999</v>
      </c>
      <c r="I53" s="4">
        <v>4.8636682499999999</v>
      </c>
      <c r="L53" t="str">
        <f t="shared" si="163"/>
        <v xml:space="preserve">   Oct 2022 Pessimistic</v>
      </c>
      <c r="M53" s="4">
        <v>2.5413292343688467</v>
      </c>
      <c r="N53" s="4">
        <v>3.5492716093827665</v>
      </c>
      <c r="O53" s="4">
        <v>13.959977462193001</v>
      </c>
      <c r="P53" s="4">
        <v>8.6558199441941603</v>
      </c>
      <c r="Q53" s="4">
        <v>6.2918460980864479</v>
      </c>
      <c r="R53" s="4">
        <v>5.4161862522002178</v>
      </c>
      <c r="S53" s="4">
        <v>4.7892240794051171</v>
      </c>
      <c r="T53" s="4">
        <v>4.1075196257134463</v>
      </c>
      <c r="U53" s="4">
        <v>3.6306498539048371</v>
      </c>
      <c r="V53" s="4">
        <v>3.3228568129924869</v>
      </c>
      <c r="W53" s="4">
        <v>2.7478902698111884</v>
      </c>
      <c r="X53" s="4">
        <v>2.4546070000000002</v>
      </c>
      <c r="Y53" s="4">
        <v>2.7953589999999999</v>
      </c>
      <c r="Z53" s="4">
        <v>3.2571119999999998</v>
      </c>
      <c r="AA53" s="4">
        <v>4.1254590000000002</v>
      </c>
      <c r="AB53" s="4">
        <v>4.913062</v>
      </c>
      <c r="AC53" s="4">
        <v>5.5582390000000004</v>
      </c>
      <c r="AD53" s="4">
        <v>5.8359579999999998</v>
      </c>
      <c r="AE53" s="4">
        <v>5.8381290000000003</v>
      </c>
      <c r="AF53" s="4">
        <v>5.7245819999999998</v>
      </c>
      <c r="AG53" s="4">
        <v>5.6156249999999996</v>
      </c>
      <c r="AH53" s="4">
        <v>5.3787269999999996</v>
      </c>
      <c r="AI53" s="4">
        <v>5.0449020000000004</v>
      </c>
      <c r="AJ53" s="4">
        <v>4.6744310000000002</v>
      </c>
      <c r="AK53" s="4">
        <v>4.3566130000000003</v>
      </c>
      <c r="AO53" s="4"/>
      <c r="AP53" s="4"/>
      <c r="AQ53" s="4"/>
      <c r="AR53" s="4"/>
      <c r="AS53" s="4"/>
      <c r="AT53" s="4"/>
      <c r="AU53" s="4"/>
    </row>
    <row r="54" spans="1:91" x14ac:dyDescent="0.2">
      <c r="A54" s="26"/>
      <c r="B54" t="str">
        <f t="shared" si="162"/>
        <v xml:space="preserve">   Jan 2023 Optimistic</v>
      </c>
      <c r="C54" s="4">
        <f ca="1">'Optimistic ANN'!AF5</f>
        <v>2.7971293844540059</v>
      </c>
      <c r="D54" s="4">
        <f ca="1">'Optimistic ANN'!AG5</f>
        <v>8.1142287784640938</v>
      </c>
      <c r="E54" s="4">
        <f ca="1">'Optimistic ANN'!AH5</f>
        <v>4.4858949528059053</v>
      </c>
      <c r="F54" s="4">
        <f ca="1">'Optimistic ANN'!AI5</f>
        <v>2.8431799553193402</v>
      </c>
      <c r="G54" s="4">
        <f ca="1">'Optimistic ANN'!AJ5</f>
        <v>3.0930597500000001</v>
      </c>
      <c r="H54" s="4">
        <f ca="1">'Optimistic ANN'!AK5</f>
        <v>3.5786265000000004</v>
      </c>
      <c r="I54" s="4">
        <f ca="1">'Optimistic ANN'!AL5</f>
        <v>3.18046775</v>
      </c>
      <c r="L54" t="str">
        <f t="shared" si="163"/>
        <v xml:space="preserve">   Jan 2023 Optimistic</v>
      </c>
      <c r="M54" s="4">
        <f>'Optimistic QTR'!DR5</f>
        <v>2.5413292343688467</v>
      </c>
      <c r="N54" s="4">
        <f>'Optimistic QTR'!DS5</f>
        <v>3.5492716093827665</v>
      </c>
      <c r="O54" s="4">
        <f>'Optimistic QTR'!DT5</f>
        <v>13.959977462193001</v>
      </c>
      <c r="P54" s="4">
        <f>'Optimistic QTR'!DU5</f>
        <v>8.6558199441941603</v>
      </c>
      <c r="Q54" s="4">
        <f>'Optimistic QTR'!DV5</f>
        <v>6.2918460980864479</v>
      </c>
      <c r="R54" s="4">
        <f>'Optimistic QTR'!DW5</f>
        <v>5.4161862522002178</v>
      </c>
      <c r="S54" s="4">
        <f>'Optimistic QTR'!DX5</f>
        <v>4.7892240794051171</v>
      </c>
      <c r="T54" s="4">
        <f>'Optimistic QTR'!DY5</f>
        <v>4.1075196257134463</v>
      </c>
      <c r="U54" s="4">
        <f>'Optimistic QTR'!DZ5</f>
        <v>3.6306498539048371</v>
      </c>
      <c r="V54" s="4">
        <f>'Optimistic QTR'!EA5</f>
        <v>3.3228568129924869</v>
      </c>
      <c r="W54" s="4">
        <f>'Optimistic QTR'!EB5</f>
        <v>2.7478902698111884</v>
      </c>
      <c r="X54" s="4">
        <f>'Optimistic QTR'!EC5</f>
        <v>2.5972847384736863</v>
      </c>
      <c r="Y54" s="4">
        <f>'Optimistic QTR'!ED5</f>
        <v>2.704688</v>
      </c>
      <c r="Z54" s="4">
        <f>'Optimistic QTR'!EE5</f>
        <v>2.683408</v>
      </c>
      <c r="AA54" s="4">
        <f>'Optimistic QTR'!EF5</f>
        <v>2.9608059999999998</v>
      </c>
      <c r="AB54" s="4">
        <f>'Optimistic QTR'!EG5</f>
        <v>3.2078929999999999</v>
      </c>
      <c r="AC54" s="4">
        <f>'Optimistic QTR'!EH5</f>
        <v>3.5201319999999998</v>
      </c>
      <c r="AD54" s="4">
        <f>'Optimistic QTR'!EI5</f>
        <v>3.680129</v>
      </c>
      <c r="AE54" s="4">
        <f>'Optimistic QTR'!EJ5</f>
        <v>3.6610900000000002</v>
      </c>
      <c r="AF54" s="4">
        <f>'Optimistic QTR'!EK5</f>
        <v>3.5469819999999999</v>
      </c>
      <c r="AG54" s="4">
        <f>'Optimistic QTR'!EL5</f>
        <v>3.4263050000000002</v>
      </c>
      <c r="AH54" s="4">
        <f>'Optimistic QTR'!EM5</f>
        <v>3.3301880000000001</v>
      </c>
      <c r="AI54" s="4">
        <f>'Optimistic QTR'!EN5</f>
        <v>3.2299060000000002</v>
      </c>
      <c r="AJ54" s="4">
        <f>'Optimistic QTR'!EO5</f>
        <v>3.1248179999999999</v>
      </c>
      <c r="AK54" s="4">
        <f>'Optimistic QTR'!EP5</f>
        <v>3.036959</v>
      </c>
      <c r="AL54" s="18"/>
      <c r="AO54" s="4"/>
      <c r="AP54" s="4"/>
      <c r="AQ54" s="4"/>
      <c r="AR54" s="4"/>
      <c r="AS54" s="4"/>
      <c r="AT54" s="4"/>
      <c r="AU54" s="4"/>
    </row>
    <row r="55" spans="1:91" x14ac:dyDescent="0.2">
      <c r="A55" s="26"/>
      <c r="B55" t="str">
        <f t="shared" si="162"/>
        <v xml:space="preserve">   Jan 2023 Baseline</v>
      </c>
      <c r="C55" s="4">
        <f ca="1">'Baseline ANN'!AF5</f>
        <v>2.7971293844540059</v>
      </c>
      <c r="D55" s="4">
        <f ca="1">'Baseline ANN'!AG5</f>
        <v>8.1142287784640938</v>
      </c>
      <c r="E55" s="4">
        <f ca="1">'Baseline ANN'!AH5</f>
        <v>4.4858949528059053</v>
      </c>
      <c r="F55" s="4">
        <f ca="1">'Baseline ANN'!AI5</f>
        <v>2.8449202053193403</v>
      </c>
      <c r="G55" s="4">
        <f ca="1">'Baseline ANN'!AJ5</f>
        <v>3.2631237500000001</v>
      </c>
      <c r="H55" s="4">
        <f ca="1">'Baseline ANN'!AK5</f>
        <v>3.8274875000000002</v>
      </c>
      <c r="I55" s="4">
        <f ca="1">'Baseline ANN'!AL5</f>
        <v>3.3930384999999998</v>
      </c>
      <c r="L55" t="str">
        <f t="shared" si="163"/>
        <v xml:space="preserve">   Jan 2023 Baseline</v>
      </c>
      <c r="M55" s="4">
        <f>'Baseline QTR'!DR5</f>
        <v>2.5413292343688467</v>
      </c>
      <c r="N55" s="4">
        <f>'Baseline QTR'!DS5</f>
        <v>3.5492716093827665</v>
      </c>
      <c r="O55" s="4">
        <f>'Baseline QTR'!DT5</f>
        <v>13.959977462193001</v>
      </c>
      <c r="P55" s="4">
        <f>'Baseline QTR'!DU5</f>
        <v>8.6558199441941603</v>
      </c>
      <c r="Q55" s="4">
        <f>'Baseline QTR'!DV5</f>
        <v>6.2918460980864479</v>
      </c>
      <c r="R55" s="4">
        <f>'Baseline QTR'!DW5</f>
        <v>5.4161862522002178</v>
      </c>
      <c r="S55" s="4">
        <f>'Baseline QTR'!DX5</f>
        <v>4.7892240794051171</v>
      </c>
      <c r="T55" s="4">
        <f>'Baseline QTR'!DY5</f>
        <v>4.1075196257134463</v>
      </c>
      <c r="U55" s="4">
        <f>'Baseline QTR'!DZ5</f>
        <v>3.6306498539048371</v>
      </c>
      <c r="V55" s="4">
        <f>'Baseline QTR'!EA5</f>
        <v>3.3228568129924869</v>
      </c>
      <c r="W55" s="4">
        <f>'Baseline QTR'!EB5</f>
        <v>2.7478902698111884</v>
      </c>
      <c r="X55" s="4">
        <f>'Baseline QTR'!EC5</f>
        <v>2.5972847384736863</v>
      </c>
      <c r="Y55" s="4">
        <f>'Baseline QTR'!ED5</f>
        <v>2.711649</v>
      </c>
      <c r="Z55" s="4">
        <f>'Baseline QTR'!EE5</f>
        <v>2.8102619999999998</v>
      </c>
      <c r="AA55" s="4">
        <f>'Baseline QTR'!EF5</f>
        <v>3.118735</v>
      </c>
      <c r="AB55" s="4">
        <f>'Baseline QTR'!EG5</f>
        <v>3.4021910000000002</v>
      </c>
      <c r="AC55" s="4">
        <f>'Baseline QTR'!EH5</f>
        <v>3.7213069999999999</v>
      </c>
      <c r="AD55" s="4">
        <f>'Baseline QTR'!EI5</f>
        <v>3.8961600000000001</v>
      </c>
      <c r="AE55" s="4">
        <f>'Baseline QTR'!EJ5</f>
        <v>3.9047459999999998</v>
      </c>
      <c r="AF55" s="4">
        <f>'Baseline QTR'!EK5</f>
        <v>3.8179780000000001</v>
      </c>
      <c r="AG55" s="4">
        <f>'Baseline QTR'!EL5</f>
        <v>3.6910660000000002</v>
      </c>
      <c r="AH55" s="4">
        <f>'Baseline QTR'!EM5</f>
        <v>3.561121</v>
      </c>
      <c r="AI55" s="4">
        <f>'Baseline QTR'!EN5</f>
        <v>3.4325070000000002</v>
      </c>
      <c r="AJ55" s="4">
        <f>'Baseline QTR'!EO5</f>
        <v>3.3251529999999998</v>
      </c>
      <c r="AK55" s="4">
        <f>'Baseline QTR'!EP5</f>
        <v>3.2533729999999998</v>
      </c>
      <c r="AL55" s="18"/>
      <c r="AO55" s="4"/>
      <c r="AP55" s="4"/>
      <c r="AQ55" s="4"/>
      <c r="AR55" s="4"/>
      <c r="AS55" s="4"/>
      <c r="AT55" s="4"/>
      <c r="AU55" s="4"/>
    </row>
    <row r="56" spans="1:91" x14ac:dyDescent="0.2">
      <c r="A56" s="26"/>
      <c r="B56" t="str">
        <f t="shared" si="162"/>
        <v xml:space="preserve">   Jan 2023 Pessimistic</v>
      </c>
      <c r="C56" s="4">
        <f ca="1">'Pessimistic ANN'!AF5</f>
        <v>2.7971293844540059</v>
      </c>
      <c r="D56" s="4">
        <f ca="1">'Pessimistic ANN'!AG5</f>
        <v>8.1142287784640938</v>
      </c>
      <c r="E56" s="4">
        <f ca="1">'Pessimistic ANN'!AH5</f>
        <v>4.4858949528059053</v>
      </c>
      <c r="F56" s="4">
        <f ca="1">'Pessimistic ANN'!AI5</f>
        <v>2.8452502053193403</v>
      </c>
      <c r="G56" s="4">
        <f ca="1">'Pessimistic ANN'!AJ5</f>
        <v>3.8591752500000003</v>
      </c>
      <c r="H56" s="4">
        <f ca="1">'Pessimistic ANN'!AK5</f>
        <v>5.2054845000000007</v>
      </c>
      <c r="I56" s="4">
        <f ca="1">'Pessimistic ANN'!AL5</f>
        <v>4.6325677499999998</v>
      </c>
      <c r="L56" t="str">
        <f t="shared" si="163"/>
        <v xml:space="preserve">   Jan 2023 Pessimistic</v>
      </c>
      <c r="M56" s="4">
        <f>'Pessimistic QTR'!DR5</f>
        <v>2.5413292343688467</v>
      </c>
      <c r="N56" s="4">
        <f>'Pessimistic QTR'!DS5</f>
        <v>3.5492716093827665</v>
      </c>
      <c r="O56" s="4">
        <f>'Pessimistic QTR'!DT5</f>
        <v>13.959977462193001</v>
      </c>
      <c r="P56" s="4">
        <f>'Pessimistic QTR'!DU5</f>
        <v>8.6558199441941603</v>
      </c>
      <c r="Q56" s="4">
        <f>'Pessimistic QTR'!DV5</f>
        <v>6.2918460980864479</v>
      </c>
      <c r="R56" s="4">
        <f>'Pessimistic QTR'!DW5</f>
        <v>5.4161862522002178</v>
      </c>
      <c r="S56" s="4">
        <f>'Pessimistic QTR'!DX5</f>
        <v>4.7892240794051171</v>
      </c>
      <c r="T56" s="4">
        <f>'Pessimistic QTR'!DY5</f>
        <v>4.1075196257134463</v>
      </c>
      <c r="U56" s="4">
        <f>'Pessimistic QTR'!DZ5</f>
        <v>3.6306498539048371</v>
      </c>
      <c r="V56" s="4">
        <f>'Pessimistic QTR'!EA5</f>
        <v>3.3228568129924869</v>
      </c>
      <c r="W56" s="4">
        <f>'Pessimistic QTR'!EB5</f>
        <v>2.7478902698111884</v>
      </c>
      <c r="X56" s="4">
        <f>'Pessimistic QTR'!EC5</f>
        <v>2.5972847384736863</v>
      </c>
      <c r="Y56" s="4">
        <f>'Pessimistic QTR'!ED5</f>
        <v>2.7129690000000002</v>
      </c>
      <c r="Z56" s="4">
        <f>'Pessimistic QTR'!EE5</f>
        <v>3.0962200000000002</v>
      </c>
      <c r="AA56" s="4">
        <f>'Pessimistic QTR'!EF5</f>
        <v>3.5930810000000002</v>
      </c>
      <c r="AB56" s="4">
        <f>'Pessimistic QTR'!EG5</f>
        <v>4.0998299999999999</v>
      </c>
      <c r="AC56" s="4">
        <f>'Pessimistic QTR'!EH5</f>
        <v>4.64757</v>
      </c>
      <c r="AD56" s="4">
        <f>'Pessimistic QTR'!EI5</f>
        <v>5.0916090000000001</v>
      </c>
      <c r="AE56" s="4">
        <f>'Pessimistic QTR'!EJ5</f>
        <v>5.271102</v>
      </c>
      <c r="AF56" s="4">
        <f>'Pessimistic QTR'!EK5</f>
        <v>5.2788320000000004</v>
      </c>
      <c r="AG56" s="4">
        <f>'Pessimistic QTR'!EL5</f>
        <v>5.1803949999999999</v>
      </c>
      <c r="AH56" s="4">
        <f>'Pessimistic QTR'!EM5</f>
        <v>4.9809469999999996</v>
      </c>
      <c r="AI56" s="4">
        <f>'Pessimistic QTR'!EN5</f>
        <v>4.7362270000000004</v>
      </c>
      <c r="AJ56" s="4">
        <f>'Pessimistic QTR'!EO5</f>
        <v>4.5015780000000003</v>
      </c>
      <c r="AK56" s="4">
        <f>'Pessimistic QTR'!EP5</f>
        <v>4.3115189999999997</v>
      </c>
      <c r="AL56" s="18"/>
      <c r="AO56" s="4"/>
      <c r="AP56" s="4"/>
      <c r="AQ56" s="4"/>
      <c r="AR56" s="4"/>
      <c r="AS56" s="4"/>
      <c r="AT56" s="4"/>
      <c r="AU56" s="4"/>
    </row>
    <row r="57" spans="1:91" x14ac:dyDescent="0.2">
      <c r="A57" s="26"/>
      <c r="C57" s="4"/>
      <c r="D57" s="4"/>
      <c r="E57" s="4"/>
      <c r="F57" s="4"/>
      <c r="G57" s="4"/>
      <c r="H57" s="4"/>
      <c r="I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O57" s="4"/>
      <c r="AP57" s="4"/>
      <c r="AQ57" s="4"/>
      <c r="AR57" s="4"/>
      <c r="AS57" s="4"/>
      <c r="AT57" s="4"/>
      <c r="AU57" s="4"/>
    </row>
    <row r="58" spans="1:91" x14ac:dyDescent="0.2">
      <c r="A58" s="26"/>
      <c r="B58" s="27" t="s">
        <v>281</v>
      </c>
      <c r="C58" s="4"/>
      <c r="D58" s="4"/>
      <c r="E58" s="4"/>
      <c r="F58" s="4"/>
      <c r="G58" s="4"/>
      <c r="H58" s="4"/>
      <c r="I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BN58" s="27" t="s">
        <v>282</v>
      </c>
    </row>
    <row r="59" spans="1:91" x14ac:dyDescent="0.2">
      <c r="A59" s="26"/>
      <c r="B59" t="str">
        <f t="shared" ref="B59:B65" si="164">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BN59" t="str">
        <f>B9</f>
        <v xml:space="preserve">   Nov 2019 Baseline</v>
      </c>
    </row>
    <row r="60" spans="1:91" x14ac:dyDescent="0.2">
      <c r="A60" s="26"/>
      <c r="B60" t="str">
        <f t="shared" si="164"/>
        <v xml:space="preserve">   Oct 2022 Optimistic</v>
      </c>
      <c r="C60" s="4">
        <v>2.4950597436347755</v>
      </c>
      <c r="D60" s="4">
        <v>1.6406554713379595</v>
      </c>
      <c r="E60" s="4">
        <v>4.9972501772795663</v>
      </c>
      <c r="F60" s="4">
        <v>8.6877698245613857</v>
      </c>
      <c r="G60" s="4">
        <v>6.3134474782527095</v>
      </c>
      <c r="H60" s="4">
        <v>3.8249528368875296</v>
      </c>
      <c r="I60" s="4">
        <v>2.7730899041608303</v>
      </c>
      <c r="L60" t="str">
        <f t="shared" ref="L60:L65" si="165">B10</f>
        <v xml:space="preserve">   Oct 2022 Optimistic</v>
      </c>
      <c r="M60" s="4">
        <v>2.1983233778552602</v>
      </c>
      <c r="N60" s="4">
        <v>2.4739923865981117</v>
      </c>
      <c r="O60" s="4">
        <v>1.1060576597598848</v>
      </c>
      <c r="P60" s="4">
        <v>1.6479595841390582</v>
      </c>
      <c r="Q60" s="4">
        <v>1.7579192371300678</v>
      </c>
      <c r="R60" s="4">
        <v>1.7138401006681514</v>
      </c>
      <c r="S60" s="4">
        <v>4.470214891574753</v>
      </c>
      <c r="T60" s="4">
        <v>5.1943630332918156</v>
      </c>
      <c r="U60" s="4">
        <v>7.0505393422243712</v>
      </c>
      <c r="V60" s="4">
        <v>8.0599407562293113</v>
      </c>
      <c r="W60" s="4">
        <v>9.6379216590726013</v>
      </c>
      <c r="X60" s="4">
        <v>8.2716613725542629</v>
      </c>
      <c r="Y60" s="4">
        <v>8.2723885813916986</v>
      </c>
      <c r="Z60" s="4">
        <v>8.2972026393359108</v>
      </c>
      <c r="AA60" s="4">
        <v>6.3982611426643521</v>
      </c>
      <c r="AB60" s="4">
        <v>6.1785330722092358</v>
      </c>
      <c r="AC60" s="4">
        <v>5.3626037869652032</v>
      </c>
      <c r="AD60" s="4">
        <v>4.7121580389618112</v>
      </c>
      <c r="AE60" s="4">
        <v>3.8911442872728408</v>
      </c>
      <c r="AF60" s="4">
        <v>3.6148701107407311</v>
      </c>
      <c r="AG60" s="4">
        <v>3.4344339659368117</v>
      </c>
      <c r="AH60" s="4">
        <v>2.9517148020857142</v>
      </c>
      <c r="AI60" s="4">
        <v>2.7898545322688095</v>
      </c>
      <c r="AJ60" s="4">
        <v>2.7224779501751062</v>
      </c>
      <c r="AK60" s="4">
        <v>2.6941059375548804</v>
      </c>
      <c r="BN60" t="str">
        <f t="shared" ref="BN60:BN65" si="166">B10</f>
        <v xml:space="preserve">   Oct 2022 Optimistic</v>
      </c>
    </row>
    <row r="61" spans="1:91" x14ac:dyDescent="0.2">
      <c r="A61" s="26"/>
      <c r="B61" t="str">
        <f t="shared" si="164"/>
        <v xml:space="preserve">   Oct 2022 Baseline</v>
      </c>
      <c r="C61" s="4">
        <v>2.4950597436347755</v>
      </c>
      <c r="D61" s="4">
        <v>1.6406554713379595</v>
      </c>
      <c r="E61" s="4">
        <v>4.9972501772795663</v>
      </c>
      <c r="F61" s="4">
        <v>9.1132800000000014</v>
      </c>
      <c r="G61" s="4">
        <v>6.2507476536987072</v>
      </c>
      <c r="H61" s="4">
        <v>3.4337745487002191</v>
      </c>
      <c r="I61" s="4">
        <v>2.6029851238195789</v>
      </c>
      <c r="L61" t="str">
        <f t="shared" si="165"/>
        <v xml:space="preserve">   Oct 2022 Baseline</v>
      </c>
      <c r="M61" s="4">
        <v>2.1983233778552602</v>
      </c>
      <c r="N61" s="4">
        <v>2.4739923865981117</v>
      </c>
      <c r="O61" s="4">
        <v>1.1060576597598848</v>
      </c>
      <c r="P61" s="4">
        <v>1.6479595841390582</v>
      </c>
      <c r="Q61" s="4">
        <v>1.7579192371300678</v>
      </c>
      <c r="R61" s="4">
        <v>1.7138401006681514</v>
      </c>
      <c r="S61" s="4">
        <v>4.470214891574753</v>
      </c>
      <c r="T61" s="4">
        <v>5.1943630332918156</v>
      </c>
      <c r="U61" s="4">
        <v>7.0505393422243712</v>
      </c>
      <c r="V61" s="4">
        <v>8.0599407562293113</v>
      </c>
      <c r="W61" s="4">
        <v>9.6379216590726013</v>
      </c>
      <c r="X61" s="4">
        <v>9.1959066278728407</v>
      </c>
      <c r="Y61" s="4">
        <v>9.0634668684359774</v>
      </c>
      <c r="Z61" s="4">
        <v>8.5957404266023385</v>
      </c>
      <c r="AA61" s="4">
        <v>6.7203166760212207</v>
      </c>
      <c r="AB61" s="4">
        <v>5.8056403917931876</v>
      </c>
      <c r="AC61" s="4">
        <v>4.9183116740526778</v>
      </c>
      <c r="AD61" s="4">
        <v>4.3447969673167108</v>
      </c>
      <c r="AE61" s="4">
        <v>3.5352316883564772</v>
      </c>
      <c r="AF61" s="4">
        <v>3.1486641851325547</v>
      </c>
      <c r="AG61" s="4">
        <v>3.0346084626574843</v>
      </c>
      <c r="AH61" s="4">
        <v>2.7797273351855445</v>
      </c>
      <c r="AI61" s="4">
        <v>2.6257164357955887</v>
      </c>
      <c r="AJ61" s="4">
        <v>2.5235534077896471</v>
      </c>
      <c r="AK61" s="4">
        <v>2.5333896594039729</v>
      </c>
      <c r="BN61" t="str">
        <f t="shared" si="166"/>
        <v xml:space="preserve">   Oct 2022 Baseline</v>
      </c>
    </row>
    <row r="62" spans="1:91" x14ac:dyDescent="0.2">
      <c r="A62" s="26"/>
      <c r="B62" t="str">
        <f t="shared" si="164"/>
        <v xml:space="preserve">   Oct 2022 Pessimistic</v>
      </c>
      <c r="C62" s="4">
        <v>2.4950597436347755</v>
      </c>
      <c r="D62" s="4">
        <v>1.6406554713379595</v>
      </c>
      <c r="E62" s="4">
        <v>4.9972501772795663</v>
      </c>
      <c r="F62" s="4">
        <v>9.2983803508771992</v>
      </c>
      <c r="G62" s="4">
        <v>7.3552397290142624</v>
      </c>
      <c r="H62" s="4">
        <v>3.7805774328948827</v>
      </c>
      <c r="I62" s="4">
        <v>2.1489869631151404</v>
      </c>
      <c r="L62" t="str">
        <f t="shared" si="165"/>
        <v xml:space="preserve">   Oct 2022 Pessimistic</v>
      </c>
      <c r="M62" s="4">
        <v>2.1983233778552602</v>
      </c>
      <c r="N62" s="4">
        <v>2.4739923865981117</v>
      </c>
      <c r="O62" s="4">
        <v>1.1060576597598848</v>
      </c>
      <c r="P62" s="4">
        <v>1.6479595841390582</v>
      </c>
      <c r="Q62" s="4">
        <v>1.7579192371300678</v>
      </c>
      <c r="R62" s="4">
        <v>1.7138401006681514</v>
      </c>
      <c r="S62" s="4">
        <v>4.470214891574753</v>
      </c>
      <c r="T62" s="4">
        <v>5.1943630332918156</v>
      </c>
      <c r="U62" s="4">
        <v>7.0505393422243712</v>
      </c>
      <c r="V62" s="4">
        <v>8.0599407562293113</v>
      </c>
      <c r="W62" s="4">
        <v>9.6379216590726013</v>
      </c>
      <c r="X62" s="4">
        <v>9.2980407335237381</v>
      </c>
      <c r="Y62" s="4">
        <v>9.5554440706960175</v>
      </c>
      <c r="Z62" s="4">
        <v>9.5040925186566039</v>
      </c>
      <c r="AA62" s="4">
        <v>7.8364566117469225</v>
      </c>
      <c r="AB62" s="4">
        <v>7.0882429619752108</v>
      </c>
      <c r="AC62" s="4">
        <v>6.0214597210590526</v>
      </c>
      <c r="AD62" s="4">
        <v>5.1460750332574356</v>
      </c>
      <c r="AE62" s="4">
        <v>4.0870343531767439</v>
      </c>
      <c r="AF62" s="4">
        <v>3.391178073694312</v>
      </c>
      <c r="AG62" s="4">
        <v>3.0164258880787553</v>
      </c>
      <c r="AH62" s="4">
        <v>2.5230413294437426</v>
      </c>
      <c r="AI62" s="4">
        <v>2.2369463214330976</v>
      </c>
      <c r="AJ62" s="4">
        <v>2.0183051155891363</v>
      </c>
      <c r="AK62" s="4">
        <v>1.9432701055269064</v>
      </c>
      <c r="BN62" t="str">
        <f t="shared" si="166"/>
        <v xml:space="preserve">   Oct 2022 Pessimistic</v>
      </c>
    </row>
    <row r="63" spans="1:91" x14ac:dyDescent="0.2">
      <c r="A63" s="26"/>
      <c r="B63" t="str">
        <f t="shared" si="164"/>
        <v xml:space="preserve">   Jan 2023 Optimistic</v>
      </c>
      <c r="C63" s="4">
        <f>'Optimistic ANN'!AF62</f>
        <v>2.4950597436347755</v>
      </c>
      <c r="D63" s="4">
        <f>'Optimistic ANN'!AG62</f>
        <v>1.6406554713379595</v>
      </c>
      <c r="E63" s="4">
        <f>'Optimistic ANN'!AH62</f>
        <v>4.9972501772795441</v>
      </c>
      <c r="F63" s="4">
        <f>'Optimistic ANN'!AI62</f>
        <v>8.665285614035124</v>
      </c>
      <c r="G63" s="4">
        <f>'Optimistic ANN'!AJ62</f>
        <v>5.9285377291717678</v>
      </c>
      <c r="H63" s="4">
        <f>'Optimistic ANN'!AK62</f>
        <v>3.7269920128883083</v>
      </c>
      <c r="I63" s="4">
        <f>'Optimistic ANN'!AL62</f>
        <v>2.6337971619587952</v>
      </c>
      <c r="J63" s="4"/>
      <c r="K63" s="4"/>
      <c r="L63" t="str">
        <f t="shared" si="165"/>
        <v xml:space="preserve">   Jan 2023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7.8279477921885832</v>
      </c>
      <c r="Z63" s="4">
        <f>'Optimistic QTR'!EE114</f>
        <v>7.3038719289985288</v>
      </c>
      <c r="AA63" s="4">
        <f>'Optimistic QTR'!EF114</f>
        <v>6.1402311324495029</v>
      </c>
      <c r="AB63" s="4">
        <f>'Optimistic QTR'!EG114</f>
        <v>5.3835114260884387</v>
      </c>
      <c r="AC63" s="4">
        <f>'Optimistic QTR'!EH114</f>
        <v>5.3419946200522705</v>
      </c>
      <c r="AD63" s="4">
        <f>'Optimistic QTR'!EI114</f>
        <v>4.8504518887479975</v>
      </c>
      <c r="AE63" s="4">
        <f>'Optimistic QTR'!EJ114</f>
        <v>3.8696080031194846</v>
      </c>
      <c r="AF63" s="4">
        <f>'Optimistic QTR'!EK114</f>
        <v>3.4446502517065714</v>
      </c>
      <c r="AG63" s="4">
        <f>'Optimistic QTR'!EL114</f>
        <v>3.1855093643664789</v>
      </c>
      <c r="AH63" s="4">
        <f>'Optimistic QTR'!EM114</f>
        <v>2.9869198462210589</v>
      </c>
      <c r="AI63" s="4">
        <f>'Optimistic QTR'!EN114</f>
        <v>2.5783165084969362</v>
      </c>
      <c r="AJ63" s="4">
        <f>'Optimistic QTR'!EO114</f>
        <v>2.4686731671195838</v>
      </c>
      <c r="AK63" s="4">
        <f>'Optimistic QTR'!EP114</f>
        <v>2.5986769443133939</v>
      </c>
      <c r="AL63" s="39"/>
      <c r="BN63" t="str">
        <f t="shared" si="166"/>
        <v xml:space="preserve">   Jan 2023 Optimistic</v>
      </c>
      <c r="BO63" s="4">
        <f t="shared" ref="BO63:CM63" si="167">M63-M60</f>
        <v>2.2204460492503131E-14</v>
      </c>
      <c r="BP63" s="4">
        <f t="shared" si="167"/>
        <v>0</v>
      </c>
      <c r="BQ63" s="4">
        <f t="shared" si="167"/>
        <v>0</v>
      </c>
      <c r="BR63" s="4">
        <f t="shared" si="167"/>
        <v>0</v>
      </c>
      <c r="BS63" s="4">
        <f t="shared" si="167"/>
        <v>-2.2204460492503131E-14</v>
      </c>
      <c r="BT63" s="4">
        <f t="shared" si="167"/>
        <v>0</v>
      </c>
      <c r="BU63" s="4">
        <f t="shared" si="167"/>
        <v>0</v>
      </c>
      <c r="BV63" s="4">
        <f t="shared" si="167"/>
        <v>0</v>
      </c>
      <c r="BW63" s="4">
        <f t="shared" si="167"/>
        <v>-2.2204460492503131E-14</v>
      </c>
      <c r="BX63" s="4">
        <f t="shared" si="167"/>
        <v>0</v>
      </c>
      <c r="BY63" s="4">
        <f t="shared" si="167"/>
        <v>0</v>
      </c>
      <c r="BZ63" s="4">
        <f t="shared" si="167"/>
        <v>0.76792435202732534</v>
      </c>
      <c r="CA63" s="4">
        <f t="shared" si="167"/>
        <v>-0.44444078920311547</v>
      </c>
      <c r="CB63" s="4">
        <f t="shared" si="167"/>
        <v>-0.99333071033738207</v>
      </c>
      <c r="CC63" s="4">
        <f t="shared" si="167"/>
        <v>-0.25803001021484917</v>
      </c>
      <c r="CD63" s="4">
        <f t="shared" si="167"/>
        <v>-0.79502164612079707</v>
      </c>
      <c r="CE63" s="4">
        <f t="shared" si="167"/>
        <v>-2.0609166912932686E-2</v>
      </c>
      <c r="CF63" s="4">
        <f t="shared" si="167"/>
        <v>0.13829384978618631</v>
      </c>
      <c r="CG63" s="4">
        <f t="shared" si="167"/>
        <v>-2.1536284153356178E-2</v>
      </c>
      <c r="CH63" s="4">
        <f t="shared" si="167"/>
        <v>-0.1702198590341597</v>
      </c>
      <c r="CI63" s="4">
        <f t="shared" si="167"/>
        <v>-0.2489246015703328</v>
      </c>
      <c r="CJ63" s="4">
        <f t="shared" si="167"/>
        <v>3.5205044135344643E-2</v>
      </c>
      <c r="CK63" s="4">
        <f t="shared" si="167"/>
        <v>-0.21153802377187336</v>
      </c>
      <c r="CL63" s="4">
        <f t="shared" si="167"/>
        <v>-0.25380478305552234</v>
      </c>
      <c r="CM63" s="4">
        <f t="shared" si="167"/>
        <v>-9.5428993241486459E-2</v>
      </c>
    </row>
    <row r="64" spans="1:91" x14ac:dyDescent="0.2">
      <c r="A64" s="26"/>
      <c r="B64" t="str">
        <f t="shared" si="164"/>
        <v xml:space="preserve">   Jan 2023 Baseline</v>
      </c>
      <c r="C64" s="4">
        <f>'Baseline ANN'!AF62</f>
        <v>2.4950597436347755</v>
      </c>
      <c r="D64" s="4">
        <f>'Baseline ANN'!AG62</f>
        <v>1.6406554713379595</v>
      </c>
      <c r="E64" s="4">
        <f>'Baseline ANN'!AH62</f>
        <v>4.9972501772795441</v>
      </c>
      <c r="F64" s="4">
        <f>'Baseline ANN'!AI62</f>
        <v>8.9590231578947623</v>
      </c>
      <c r="G64" s="4">
        <f>'Baseline ANN'!AJ62</f>
        <v>6.140946931744673</v>
      </c>
      <c r="H64" s="4">
        <f>'Baseline ANN'!AK62</f>
        <v>3.3716791129165147</v>
      </c>
      <c r="I64" s="4">
        <f>'Baseline ANN'!AL62</f>
        <v>2.4099692539284234</v>
      </c>
      <c r="J64" s="4"/>
      <c r="K64" s="4"/>
      <c r="L64" t="str">
        <f t="shared" si="165"/>
        <v xml:space="preserve">   Jan 2023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8.6885707001340684</v>
      </c>
      <c r="Z64" s="4">
        <f>'Baseline QTR'!EE114</f>
        <v>8.0701307412973655</v>
      </c>
      <c r="AA64" s="4">
        <f>'Baseline QTR'!EF114</f>
        <v>6.5289242064053399</v>
      </c>
      <c r="AB64" s="4">
        <f>'Baseline QTR'!EG114</f>
        <v>5.7610864270064566</v>
      </c>
      <c r="AC64" s="4">
        <f>'Baseline QTR'!EH114</f>
        <v>5.0458732257267824</v>
      </c>
      <c r="AD64" s="4">
        <f>'Baseline QTR'!EI114</f>
        <v>4.4829674095953509</v>
      </c>
      <c r="AE64" s="4">
        <f>'Baseline QTR'!EJ114</f>
        <v>3.5586591314495486</v>
      </c>
      <c r="AF64" s="4">
        <f>'Baseline QTR'!EK114</f>
        <v>3.1469838523477955</v>
      </c>
      <c r="AG64" s="4">
        <f>'Baseline QTR'!EL114</f>
        <v>2.7624922275642394</v>
      </c>
      <c r="AH64" s="4">
        <f>'Baseline QTR'!EM114</f>
        <v>2.6202130558242054</v>
      </c>
      <c r="AI64" s="4">
        <f>'Baseline QTR'!EN114</f>
        <v>2.3881386239974045</v>
      </c>
      <c r="AJ64" s="4">
        <f>'Baseline QTR'!EO114</f>
        <v>2.2835643339952361</v>
      </c>
      <c r="AK64" s="4">
        <f>'Baseline QTR'!EP114</f>
        <v>2.391662575323017</v>
      </c>
      <c r="AL64" s="39"/>
      <c r="BN64" t="str">
        <f t="shared" si="166"/>
        <v xml:space="preserve">   Jan 2023 Baseline</v>
      </c>
      <c r="BO64" s="4">
        <f>M64-M61</f>
        <v>2.2204460492503131E-14</v>
      </c>
      <c r="BP64" s="4">
        <f t="shared" ref="BP64:CM64" si="168">N64-N61</f>
        <v>0</v>
      </c>
      <c r="BQ64" s="4">
        <f t="shared" si="168"/>
        <v>0</v>
      </c>
      <c r="BR64" s="4">
        <f t="shared" si="168"/>
        <v>0</v>
      </c>
      <c r="BS64" s="4">
        <f t="shared" si="168"/>
        <v>-2.2204460492503131E-14</v>
      </c>
      <c r="BT64" s="4">
        <f t="shared" si="168"/>
        <v>0</v>
      </c>
      <c r="BU64" s="4">
        <f t="shared" si="168"/>
        <v>0</v>
      </c>
      <c r="BV64" s="4">
        <f t="shared" si="168"/>
        <v>0</v>
      </c>
      <c r="BW64" s="4">
        <f t="shared" si="168"/>
        <v>-2.2204460492503131E-14</v>
      </c>
      <c r="BX64" s="4">
        <f t="shared" si="168"/>
        <v>0</v>
      </c>
      <c r="BY64" s="4">
        <f t="shared" si="168"/>
        <v>0</v>
      </c>
      <c r="BZ64" s="4">
        <f t="shared" si="168"/>
        <v>-0.15632090329125248</v>
      </c>
      <c r="CA64" s="4">
        <f t="shared" si="168"/>
        <v>-0.37489616830190897</v>
      </c>
      <c r="CB64" s="4">
        <f t="shared" si="168"/>
        <v>-0.52560968530497298</v>
      </c>
      <c r="CC64" s="4">
        <f t="shared" si="168"/>
        <v>-0.19139246961588086</v>
      </c>
      <c r="CD64" s="4">
        <f t="shared" si="168"/>
        <v>-4.4553964786731015E-2</v>
      </c>
      <c r="CE64" s="4">
        <f t="shared" si="168"/>
        <v>0.12756155167410466</v>
      </c>
      <c r="CF64" s="4">
        <f t="shared" si="168"/>
        <v>0.13817044227864006</v>
      </c>
      <c r="CG64" s="4">
        <f t="shared" si="168"/>
        <v>2.3427443093071432E-2</v>
      </c>
      <c r="CH64" s="4">
        <f t="shared" si="168"/>
        <v>-1.6803327847592087E-3</v>
      </c>
      <c r="CI64" s="4">
        <f t="shared" si="168"/>
        <v>-0.2721162350932449</v>
      </c>
      <c r="CJ64" s="4">
        <f t="shared" si="168"/>
        <v>-0.15951427936133911</v>
      </c>
      <c r="CK64" s="4">
        <f t="shared" si="168"/>
        <v>-0.23757781179818416</v>
      </c>
      <c r="CL64" s="4">
        <f t="shared" si="168"/>
        <v>-0.23998907379441103</v>
      </c>
      <c r="CM64" s="4">
        <f t="shared" si="168"/>
        <v>-0.14172708408095591</v>
      </c>
    </row>
    <row r="65" spans="1:91" x14ac:dyDescent="0.2">
      <c r="A65" s="26"/>
      <c r="B65" t="str">
        <f t="shared" si="164"/>
        <v xml:space="preserve">   Jan 2023 Pessimistic</v>
      </c>
      <c r="C65" s="4">
        <f>'Pessimistic ANN'!AF62</f>
        <v>2.4950597436347755</v>
      </c>
      <c r="D65" s="4">
        <f>'Pessimistic ANN'!AG62</f>
        <v>1.6406554713379595</v>
      </c>
      <c r="E65" s="4">
        <f>'Pessimistic ANN'!AH62</f>
        <v>4.9972501772795441</v>
      </c>
      <c r="F65" s="4">
        <f>'Pessimistic ANN'!AI62</f>
        <v>9.0002750877193236</v>
      </c>
      <c r="G65" s="4">
        <f>'Pessimistic ANN'!AJ62</f>
        <v>7.1103017077851716</v>
      </c>
      <c r="H65" s="4">
        <f>'Pessimistic ANN'!AK62</f>
        <v>3.9611492241342194</v>
      </c>
      <c r="I65" s="4">
        <f>'Pessimistic ANN'!AL62</f>
        <v>2.151114560599221</v>
      </c>
      <c r="J65" s="4"/>
      <c r="K65" s="4"/>
      <c r="L65" t="str">
        <f t="shared" si="165"/>
        <v xml:space="preserve">   Jan 2023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8.8094349088337243</v>
      </c>
      <c r="Z65" s="4">
        <f>'Pessimistic QTR'!EE114</f>
        <v>8.5936764298015333</v>
      </c>
      <c r="AA65" s="4">
        <f>'Pessimistic QTR'!EF114</f>
        <v>7.412128156770792</v>
      </c>
      <c r="AB65" s="4">
        <f>'Pessimistic QTR'!EG114</f>
        <v>6.8380273932361568</v>
      </c>
      <c r="AC65" s="4">
        <f>'Pessimistic QTR'!EH114</f>
        <v>6.2560278537484804</v>
      </c>
      <c r="AD65" s="4">
        <f>'Pessimistic QTR'!EI114</f>
        <v>5.5071035690537951</v>
      </c>
      <c r="AE65" s="4">
        <f>'Pessimistic QTR'!EJ114</f>
        <v>4.3123703055231388</v>
      </c>
      <c r="AF65" s="4">
        <f>'Pessimistic QTR'!EK114</f>
        <v>3.6835972943990658</v>
      </c>
      <c r="AG65" s="4">
        <f>'Pessimistic QTR'!EL114</f>
        <v>3.0132161648765532</v>
      </c>
      <c r="AH65" s="4">
        <f>'Pessimistic QTR'!EM114</f>
        <v>2.6096852271617399</v>
      </c>
      <c r="AI65" s="4">
        <f>'Pessimistic QTR'!EN114</f>
        <v>2.1939741337848595</v>
      </c>
      <c r="AJ65" s="4">
        <f>'Pessimistic QTR'!EO114</f>
        <v>1.9630754849263798</v>
      </c>
      <c r="AK65" s="4">
        <f>'Pessimistic QTR'!EP114</f>
        <v>1.9774703394640936</v>
      </c>
      <c r="AL65" s="39"/>
      <c r="BN65" t="str">
        <f t="shared" si="166"/>
        <v xml:space="preserve">   Jan 2023 Pessimistic</v>
      </c>
      <c r="BO65" s="4">
        <f t="shared" ref="BO65:CM65" si="169">M65-M62</f>
        <v>2.2204460492503131E-14</v>
      </c>
      <c r="BP65" s="4">
        <f t="shared" si="169"/>
        <v>0</v>
      </c>
      <c r="BQ65" s="4">
        <f t="shared" si="169"/>
        <v>0</v>
      </c>
      <c r="BR65" s="4">
        <f t="shared" si="169"/>
        <v>0</v>
      </c>
      <c r="BS65" s="4">
        <f t="shared" si="169"/>
        <v>-2.2204460492503131E-14</v>
      </c>
      <c r="BT65" s="4">
        <f t="shared" si="169"/>
        <v>0</v>
      </c>
      <c r="BU65" s="4">
        <f t="shared" si="169"/>
        <v>0</v>
      </c>
      <c r="BV65" s="4">
        <f t="shared" si="169"/>
        <v>0</v>
      </c>
      <c r="BW65" s="4">
        <f t="shared" si="169"/>
        <v>-2.2204460492503131E-14</v>
      </c>
      <c r="BX65" s="4">
        <f t="shared" si="169"/>
        <v>0</v>
      </c>
      <c r="BY65" s="4">
        <f t="shared" si="169"/>
        <v>0</v>
      </c>
      <c r="BZ65" s="4">
        <f t="shared" si="169"/>
        <v>-0.25845500894214979</v>
      </c>
      <c r="CA65" s="4">
        <f t="shared" si="169"/>
        <v>-0.74600916186229327</v>
      </c>
      <c r="CB65" s="4">
        <f t="shared" si="169"/>
        <v>-0.91041608885507053</v>
      </c>
      <c r="CC65" s="4">
        <f t="shared" si="169"/>
        <v>-0.42432845497613059</v>
      </c>
      <c r="CD65" s="4">
        <f t="shared" si="169"/>
        <v>-0.25021556873905393</v>
      </c>
      <c r="CE65" s="4">
        <f t="shared" si="169"/>
        <v>0.23456813268942778</v>
      </c>
      <c r="CF65" s="4">
        <f t="shared" si="169"/>
        <v>0.36102853579635941</v>
      </c>
      <c r="CG65" s="4">
        <f t="shared" si="169"/>
        <v>0.22533595234639492</v>
      </c>
      <c r="CH65" s="4">
        <f t="shared" si="169"/>
        <v>0.29241922070475379</v>
      </c>
      <c r="CI65" s="4">
        <f t="shared" si="169"/>
        <v>-3.2097232022021416E-3</v>
      </c>
      <c r="CJ65" s="4">
        <f t="shared" si="169"/>
        <v>8.6643897717997298E-2</v>
      </c>
      <c r="CK65" s="4">
        <f t="shared" si="169"/>
        <v>-4.2972187648238069E-2</v>
      </c>
      <c r="CL65" s="4">
        <f t="shared" si="169"/>
        <v>-5.5229630662756435E-2</v>
      </c>
      <c r="CM65" s="4">
        <f t="shared" si="169"/>
        <v>3.4200233937187186E-2</v>
      </c>
    </row>
    <row r="66" spans="1:91" x14ac:dyDescent="0.2">
      <c r="A66" s="26"/>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c r="AL66" s="39"/>
    </row>
    <row r="67" spans="1:91" x14ac:dyDescent="0.2">
      <c r="B67" s="27" t="s">
        <v>229</v>
      </c>
      <c r="L67" s="27" t="s">
        <v>230</v>
      </c>
      <c r="AL67" s="39"/>
    </row>
    <row r="68" spans="1:91" x14ac:dyDescent="0.2">
      <c r="B68" t="str">
        <f t="shared" ref="B68:B74" si="170">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71">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39"/>
    </row>
    <row r="69" spans="1:91" x14ac:dyDescent="0.2">
      <c r="B69" t="str">
        <f t="shared" si="170"/>
        <v xml:space="preserve">   Oct 2022 Optimistic</v>
      </c>
      <c r="C69" s="4">
        <v>7.7944128313483629</v>
      </c>
      <c r="D69" s="4">
        <v>7.0623835318331496</v>
      </c>
      <c r="E69" s="4">
        <v>7.2731609715372514</v>
      </c>
      <c r="F69" s="4">
        <v>2.3558969268240082</v>
      </c>
      <c r="G69" s="4">
        <v>5.7676734308748312</v>
      </c>
      <c r="H69" s="4">
        <v>6.0556037455542278</v>
      </c>
      <c r="I69" s="4">
        <v>6.5840390821805039</v>
      </c>
      <c r="L69" t="str">
        <f t="shared" si="171"/>
        <v xml:space="preserve">   Oct 2022 Optimistic</v>
      </c>
      <c r="M69" s="4">
        <v>5.0657145420928584</v>
      </c>
      <c r="N69" s="4">
        <v>5.9822822526158115</v>
      </c>
      <c r="O69" s="4">
        <v>30.811071677108572</v>
      </c>
      <c r="P69" s="4">
        <v>-8.8710530137316326</v>
      </c>
      <c r="Q69" s="4">
        <v>-3.7732009317078763</v>
      </c>
      <c r="R69" s="4">
        <v>49.609668887434431</v>
      </c>
      <c r="S69" s="4">
        <v>-14.501444394316055</v>
      </c>
      <c r="T69" s="4">
        <v>-0.72471935887901129</v>
      </c>
      <c r="U69" s="4">
        <v>3.1977959218696173</v>
      </c>
      <c r="V69" s="4">
        <v>1.9678581568738363</v>
      </c>
      <c r="W69" s="4">
        <v>5.1231750371753648</v>
      </c>
      <c r="X69" s="4">
        <v>7.244339928492538</v>
      </c>
      <c r="Y69" s="4">
        <v>8.4368246513302214</v>
      </c>
      <c r="Z69" s="4">
        <v>4.7560354936106997</v>
      </c>
      <c r="AA69" s="4">
        <v>4.2555617951957947</v>
      </c>
      <c r="AB69" s="4">
        <v>5.1797638682577585</v>
      </c>
      <c r="AC69" s="4">
        <v>5.5319960918529087</v>
      </c>
      <c r="AD69" s="4">
        <v>7.0853833321929516</v>
      </c>
      <c r="AE69" s="4">
        <v>6.3179246007159184</v>
      </c>
      <c r="AF69" s="4">
        <v>6.1399806827727055</v>
      </c>
      <c r="AG69" s="4">
        <v>6.0718529934260079</v>
      </c>
      <c r="AH69" s="4">
        <v>6.9247583149633973</v>
      </c>
      <c r="AI69" s="4">
        <v>6.747006215625162</v>
      </c>
      <c r="AJ69" s="4">
        <v>6.8872421901420511</v>
      </c>
      <c r="AK69" s="4">
        <v>6.7758314048605772</v>
      </c>
      <c r="AL69" s="39"/>
    </row>
    <row r="70" spans="1:91" x14ac:dyDescent="0.2">
      <c r="B70" t="str">
        <f t="shared" si="170"/>
        <v xml:space="preserve">   Oct 2022 Baseline</v>
      </c>
      <c r="C70" s="4">
        <v>7.7944128313483629</v>
      </c>
      <c r="D70" s="4">
        <v>7.0623835318331496</v>
      </c>
      <c r="E70" s="4">
        <v>7.2731609715372514</v>
      </c>
      <c r="F70" s="4">
        <v>2.2381395432683693</v>
      </c>
      <c r="G70" s="4">
        <v>4.834502249106043</v>
      </c>
      <c r="H70" s="4">
        <v>5.7027048228012633</v>
      </c>
      <c r="I70" s="4">
        <v>6.6613716766227071</v>
      </c>
      <c r="L70" t="str">
        <f t="shared" si="171"/>
        <v xml:space="preserve">   Oct 2022 Baseline</v>
      </c>
      <c r="M70" s="4">
        <v>5.0657145420928584</v>
      </c>
      <c r="N70" s="4">
        <v>5.9822822526158115</v>
      </c>
      <c r="O70" s="4">
        <v>30.811071677108572</v>
      </c>
      <c r="P70" s="4">
        <v>-8.8710530137316326</v>
      </c>
      <c r="Q70" s="4">
        <v>-3.7732009317078763</v>
      </c>
      <c r="R70" s="4">
        <v>49.609668887434431</v>
      </c>
      <c r="S70" s="4">
        <v>-14.501444394316055</v>
      </c>
      <c r="T70" s="4">
        <v>-0.72471935887901129</v>
      </c>
      <c r="U70" s="4">
        <v>3.1977959218696173</v>
      </c>
      <c r="V70" s="4">
        <v>1.9678581568738363</v>
      </c>
      <c r="W70" s="4">
        <v>5.1231750371753648</v>
      </c>
      <c r="X70" s="4">
        <v>7.3552817150572603</v>
      </c>
      <c r="Y70" s="4">
        <v>6.2883908119530485</v>
      </c>
      <c r="Z70" s="4">
        <v>3.1832631455509741</v>
      </c>
      <c r="AA70" s="4">
        <v>3.7157784604328059</v>
      </c>
      <c r="AB70" s="4">
        <v>5.0392874649203723</v>
      </c>
      <c r="AC70" s="4">
        <v>4.9713208192657676</v>
      </c>
      <c r="AD70" s="4">
        <v>6.3237910029187328</v>
      </c>
      <c r="AE70" s="4">
        <v>6.0996282311455596</v>
      </c>
      <c r="AF70" s="4">
        <v>6.2581962752445097</v>
      </c>
      <c r="AG70" s="4">
        <v>6.3628939648932681</v>
      </c>
      <c r="AH70" s="4">
        <v>6.9785155708411706</v>
      </c>
      <c r="AI70" s="4">
        <v>6.7465056574836479</v>
      </c>
      <c r="AJ70" s="4">
        <v>6.9399074273383876</v>
      </c>
      <c r="AK70" s="4">
        <v>6.8034722204117992</v>
      </c>
      <c r="AL70" s="39"/>
    </row>
    <row r="71" spans="1:91" x14ac:dyDescent="0.2">
      <c r="B71" t="str">
        <f t="shared" si="170"/>
        <v xml:space="preserve">   Oct 2022 Pessimistic</v>
      </c>
      <c r="C71" s="4">
        <v>7.7944128313483629</v>
      </c>
      <c r="D71" s="4">
        <v>7.0623835318331496</v>
      </c>
      <c r="E71" s="4">
        <v>7.2731609715372514</v>
      </c>
      <c r="F71" s="4">
        <v>2.2137531570034508</v>
      </c>
      <c r="G71" s="4">
        <v>3.6678794995099295</v>
      </c>
      <c r="H71" s="4">
        <v>4.2506440985899951</v>
      </c>
      <c r="I71" s="4">
        <v>6.2071814066430475</v>
      </c>
      <c r="L71" t="str">
        <f t="shared" si="171"/>
        <v xml:space="preserve">   Oct 2022 Pessimistic</v>
      </c>
      <c r="M71" s="4">
        <v>5.0657145420928584</v>
      </c>
      <c r="N71" s="4">
        <v>5.9822822526158115</v>
      </c>
      <c r="O71" s="4">
        <v>30.811071677108572</v>
      </c>
      <c r="P71" s="4">
        <v>-8.8710530137316326</v>
      </c>
      <c r="Q71" s="4">
        <v>-3.7732009317078763</v>
      </c>
      <c r="R71" s="4">
        <v>49.609668887434431</v>
      </c>
      <c r="S71" s="4">
        <v>-14.501444394316055</v>
      </c>
      <c r="T71" s="4">
        <v>-0.72471935887901129</v>
      </c>
      <c r="U71" s="4">
        <v>3.1977959218696173</v>
      </c>
      <c r="V71" s="4">
        <v>1.9678581568738363</v>
      </c>
      <c r="W71" s="4">
        <v>5.1231750371753648</v>
      </c>
      <c r="X71" s="4">
        <v>7.4007425084934741</v>
      </c>
      <c r="Y71" s="4">
        <v>5.8036452648749126</v>
      </c>
      <c r="Z71" s="4">
        <v>2.5486264818320059</v>
      </c>
      <c r="AA71" s="4">
        <v>1.3080321200726441</v>
      </c>
      <c r="AB71" s="4">
        <v>2.3103778469621528</v>
      </c>
      <c r="AC71" s="4">
        <v>3.1476237982355437</v>
      </c>
      <c r="AD71" s="4">
        <v>5.1706837658380467</v>
      </c>
      <c r="AE71" s="4">
        <v>5.289405609135911</v>
      </c>
      <c r="AF71" s="4">
        <v>5.3804098919767895</v>
      </c>
      <c r="AG71" s="4">
        <v>5.3300413896829824</v>
      </c>
      <c r="AH71" s="4">
        <v>6.3827229681044262</v>
      </c>
      <c r="AI71" s="4">
        <v>6.6752578754329939</v>
      </c>
      <c r="AJ71" s="4">
        <v>7.1681758928005435</v>
      </c>
      <c r="AK71" s="4">
        <v>7.2913857758327261</v>
      </c>
      <c r="AL71" s="39"/>
    </row>
    <row r="72" spans="1:91" x14ac:dyDescent="0.2">
      <c r="B72" t="str">
        <f t="shared" si="170"/>
        <v xml:space="preserve">   Jan 2023 Optimistic</v>
      </c>
      <c r="C72" s="4">
        <f ca="1">'Optimistic ANN'!AF58</f>
        <v>8.3530206567363088</v>
      </c>
      <c r="D72" s="4">
        <f ca="1">'Optimistic ANN'!AG58</f>
        <v>6.5791125251667859</v>
      </c>
      <c r="E72" s="4">
        <f ca="1">'Optimistic ANN'!AH58</f>
        <v>7.8149954820254885</v>
      </c>
      <c r="F72" s="4">
        <f ca="1">'Optimistic ANN'!AI58</f>
        <v>2.214749560076168</v>
      </c>
      <c r="G72" s="4">
        <f ca="1">'Optimistic ANN'!AJ58</f>
        <v>6.2786905804803173</v>
      </c>
      <c r="H72" s="4">
        <f ca="1">'Optimistic ANN'!AK58</f>
        <v>6.3450779439384597</v>
      </c>
      <c r="I72" s="4">
        <f ca="1">'Optimistic ANN'!AL58</f>
        <v>6.3748795271506564</v>
      </c>
      <c r="L72" t="str">
        <f t="shared" si="171"/>
        <v xml:space="preserve">   Jan 2023 Optimistic</v>
      </c>
      <c r="M72" s="4">
        <f>'Optimistic QTR'!DR58</f>
        <v>5.7142781814864207</v>
      </c>
      <c r="N72" s="4">
        <f>'Optimistic QTR'!DS58</f>
        <v>4.9011846357076339</v>
      </c>
      <c r="O72" s="4">
        <f>'Optimistic QTR'!DT58</f>
        <v>29.193845754025261</v>
      </c>
      <c r="P72" s="4">
        <f>'Optimistic QTR'!DU58</f>
        <v>-9.8504646546519687</v>
      </c>
      <c r="Q72" s="4">
        <f>'Optimistic QTR'!DV58</f>
        <v>-4.7458707444047228</v>
      </c>
      <c r="R72" s="4">
        <f>'Optimistic QTR'!DW58</f>
        <v>51.588061208611549</v>
      </c>
      <c r="S72" s="4">
        <f>'Optimistic QTR'!DX58</f>
        <v>-13.16499450511227</v>
      </c>
      <c r="T72" s="4">
        <f>'Optimistic QTR'!DY58</f>
        <v>0.83994938679901043</v>
      </c>
      <c r="U72" s="4">
        <f>'Optimistic QTR'!DZ58</f>
        <v>4.7604440568781436</v>
      </c>
      <c r="V72" s="4">
        <f>'Optimistic QTR'!EA58</f>
        <v>-2.0012568254346164E-2</v>
      </c>
      <c r="W72" s="4">
        <f>'Optimistic QTR'!EB58</f>
        <v>7.1549147060766538</v>
      </c>
      <c r="X72" s="4">
        <f>'Optimistic QTR'!EC58</f>
        <v>2.6113370433187955</v>
      </c>
      <c r="Y72" s="4">
        <f>'Optimistic QTR'!ED58</f>
        <v>8.0062067240762591</v>
      </c>
      <c r="Z72" s="4">
        <f>'Optimistic QTR'!EE58</f>
        <v>7.68080944001579</v>
      </c>
      <c r="AA72" s="4">
        <f>'Optimistic QTR'!EF58</f>
        <v>5.2946002799523439</v>
      </c>
      <c r="AB72" s="4">
        <f>'Optimistic QTR'!EG58</f>
        <v>6.0463660134954411</v>
      </c>
      <c r="AC72" s="4">
        <f>'Optimistic QTR'!EH58</f>
        <v>5.5889673409124097</v>
      </c>
      <c r="AD72" s="4">
        <f>'Optimistic QTR'!EI58</f>
        <v>6.9077531784589752</v>
      </c>
      <c r="AE72" s="4">
        <f>'Optimistic QTR'!EJ58</f>
        <v>6.7588491966849684</v>
      </c>
      <c r="AF72" s="4">
        <f>'Optimistic QTR'!EK58</f>
        <v>6.5442124659552015</v>
      </c>
      <c r="AG72" s="4">
        <f>'Optimistic QTR'!EL58</f>
        <v>6.3300500950124183</v>
      </c>
      <c r="AH72" s="4">
        <f>'Optimistic QTR'!EM58</f>
        <v>6.6034929434977796</v>
      </c>
      <c r="AI72" s="4">
        <f>'Optimistic QTR'!EN58</f>
        <v>6.1749321822842873</v>
      </c>
      <c r="AJ72" s="4">
        <f>'Optimistic QTR'!EO58</f>
        <v>6.1202467375744529</v>
      </c>
      <c r="AK72" s="4">
        <f>'Optimistic QTR'!EP58</f>
        <v>6.0187339275835194</v>
      </c>
      <c r="AL72" s="39"/>
    </row>
    <row r="73" spans="1:91" x14ac:dyDescent="0.2">
      <c r="B73" t="str">
        <f t="shared" si="170"/>
        <v xml:space="preserve">   Jan 2023 Baseline</v>
      </c>
      <c r="C73" s="4">
        <f ca="1">'Baseline ANN'!AF58</f>
        <v>8.3530206567363088</v>
      </c>
      <c r="D73" s="4">
        <f ca="1">'Baseline ANN'!AG58</f>
        <v>6.5791125251667859</v>
      </c>
      <c r="E73" s="4">
        <f ca="1">'Baseline ANN'!AH58</f>
        <v>7.8149954820254885</v>
      </c>
      <c r="F73" s="4">
        <f ca="1">'Baseline ANN'!AI58</f>
        <v>2.2179542238349725</v>
      </c>
      <c r="G73" s="4">
        <f ca="1">'Baseline ANN'!AJ58</f>
        <v>5.3043054864098327</v>
      </c>
      <c r="H73" s="4">
        <f ca="1">'Baseline ANN'!AK58</f>
        <v>5.7527831494355031</v>
      </c>
      <c r="I73" s="4">
        <f ca="1">'Baseline ANN'!AL58</f>
        <v>6.2254276229947836</v>
      </c>
      <c r="L73" t="str">
        <f t="shared" si="171"/>
        <v xml:space="preserve">   Jan 2023 Baseline</v>
      </c>
      <c r="M73" s="4">
        <f>'Baseline QTR'!DR58</f>
        <v>5.7142781814864207</v>
      </c>
      <c r="N73" s="4">
        <f>'Baseline QTR'!DS58</f>
        <v>4.9011846357076339</v>
      </c>
      <c r="O73" s="4">
        <f>'Baseline QTR'!DT58</f>
        <v>29.193845754025261</v>
      </c>
      <c r="P73" s="4">
        <f>'Baseline QTR'!DU58</f>
        <v>-9.8504646546519687</v>
      </c>
      <c r="Q73" s="4">
        <f>'Baseline QTR'!DV58</f>
        <v>-4.7458707444047228</v>
      </c>
      <c r="R73" s="4">
        <f>'Baseline QTR'!DW58</f>
        <v>51.588061208611549</v>
      </c>
      <c r="S73" s="4">
        <f>'Baseline QTR'!DX58</f>
        <v>-13.16499450511227</v>
      </c>
      <c r="T73" s="4">
        <f>'Baseline QTR'!DY58</f>
        <v>0.83994938679901043</v>
      </c>
      <c r="U73" s="4">
        <f>'Baseline QTR'!DZ58</f>
        <v>4.7604440568781436</v>
      </c>
      <c r="V73" s="4">
        <f>'Baseline QTR'!EA58</f>
        <v>-2.0012568254346164E-2</v>
      </c>
      <c r="W73" s="4">
        <f>'Baseline QTR'!EB58</f>
        <v>7.1549147060766538</v>
      </c>
      <c r="X73" s="4">
        <f>'Baseline QTR'!EC58</f>
        <v>2.6113370433187955</v>
      </c>
      <c r="Y73" s="4">
        <f>'Baseline QTR'!ED58</f>
        <v>8.0592245667331586</v>
      </c>
      <c r="Z73" s="4">
        <f>'Baseline QTR'!EE58</f>
        <v>5.4930352897514467</v>
      </c>
      <c r="AA73" s="4">
        <f>'Baseline QTR'!EF58</f>
        <v>3.596937157309843</v>
      </c>
      <c r="AB73" s="4">
        <f>'Baseline QTR'!EG58</f>
        <v>5.2732180062244893</v>
      </c>
      <c r="AC73" s="4">
        <f>'Baseline QTR'!EH58</f>
        <v>5.295310779808915</v>
      </c>
      <c r="AD73" s="4">
        <f>'Baseline QTR'!EI58</f>
        <v>6.4090016770477432</v>
      </c>
      <c r="AE73" s="4">
        <f>'Baseline QTR'!EJ58</f>
        <v>6.0842946423102173</v>
      </c>
      <c r="AF73" s="4">
        <f>'Baseline QTR'!EK58</f>
        <v>6.0033522588886168</v>
      </c>
      <c r="AG73" s="4">
        <f>'Baseline QTR'!EL58</f>
        <v>6.0747335935643187</v>
      </c>
      <c r="AH73" s="4">
        <f>'Baseline QTR'!EM58</f>
        <v>6.6349453365913691</v>
      </c>
      <c r="AI73" s="4">
        <f>'Baseline QTR'!EN58</f>
        <v>6.2539131298632089</v>
      </c>
      <c r="AJ73" s="4">
        <f>'Baseline QTR'!EO58</f>
        <v>6.056555978249567</v>
      </c>
      <c r="AK73" s="4">
        <f>'Baseline QTR'!EP58</f>
        <v>5.8808545283742131</v>
      </c>
      <c r="AL73" s="39"/>
    </row>
    <row r="74" spans="1:91" x14ac:dyDescent="0.2">
      <c r="B74" t="str">
        <f t="shared" si="170"/>
        <v xml:space="preserve">   Jan 2023 Pessimistic</v>
      </c>
      <c r="C74" s="4">
        <f ca="1">'Pessimistic ANN'!AF58</f>
        <v>8.3530206567363088</v>
      </c>
      <c r="D74" s="4">
        <f ca="1">'Pessimistic ANN'!AG58</f>
        <v>6.5791125251667859</v>
      </c>
      <c r="E74" s="4">
        <f ca="1">'Pessimistic ANN'!AH58</f>
        <v>7.8149954820254885</v>
      </c>
      <c r="F74" s="4">
        <f ca="1">'Pessimistic ANN'!AI58</f>
        <v>2.2254013310671894</v>
      </c>
      <c r="G74" s="4">
        <f ca="1">'Pessimistic ANN'!AJ58</f>
        <v>4.2855071185240012</v>
      </c>
      <c r="H74" s="4">
        <f ca="1">'Pessimistic ANN'!AK58</f>
        <v>4.4801018140177895</v>
      </c>
      <c r="I74" s="4">
        <f ca="1">'Pessimistic ANN'!AL58</f>
        <v>6.1690929962955332</v>
      </c>
      <c r="L74" t="str">
        <f t="shared" si="171"/>
        <v xml:space="preserve">   Jan 2023 Pessimistic</v>
      </c>
      <c r="M74" s="4">
        <f>'Pessimistic QTR'!DR58</f>
        <v>5.7142781814864207</v>
      </c>
      <c r="N74" s="4">
        <f>'Pessimistic QTR'!DS58</f>
        <v>4.9011846357076339</v>
      </c>
      <c r="O74" s="4">
        <f>'Pessimistic QTR'!DT58</f>
        <v>29.193845754025261</v>
      </c>
      <c r="P74" s="4">
        <f>'Pessimistic QTR'!DU58</f>
        <v>-9.8504646546519687</v>
      </c>
      <c r="Q74" s="4">
        <f>'Pessimistic QTR'!DV58</f>
        <v>-4.7458707444047228</v>
      </c>
      <c r="R74" s="4">
        <f>'Pessimistic QTR'!DW58</f>
        <v>51.588061208611549</v>
      </c>
      <c r="S74" s="4">
        <f>'Pessimistic QTR'!DX58</f>
        <v>-13.16499450511227</v>
      </c>
      <c r="T74" s="4">
        <f>'Pessimistic QTR'!DY58</f>
        <v>0.83994938679901043</v>
      </c>
      <c r="U74" s="4">
        <f>'Pessimistic QTR'!DZ58</f>
        <v>4.7604440568781436</v>
      </c>
      <c r="V74" s="4">
        <f>'Pessimistic QTR'!EA58</f>
        <v>-2.0012568254346164E-2</v>
      </c>
      <c r="W74" s="4">
        <f>'Pessimistic QTR'!EB58</f>
        <v>7.1549147060766538</v>
      </c>
      <c r="X74" s="4">
        <f>'Pessimistic QTR'!EC58</f>
        <v>2.6113370433187955</v>
      </c>
      <c r="Y74" s="4">
        <f>'Pessimistic QTR'!ED58</f>
        <v>8.182504624063224</v>
      </c>
      <c r="Z74" s="4">
        <f>'Pessimistic QTR'!EE58</f>
        <v>4.0865298605868627</v>
      </c>
      <c r="AA74" s="4">
        <f>'Pessimistic QTR'!EF58</f>
        <v>2.1890471231959197</v>
      </c>
      <c r="AB74" s="4">
        <f>'Pessimistic QTR'!EG58</f>
        <v>3.0557655545091489</v>
      </c>
      <c r="AC74" s="4">
        <f>'Pessimistic QTR'!EH58</f>
        <v>3.1334954780914082</v>
      </c>
      <c r="AD74" s="4">
        <f>'Pessimistic QTR'!EI58</f>
        <v>5.1775030429162205</v>
      </c>
      <c r="AE74" s="4">
        <f>'Pessimistic QTR'!EJ58</f>
        <v>5.3744059021328949</v>
      </c>
      <c r="AF74" s="4">
        <f>'Pessimistic QTR'!EK58</f>
        <v>5.643490805051532</v>
      </c>
      <c r="AG74" s="4">
        <f>'Pessimistic QTR'!EL58</f>
        <v>5.8294481603684778</v>
      </c>
      <c r="AH74" s="4">
        <f>'Pessimistic QTR'!EM58</f>
        <v>6.7290929242162401</v>
      </c>
      <c r="AI74" s="4">
        <f>'Pessimistic QTR'!EN58</f>
        <v>6.4338879903885093</v>
      </c>
      <c r="AJ74" s="4">
        <f>'Pessimistic QTR'!EO58</f>
        <v>6.1647373913953141</v>
      </c>
      <c r="AK74" s="4">
        <f>'Pessimistic QTR'!EP58</f>
        <v>5.9815036669383037</v>
      </c>
      <c r="AL74" s="39"/>
    </row>
    <row r="75" spans="1:91" x14ac:dyDescent="0.2">
      <c r="A75" s="26"/>
      <c r="B75" s="27" t="s">
        <v>246</v>
      </c>
      <c r="C75" s="4"/>
      <c r="D75" s="4"/>
      <c r="E75" s="4"/>
      <c r="F75" s="4"/>
      <c r="G75" s="4"/>
      <c r="H75" s="4"/>
      <c r="I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39"/>
    </row>
    <row r="76" spans="1:91" x14ac:dyDescent="0.2">
      <c r="A76" s="26"/>
      <c r="B76" t="str">
        <f t="shared" ref="B76:B82" si="172">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73">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39"/>
    </row>
    <row r="77" spans="1:91" x14ac:dyDescent="0.2">
      <c r="A77" s="26"/>
      <c r="B77" t="str">
        <f t="shared" si="172"/>
        <v xml:space="preserve">   Oct 2022 Optimistic</v>
      </c>
      <c r="C77" s="4">
        <v>2.3457375288985061</v>
      </c>
      <c r="D77" s="4">
        <v>-5.8173604022532244</v>
      </c>
      <c r="E77" s="4">
        <v>1.4480827705245503</v>
      </c>
      <c r="F77" s="4">
        <v>5.4236388636093702</v>
      </c>
      <c r="G77" s="4">
        <v>-1.6537670491056922E-2</v>
      </c>
      <c r="H77" s="4">
        <v>-0.33840966601612621</v>
      </c>
      <c r="I77" s="4">
        <v>2.6186562964703786</v>
      </c>
      <c r="L77" t="str">
        <f t="shared" si="173"/>
        <v xml:space="preserve">   Oct 2022 Optimistic</v>
      </c>
      <c r="M77" s="4">
        <v>0.92795425346887672</v>
      </c>
      <c r="N77" s="4">
        <v>1.1979862143179476</v>
      </c>
      <c r="O77" s="4">
        <v>-37.969303500028985</v>
      </c>
      <c r="P77" s="4">
        <v>13.62275963976931</v>
      </c>
      <c r="Q77" s="4">
        <v>2.7291493401218503</v>
      </c>
      <c r="R77" s="4">
        <v>-0.17824224370258657</v>
      </c>
      <c r="S77" s="4">
        <v>5.5038695879521038</v>
      </c>
      <c r="T77" s="4">
        <v>8.7484056633933438</v>
      </c>
      <c r="U77" s="4">
        <v>6.4760337923182476</v>
      </c>
      <c r="V77" s="4">
        <v>4.2873650945049802</v>
      </c>
      <c r="W77" s="4">
        <v>4.6283689144308582</v>
      </c>
      <c r="X77" s="4">
        <v>5.7175209323965248</v>
      </c>
      <c r="Y77" s="4">
        <v>2.269579041257419</v>
      </c>
      <c r="Z77" s="4">
        <v>-0.70855082527480073</v>
      </c>
      <c r="AA77" s="4">
        <v>-3.7809124420640217</v>
      </c>
      <c r="AB77" s="4">
        <v>-2.9395775837685267</v>
      </c>
      <c r="AC77" s="4">
        <v>-2.1850249145272227</v>
      </c>
      <c r="AD77" s="4">
        <v>0.20473951776096566</v>
      </c>
      <c r="AE77" s="4">
        <v>1.1721655666619535</v>
      </c>
      <c r="AF77" s="4">
        <v>2.2072294670922865</v>
      </c>
      <c r="AG77" s="4">
        <v>2.4071158147391136</v>
      </c>
      <c r="AH77" s="4">
        <v>3.2051073647951567</v>
      </c>
      <c r="AI77" s="4">
        <v>2.6736163947217673</v>
      </c>
      <c r="AJ77" s="4">
        <v>3.0824979016317977</v>
      </c>
      <c r="AK77" s="4">
        <v>2.0871985519748337</v>
      </c>
      <c r="AL77" s="39"/>
    </row>
    <row r="78" spans="1:91" x14ac:dyDescent="0.2">
      <c r="A78" s="26"/>
      <c r="B78" t="str">
        <f t="shared" si="172"/>
        <v xml:space="preserve">   Oct 2022 Baseline</v>
      </c>
      <c r="C78" s="4">
        <v>2.3457375288985061</v>
      </c>
      <c r="D78" s="4">
        <v>-5.8173604022532244</v>
      </c>
      <c r="E78" s="4">
        <v>1.4480827705245503</v>
      </c>
      <c r="F78" s="4">
        <v>5.3257972935543796</v>
      </c>
      <c r="G78" s="4">
        <v>-0.33230037711332594</v>
      </c>
      <c r="H78" s="4">
        <v>-0.26896839193819577</v>
      </c>
      <c r="I78" s="4">
        <v>2.6141829818956852</v>
      </c>
      <c r="L78" t="str">
        <f t="shared" si="173"/>
        <v xml:space="preserve">   Oct 2022 Baseline</v>
      </c>
      <c r="M78" s="4">
        <v>0.92795425346887672</v>
      </c>
      <c r="N78" s="4">
        <v>1.1979862143179476</v>
      </c>
      <c r="O78" s="4">
        <v>-37.969303500028985</v>
      </c>
      <c r="P78" s="4">
        <v>13.62275963976931</v>
      </c>
      <c r="Q78" s="4">
        <v>2.7291493401218503</v>
      </c>
      <c r="R78" s="4">
        <v>-0.17824224370258657</v>
      </c>
      <c r="S78" s="4">
        <v>5.5038695879521038</v>
      </c>
      <c r="T78" s="4">
        <v>8.7484056633933438</v>
      </c>
      <c r="U78" s="4">
        <v>6.4760337923182476</v>
      </c>
      <c r="V78" s="4">
        <v>4.2873650945049802</v>
      </c>
      <c r="W78" s="4">
        <v>4.6283689144308582</v>
      </c>
      <c r="X78" s="4">
        <v>5.667948472819484</v>
      </c>
      <c r="Y78" s="4">
        <v>0.87462031938381202</v>
      </c>
      <c r="Z78" s="4">
        <v>-1.4573522238445435</v>
      </c>
      <c r="AA78" s="4">
        <v>-3.1449017569228355</v>
      </c>
      <c r="AB78" s="4">
        <v>-2.6784984692793556</v>
      </c>
      <c r="AC78" s="4">
        <v>-2.520059501486116</v>
      </c>
      <c r="AD78" s="4">
        <v>-0.14933882415411048</v>
      </c>
      <c r="AE78" s="4">
        <v>1.4380199263414939</v>
      </c>
      <c r="AF78" s="4">
        <v>2.9783629633111985</v>
      </c>
      <c r="AG78" s="4">
        <v>2.462740239150607</v>
      </c>
      <c r="AH78" s="4">
        <v>2.7062561444189059</v>
      </c>
      <c r="AI78" s="4">
        <v>2.5517462001081848</v>
      </c>
      <c r="AJ78" s="4">
        <v>3.2289386094070727</v>
      </c>
      <c r="AK78" s="4">
        <v>2.1094555423296857</v>
      </c>
      <c r="AL78" s="39"/>
    </row>
    <row r="79" spans="1:91" x14ac:dyDescent="0.2">
      <c r="A79" s="26"/>
      <c r="B79" t="str">
        <f t="shared" si="172"/>
        <v xml:space="preserve">   Oct 2022 Pessimistic</v>
      </c>
      <c r="C79" s="4">
        <v>2.3457375288985061</v>
      </c>
      <c r="D79" s="4">
        <v>-5.8173604022532244</v>
      </c>
      <c r="E79" s="4">
        <v>1.4480827705245503</v>
      </c>
      <c r="F79" s="4">
        <v>5.2917441538400611</v>
      </c>
      <c r="G79" s="4">
        <v>-1.9129657380911547</v>
      </c>
      <c r="H79" s="4">
        <v>-2.3380413300699066</v>
      </c>
      <c r="I79" s="4">
        <v>2.7111842085906668</v>
      </c>
      <c r="L79" t="str">
        <f t="shared" si="173"/>
        <v xml:space="preserve">   Oct 2022 Pessimistic</v>
      </c>
      <c r="M79" s="4">
        <v>0.92795425346887672</v>
      </c>
      <c r="N79" s="4">
        <v>1.1979862143179476</v>
      </c>
      <c r="O79" s="4">
        <v>-37.969303500028985</v>
      </c>
      <c r="P79" s="4">
        <v>13.62275963976931</v>
      </c>
      <c r="Q79" s="4">
        <v>2.7291493401218503</v>
      </c>
      <c r="R79" s="4">
        <v>-0.17824224370258657</v>
      </c>
      <c r="S79" s="4">
        <v>5.5038695879521038</v>
      </c>
      <c r="T79" s="4">
        <v>8.7484056633933438</v>
      </c>
      <c r="U79" s="4">
        <v>6.4760337923182476</v>
      </c>
      <c r="V79" s="4">
        <v>4.2873650945049802</v>
      </c>
      <c r="W79" s="4">
        <v>4.6283689144308582</v>
      </c>
      <c r="X79" s="4">
        <v>5.6514281944893607</v>
      </c>
      <c r="Y79" s="4">
        <v>0.39101709104822913</v>
      </c>
      <c r="Z79" s="4">
        <v>-2.0996075039830808</v>
      </c>
      <c r="AA79" s="4">
        <v>-7.2526775495940443</v>
      </c>
      <c r="AB79" s="4">
        <v>-5.8322827043801428</v>
      </c>
      <c r="AC79" s="4">
        <v>-4.5345761313737798</v>
      </c>
      <c r="AD79" s="4">
        <v>-1.9029027604851145</v>
      </c>
      <c r="AE79" s="4">
        <v>-0.15701480185967842</v>
      </c>
      <c r="AF79" s="4">
        <v>1.4244276337839201</v>
      </c>
      <c r="AG79" s="4">
        <v>1.1776562457781914</v>
      </c>
      <c r="AH79" s="4">
        <v>2.9459822579271933</v>
      </c>
      <c r="AI79" s="4">
        <v>3.88589770204677</v>
      </c>
      <c r="AJ79" s="4">
        <v>4.9572789398472983</v>
      </c>
      <c r="AK79" s="4">
        <v>3.8568906918146961</v>
      </c>
      <c r="AL79" s="39"/>
    </row>
    <row r="80" spans="1:91" x14ac:dyDescent="0.2">
      <c r="B80" t="str">
        <f t="shared" si="172"/>
        <v xml:space="preserve">   Jan 2023 Optimistic</v>
      </c>
      <c r="C80" s="4">
        <f ca="1">'Optimistic ANN'!AF39</f>
        <v>2.3457375288985061</v>
      </c>
      <c r="D80" s="4">
        <f ca="1">'Optimistic ANN'!AG39</f>
        <v>-5.8173604022532244</v>
      </c>
      <c r="E80" s="4">
        <f ca="1">'Optimistic ANN'!AH39</f>
        <v>1.4480827705245503</v>
      </c>
      <c r="F80" s="4">
        <f ca="1">'Optimistic ANN'!AI39</f>
        <v>5.3384936493491075</v>
      </c>
      <c r="G80" s="4">
        <f ca="1">'Optimistic ANN'!AJ39</f>
        <v>1.5341098344717752</v>
      </c>
      <c r="H80" s="4">
        <f ca="1">'Optimistic ANN'!AK39</f>
        <v>0.28993517488435927</v>
      </c>
      <c r="I80" s="4">
        <f ca="1">'Optimistic ANN'!AL39</f>
        <v>1.9284106292074998</v>
      </c>
      <c r="L80" t="str">
        <f t="shared" si="173"/>
        <v xml:space="preserve">   Jan 2023 Optimistic</v>
      </c>
      <c r="M80" s="4">
        <f>'Optimistic QTR'!DR39</f>
        <v>0.92795425346887672</v>
      </c>
      <c r="N80" s="4">
        <f>'Optimistic QTR'!DS39</f>
        <v>1.1979862143179476</v>
      </c>
      <c r="O80" s="4">
        <f>'Optimistic QTR'!DT39</f>
        <v>-37.969303500028985</v>
      </c>
      <c r="P80" s="4">
        <f>'Optimistic QTR'!DU39</f>
        <v>13.62275963976931</v>
      </c>
      <c r="Q80" s="4">
        <f>'Optimistic QTR'!DV39</f>
        <v>2.7291493401218503</v>
      </c>
      <c r="R80" s="4">
        <f>'Optimistic QTR'!DW39</f>
        <v>-0.17824224370258657</v>
      </c>
      <c r="S80" s="4">
        <f>'Optimistic QTR'!DX39</f>
        <v>5.5038695879521038</v>
      </c>
      <c r="T80" s="4">
        <f>'Optimistic QTR'!DY39</f>
        <v>8.7484056633933438</v>
      </c>
      <c r="U80" s="4">
        <f>'Optimistic QTR'!DZ39</f>
        <v>6.4760337923182476</v>
      </c>
      <c r="V80" s="4">
        <f>'Optimistic QTR'!EA39</f>
        <v>4.2873650945049802</v>
      </c>
      <c r="W80" s="4">
        <f>'Optimistic QTR'!EB39</f>
        <v>4.6283689144308582</v>
      </c>
      <c r="X80" s="4">
        <f>'Optimistic QTR'!EC39</f>
        <v>4.4271968025990649</v>
      </c>
      <c r="Y80" s="4">
        <f>'Optimistic QTR'!ED39</f>
        <v>3.4762325774712721</v>
      </c>
      <c r="Z80" s="4">
        <f>'Optimistic QTR'!EE39</f>
        <v>2.8873403528009822</v>
      </c>
      <c r="AA80" s="4">
        <f>'Optimistic QTR'!EF39</f>
        <v>-1.2450356025022979</v>
      </c>
      <c r="AB80" s="4">
        <f>'Optimistic QTR'!EG39</f>
        <v>-2.1929238091673686</v>
      </c>
      <c r="AC80" s="4">
        <f>'Optimistic QTR'!EH39</f>
        <v>-2.1665026360487505</v>
      </c>
      <c r="AD80" s="4">
        <f>'Optimistic QTR'!EI39</f>
        <v>0.67475678770156922</v>
      </c>
      <c r="AE80" s="4">
        <f>'Optimistic QTR'!EJ39</f>
        <v>2.7292670807725461</v>
      </c>
      <c r="AF80" s="4">
        <f>'Optimistic QTR'!EK39</f>
        <v>2.2257640149776048</v>
      </c>
      <c r="AG80" s="4">
        <f>'Optimistic QTR'!EL39</f>
        <v>1.7274880918577873</v>
      </c>
      <c r="AH80" s="4">
        <f>'Optimistic QTR'!EM39</f>
        <v>1.9128598005573316</v>
      </c>
      <c r="AI80" s="4">
        <f>'Optimistic QTR'!EN39</f>
        <v>2.0275338887578931</v>
      </c>
      <c r="AJ80" s="4">
        <f>'Optimistic QTR'!EO39</f>
        <v>1.6719788464201191</v>
      </c>
      <c r="AK80" s="4">
        <f>'Optimistic QTR'!EP39</f>
        <v>1.4327451374403166</v>
      </c>
      <c r="AL80" s="39"/>
    </row>
    <row r="81" spans="1:38" x14ac:dyDescent="0.2">
      <c r="B81" t="str">
        <f t="shared" si="172"/>
        <v xml:space="preserve">   Jan 2023 Baseline</v>
      </c>
      <c r="C81" s="4">
        <f ca="1">'Baseline ANN'!AF39</f>
        <v>2.3457375288985061</v>
      </c>
      <c r="D81" s="4">
        <f ca="1">'Baseline ANN'!AG39</f>
        <v>-5.8173604022532244</v>
      </c>
      <c r="E81" s="4">
        <f ca="1">'Baseline ANN'!AH39</f>
        <v>1.4480827705245503</v>
      </c>
      <c r="F81" s="4">
        <f ca="1">'Baseline ANN'!AI39</f>
        <v>5.3152573893087363</v>
      </c>
      <c r="G81" s="4">
        <f ca="1">'Baseline ANN'!AJ39</f>
        <v>1.1229903076401371</v>
      </c>
      <c r="H81" s="4">
        <f ca="1">'Baseline ANN'!AK39</f>
        <v>0.1187339191263348</v>
      </c>
      <c r="I81" s="4">
        <f ca="1">'Baseline ANN'!AL39</f>
        <v>1.8919650455091697</v>
      </c>
      <c r="L81" t="str">
        <f t="shared" si="173"/>
        <v xml:space="preserve">   Jan 2023 Baseline</v>
      </c>
      <c r="M81" s="4">
        <f>'Baseline QTR'!DR39</f>
        <v>0.92795425346887672</v>
      </c>
      <c r="N81" s="4">
        <f>'Baseline QTR'!DS39</f>
        <v>1.1979862143179476</v>
      </c>
      <c r="O81" s="4">
        <f>'Baseline QTR'!DT39</f>
        <v>-37.969303500028985</v>
      </c>
      <c r="P81" s="4">
        <f>'Baseline QTR'!DU39</f>
        <v>13.62275963976931</v>
      </c>
      <c r="Q81" s="4">
        <f>'Baseline QTR'!DV39</f>
        <v>2.7291493401218503</v>
      </c>
      <c r="R81" s="4">
        <f>'Baseline QTR'!DW39</f>
        <v>-0.17824224370258657</v>
      </c>
      <c r="S81" s="4">
        <f>'Baseline QTR'!DX39</f>
        <v>5.5038695879521038</v>
      </c>
      <c r="T81" s="4">
        <f>'Baseline QTR'!DY39</f>
        <v>8.7484056633933438</v>
      </c>
      <c r="U81" s="4">
        <f>'Baseline QTR'!DZ39</f>
        <v>6.4760337923182476</v>
      </c>
      <c r="V81" s="4">
        <f>'Baseline QTR'!EA39</f>
        <v>4.2873650945049802</v>
      </c>
      <c r="W81" s="4">
        <f>'Baseline QTR'!EB39</f>
        <v>4.6283689144308582</v>
      </c>
      <c r="X81" s="4">
        <f>'Baseline QTR'!EC39</f>
        <v>4.4271968025990649</v>
      </c>
      <c r="Y81" s="4">
        <f>'Baseline QTR'!ED39</f>
        <v>3.1167816413778082</v>
      </c>
      <c r="Z81" s="4">
        <f>'Baseline QTR'!EE39</f>
        <v>1.9738512440743206</v>
      </c>
      <c r="AA81" s="4">
        <f>'Baseline QTR'!EF39</f>
        <v>-2.099262392348622</v>
      </c>
      <c r="AB81" s="4">
        <f>'Baseline QTR'!EG39</f>
        <v>-1.9868365202099225</v>
      </c>
      <c r="AC81" s="4">
        <f>'Baseline QTR'!EH39</f>
        <v>-1.8745072809982166</v>
      </c>
      <c r="AD81" s="4">
        <f>'Baseline QTR'!EI39</f>
        <v>0.53466490719060733</v>
      </c>
      <c r="AE81" s="4">
        <f>'Baseline QTR'!EJ39</f>
        <v>2.0001414667681461</v>
      </c>
      <c r="AF81" s="4">
        <f>'Baseline QTR'!EK39</f>
        <v>1.822914311393431</v>
      </c>
      <c r="AG81" s="4">
        <f>'Baseline QTR'!EL39</f>
        <v>2.0463291010575313</v>
      </c>
      <c r="AH81" s="4">
        <f>'Baseline QTR'!EM39</f>
        <v>2.2533159403034464</v>
      </c>
      <c r="AI81" s="4">
        <f>'Baseline QTR'!EN39</f>
        <v>1.8612753757484946</v>
      </c>
      <c r="AJ81" s="4">
        <f>'Baseline QTR'!EO39</f>
        <v>1.377426315795427</v>
      </c>
      <c r="AK81" s="4">
        <f>'Baseline QTR'!EP39</f>
        <v>1.1530208947330367</v>
      </c>
      <c r="AL81" s="39"/>
    </row>
    <row r="82" spans="1:38" x14ac:dyDescent="0.2">
      <c r="B82" t="str">
        <f t="shared" si="172"/>
        <v xml:space="preserve">   Jan 2023 Pessimistic</v>
      </c>
      <c r="C82" s="4">
        <f ca="1">'Pessimistic ANN'!AF39</f>
        <v>2.3457375288985061</v>
      </c>
      <c r="D82" s="4">
        <f ca="1">'Pessimistic ANN'!AG39</f>
        <v>-5.8173604022532244</v>
      </c>
      <c r="E82" s="4">
        <f ca="1">'Pessimistic ANN'!AH39</f>
        <v>1.4480827705245503</v>
      </c>
      <c r="F82" s="4">
        <f ca="1">'Pessimistic ANN'!AI39</f>
        <v>5.3105982669251706</v>
      </c>
      <c r="G82" s="4">
        <f ca="1">'Pessimistic ANN'!AJ39</f>
        <v>-0.20161920951218271</v>
      </c>
      <c r="H82" s="4">
        <f ca="1">'Pessimistic ANN'!AK39</f>
        <v>-1.3657791833843858</v>
      </c>
      <c r="I82" s="4">
        <f ca="1">'Pessimistic ANN'!AL39</f>
        <v>1.9105183212230203</v>
      </c>
      <c r="L82" t="str">
        <f t="shared" si="173"/>
        <v xml:space="preserve">   Jan 2023 Pessimistic</v>
      </c>
      <c r="M82" s="4">
        <f>'Pessimistic QTR'!DR39</f>
        <v>0.92795425346887672</v>
      </c>
      <c r="N82" s="4">
        <f>'Pessimistic QTR'!DS39</f>
        <v>1.1979862143179476</v>
      </c>
      <c r="O82" s="4">
        <f>'Pessimistic QTR'!DT39</f>
        <v>-37.969303500028985</v>
      </c>
      <c r="P82" s="4">
        <f>'Pessimistic QTR'!DU39</f>
        <v>13.62275963976931</v>
      </c>
      <c r="Q82" s="4">
        <f>'Pessimistic QTR'!DV39</f>
        <v>2.7291493401218503</v>
      </c>
      <c r="R82" s="4">
        <f>'Pessimistic QTR'!DW39</f>
        <v>-0.17824224370258657</v>
      </c>
      <c r="S82" s="4">
        <f>'Pessimistic QTR'!DX39</f>
        <v>5.5038695879521038</v>
      </c>
      <c r="T82" s="4">
        <f>'Pessimistic QTR'!DY39</f>
        <v>8.7484056633933438</v>
      </c>
      <c r="U82" s="4">
        <f>'Pessimistic QTR'!DZ39</f>
        <v>6.4760337923182476</v>
      </c>
      <c r="V82" s="4">
        <f>'Pessimistic QTR'!EA39</f>
        <v>4.2873650945049802</v>
      </c>
      <c r="W82" s="4">
        <f>'Pessimistic QTR'!EB39</f>
        <v>4.6283689144308582</v>
      </c>
      <c r="X82" s="4">
        <f>'Pessimistic QTR'!EC39</f>
        <v>4.4271968025990649</v>
      </c>
      <c r="Y82" s="4">
        <f>'Pessimistic QTR'!ED39</f>
        <v>3.0448206899051034</v>
      </c>
      <c r="Z82" s="4">
        <f>'Pessimistic QTR'!EE39</f>
        <v>-0.24368946249391232</v>
      </c>
      <c r="AA82" s="4">
        <f>'Pessimistic QTR'!EF39</f>
        <v>-3.9949837475313665</v>
      </c>
      <c r="AB82" s="4">
        <f>'Pessimistic QTR'!EG39</f>
        <v>-4.1089173416077092</v>
      </c>
      <c r="AC82" s="4">
        <f>'Pessimistic QTR'!EH39</f>
        <v>-3.7476231524558368</v>
      </c>
      <c r="AD82" s="4">
        <f>'Pessimistic QTR'!EI39</f>
        <v>-1.1377606441182575</v>
      </c>
      <c r="AE82" s="4">
        <f>'Pessimistic QTR'!EJ39</f>
        <v>0.89641589327726923</v>
      </c>
      <c r="AF82" s="4">
        <f>'Pessimistic QTR'!EK39</f>
        <v>1.1651740828377388</v>
      </c>
      <c r="AG82" s="4">
        <f>'Pessimistic QTR'!EL39</f>
        <v>1.6132581757571707</v>
      </c>
      <c r="AH82" s="4">
        <f>'Pessimistic QTR'!EM39</f>
        <v>2.4235374613337912</v>
      </c>
      <c r="AI82" s="4">
        <f>'Pessimistic QTR'!EN39</f>
        <v>2.3596039420456849</v>
      </c>
      <c r="AJ82" s="4">
        <f>'Pessimistic QTR'!EO39</f>
        <v>1.9659077184327023</v>
      </c>
      <c r="AK82" s="4">
        <f>'Pessimistic QTR'!EP39</f>
        <v>1.8006229103991966</v>
      </c>
      <c r="AL82" s="39"/>
    </row>
    <row r="83" spans="1:38" x14ac:dyDescent="0.2">
      <c r="A83" s="26"/>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
      <c r="A84" s="26"/>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
      <c r="A85" s="26"/>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
      <c r="A86" s="26"/>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
      <c r="A87" s="26"/>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
      <c r="C88" s="4"/>
      <c r="D88" s="4"/>
      <c r="E88" s="4"/>
      <c r="F88" s="4"/>
      <c r="G88" s="4"/>
      <c r="H88" s="4"/>
      <c r="I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CE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H3" sqref="AH3"/>
    </sheetView>
  </sheetViews>
  <sheetFormatPr defaultRowHeight="12.75" x14ac:dyDescent="0.2"/>
  <cols>
    <col min="1" max="1" width="9.140625" hidden="1" customWidth="1"/>
    <col min="2" max="2" width="64.85546875" bestFit="1" customWidth="1"/>
  </cols>
  <sheetData>
    <row r="1" spans="1:44" ht="14.25" x14ac:dyDescent="0.2">
      <c r="B1" s="29" t="str">
        <f>Info!B3</f>
        <v>Seattle MD (King &amp; Snohomish Counties) Economic Forecast</v>
      </c>
      <c r="AG1" s="18"/>
      <c r="AH1" s="57"/>
      <c r="AI1" s="18"/>
      <c r="AJ1" s="18"/>
      <c r="AK1" s="18"/>
      <c r="AL1" s="18"/>
      <c r="AM1" s="18"/>
      <c r="AN1" s="18"/>
      <c r="AO1" s="18"/>
      <c r="AP1" s="18"/>
    </row>
    <row r="2" spans="1:44" x14ac:dyDescent="0.2">
      <c r="B2" t="str">
        <f>Info!B4</f>
        <v>City of Seattle Office of Economic and Revenue Forecasts</v>
      </c>
      <c r="AH2" s="58"/>
    </row>
    <row r="3" spans="1:44" x14ac:dyDescent="0.2">
      <c r="B3" s="1"/>
      <c r="C3" t="s">
        <v>227</v>
      </c>
      <c r="AH3" s="58" t="s">
        <v>226</v>
      </c>
    </row>
    <row r="4" spans="1:44"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59">
        <v>2021</v>
      </c>
      <c r="AI4" s="1">
        <v>2022</v>
      </c>
      <c r="AJ4" s="1">
        <v>2023</v>
      </c>
      <c r="AK4" s="1">
        <v>2024</v>
      </c>
      <c r="AL4" s="1">
        <v>2025</v>
      </c>
      <c r="AM4" s="1">
        <v>2026</v>
      </c>
      <c r="AN4" s="1">
        <v>2027</v>
      </c>
      <c r="AO4" s="1">
        <v>2028</v>
      </c>
      <c r="AP4" s="1">
        <v>2029</v>
      </c>
    </row>
    <row r="5" spans="1:44" x14ac:dyDescent="0.2">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3.4058531808638439</v>
      </c>
      <c r="AF5" s="3">
        <f ca="1">AVERAGE(OFFSET('Optimistic QTR'!$C5,0,4*(COLUMNS('Optimistic QTR'!$C5:AF5)-1),1,4))</f>
        <v>2.7971293844540059</v>
      </c>
      <c r="AG5" s="3">
        <f ca="1">AVERAGE(OFFSET('Optimistic QTR'!$C5,0,4*(COLUMNS('Optimistic QTR'!$C5:AG5)-1),1,4))</f>
        <v>8.1142287784640938</v>
      </c>
      <c r="AH5" s="60">
        <f ca="1">AVERAGE(OFFSET('Optimistic QTR'!$C5,0,4*(COLUMNS('Optimistic QTR'!$C5:AH5)-1),1,4))</f>
        <v>4.4858949528059053</v>
      </c>
      <c r="AI5" s="8">
        <f ca="1">AVERAGE(OFFSET('Optimistic QTR'!$C5,0,4*(COLUMNS('Optimistic QTR'!$C5:AI5)-1),1,4))</f>
        <v>2.8431799553193402</v>
      </c>
      <c r="AJ5" s="8">
        <f ca="1">AVERAGE(OFFSET('Optimistic QTR'!$C5,0,4*(COLUMNS('Optimistic QTR'!$C5:AJ5)-1),1,4))</f>
        <v>3.0930597500000001</v>
      </c>
      <c r="AK5" s="8">
        <f ca="1">AVERAGE(OFFSET('Optimistic QTR'!$C5,0,4*(COLUMNS('Optimistic QTR'!$C5:AK5)-1),1,4))</f>
        <v>3.5786265000000004</v>
      </c>
      <c r="AL5" s="8">
        <f ca="1">AVERAGE(OFFSET('Optimistic QTR'!$C5,0,4*(COLUMNS('Optimistic QTR'!$C5:AL5)-1),1,4))</f>
        <v>3.18046775</v>
      </c>
      <c r="AM5" s="8">
        <f ca="1">AVERAGE(OFFSET('Optimistic QTR'!$C5,0,4*(COLUMNS('Optimistic QTR'!$C5:AM5)-1),1,4))</f>
        <v>3.00756975</v>
      </c>
      <c r="AN5" s="8">
        <f ca="1">AVERAGE(OFFSET('Optimistic QTR'!$C5,0,4*(COLUMNS('Optimistic QTR'!$C5:AN5)-1),1,4))</f>
        <v>3.1176160000000004</v>
      </c>
      <c r="AO5" s="8">
        <f ca="1">AVERAGE(OFFSET('Optimistic QTR'!$C5,0,4*(COLUMNS('Optimistic QTR'!$C5:AO5)-1),1,4))</f>
        <v>3.169387</v>
      </c>
      <c r="AP5" s="8">
        <f ca="1">AVERAGE(OFFSET('Optimistic QTR'!$C5,0,4*(COLUMNS('Optimistic QTR'!$C5:AP5)-1),1,4))</f>
        <v>3.0966792500000002</v>
      </c>
      <c r="AQ5" s="18"/>
    </row>
    <row r="6" spans="1:44"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60"/>
      <c r="AI6" s="8"/>
      <c r="AJ6" s="8"/>
      <c r="AK6" s="8"/>
      <c r="AL6" s="8"/>
      <c r="AM6" s="8"/>
      <c r="AN6" s="8"/>
      <c r="AO6" s="8"/>
      <c r="AP6" s="8"/>
      <c r="AQ6" s="18"/>
    </row>
    <row r="7" spans="1:44" x14ac:dyDescent="0.2">
      <c r="A7" t="str">
        <f>'Baseline QTR'!A7</f>
        <v>KS_N</v>
      </c>
      <c r="B7" t="str">
        <f>'Baseline QTR'!B7</f>
        <v>Employment (thous.)</v>
      </c>
      <c r="C7" s="48">
        <f ca="1">AVERAGE(OFFSET('Optimistic QTR'!$C7,0,4*(COLUMNS('Optimistic QTR'!$C7:C7)-1),1,4))</f>
        <v>1109.0916666666667</v>
      </c>
      <c r="D7" s="48">
        <f ca="1">AVERAGE(OFFSET('Optimistic QTR'!$C7,0,4*(COLUMNS('Optimistic QTR'!$C7:D7)-1),1,4))</f>
        <v>1114.3833333333334</v>
      </c>
      <c r="E7" s="48">
        <f ca="1">AVERAGE(OFFSET('Optimistic QTR'!$C7,0,4*(COLUMNS('Optimistic QTR'!$C7:E7)-1),1,4))</f>
        <v>1128.4499999999998</v>
      </c>
      <c r="F7" s="48">
        <f ca="1">AVERAGE(OFFSET('Optimistic QTR'!$C7,0,4*(COLUMNS('Optimistic QTR'!$C7:F7)-1),1,4))</f>
        <v>1140.1916666666666</v>
      </c>
      <c r="G7" s="48">
        <f ca="1">AVERAGE(OFFSET('Optimistic QTR'!$C7,0,4*(COLUMNS('Optimistic QTR'!$C7:G7)-1),1,4))</f>
        <v>1152.1750000000002</v>
      </c>
      <c r="H7" s="48">
        <f ca="1">AVERAGE(OFFSET('Optimistic QTR'!$C7,0,4*(COLUMNS('Optimistic QTR'!$C7:H7)-1),1,4))</f>
        <v>1173.5666666666666</v>
      </c>
      <c r="I7" s="48">
        <f ca="1">AVERAGE(OFFSET('Optimistic QTR'!$C7,0,4*(COLUMNS('Optimistic QTR'!$C7:I7)-1),1,4))</f>
        <v>1217.6500000000001</v>
      </c>
      <c r="J7" s="48">
        <f ca="1">AVERAGE(OFFSET('Optimistic QTR'!$C7,0,4*(COLUMNS('Optimistic QTR'!$C7:J7)-1),1,4))</f>
        <v>1288</v>
      </c>
      <c r="K7" s="48">
        <f ca="1">AVERAGE(OFFSET('Optimistic QTR'!$C7,0,4*(COLUMNS('Optimistic QTR'!$C7:K7)-1),1,4))</f>
        <v>1349.9583333333335</v>
      </c>
      <c r="L7" s="48">
        <f ca="1">AVERAGE(OFFSET('Optimistic QTR'!$C7,0,4*(COLUMNS('Optimistic QTR'!$C7:L7)-1),1,4))</f>
        <v>1385.375</v>
      </c>
      <c r="M7" s="48">
        <f ca="1">AVERAGE(OFFSET('Optimistic QTR'!$C7,0,4*(COLUMNS('Optimistic QTR'!$C7:M7)-1),1,4))</f>
        <v>1416.8583333333331</v>
      </c>
      <c r="N7" s="48">
        <f ca="1">AVERAGE(OFFSET('Optimistic QTR'!$C7,0,4*(COLUMNS('Optimistic QTR'!$C7:N7)-1),1,4))</f>
        <v>1400.8833333333334</v>
      </c>
      <c r="O7" s="48">
        <f ca="1">AVERAGE(OFFSET('Optimistic QTR'!$C7,0,4*(COLUMNS('Optimistic QTR'!$C7:O7)-1),1,4))</f>
        <v>1354.5749999999998</v>
      </c>
      <c r="P7" s="48">
        <f ca="1">AVERAGE(OFFSET('Optimistic QTR'!$C7,0,4*(COLUMNS('Optimistic QTR'!$C7:P7)-1),1,4))</f>
        <v>1340.9416666666666</v>
      </c>
      <c r="Q7" s="48">
        <f ca="1">AVERAGE(OFFSET('Optimistic QTR'!$C7,0,4*(COLUMNS('Optimistic QTR'!$C7:Q7)-1),1,4))</f>
        <v>1350.5833333333335</v>
      </c>
      <c r="R7" s="48">
        <f ca="1">AVERAGE(OFFSET('Optimistic QTR'!$C7,0,4*(COLUMNS('Optimistic QTR'!$C7:R7)-1),1,4))</f>
        <v>1384.6666666666665</v>
      </c>
      <c r="S7" s="48">
        <f ca="1">AVERAGE(OFFSET('Optimistic QTR'!$C7,0,4*(COLUMNS('Optimistic QTR'!$C7:S7)-1),1,4))</f>
        <v>1429.041666666667</v>
      </c>
      <c r="T7" s="48">
        <f ca="1">AVERAGE(OFFSET('Optimistic QTR'!$C7,0,4*(COLUMNS('Optimistic QTR'!$C7:T7)-1),1,4))</f>
        <v>1473</v>
      </c>
      <c r="U7" s="48">
        <f ca="1">AVERAGE(OFFSET('Optimistic QTR'!$C7,0,4*(COLUMNS('Optimistic QTR'!$C7:U7)-1),1,4))</f>
        <v>1490.8416666666667</v>
      </c>
      <c r="V7" s="48">
        <f ca="1">AVERAGE(OFFSET('Optimistic QTR'!$C7,0,4*(COLUMNS('Optimistic QTR'!$C7:V7)-1),1,4))</f>
        <v>1414.4833333333333</v>
      </c>
      <c r="W7" s="48">
        <f ca="1">AVERAGE(OFFSET('Optimistic QTR'!$C7,0,4*(COLUMNS('Optimistic QTR'!$C7:W7)-1),1,4))</f>
        <v>1396.5083333333332</v>
      </c>
      <c r="X7" s="48">
        <f ca="1">AVERAGE(OFFSET('Optimistic QTR'!$C7,0,4*(COLUMNS('Optimistic QTR'!$C7:X7)-1),1,4))</f>
        <v>1422.5749999999998</v>
      </c>
      <c r="Y7" s="48">
        <f ca="1">AVERAGE(OFFSET('Optimistic QTR'!$C7,0,4*(COLUMNS('Optimistic QTR'!$C7:Y7)-1),1,4))</f>
        <v>1459.8416666666667</v>
      </c>
      <c r="Z7" s="48">
        <f ca="1">AVERAGE(OFFSET('Optimistic QTR'!$C7,0,4*(COLUMNS('Optimistic QTR'!$C7:Z7)-1),1,4))</f>
        <v>1501.825</v>
      </c>
      <c r="AA7" s="48">
        <f ca="1">AVERAGE(OFFSET('Optimistic QTR'!$C7,0,4*(COLUMNS('Optimistic QTR'!$C7:AA7)-1),1,4))</f>
        <v>1543.3083333333334</v>
      </c>
      <c r="AB7" s="48">
        <f ca="1">AVERAGE(OFFSET('Optimistic QTR'!$C7,0,4*(COLUMNS('Optimistic QTR'!$C7:AB7)-1),1,4))</f>
        <v>1592.3416666666667</v>
      </c>
      <c r="AC7" s="48">
        <f ca="1">AVERAGE(OFFSET('Optimistic QTR'!$C7,0,4*(COLUMNS('Optimistic QTR'!$C7:AC7)-1),1,4))</f>
        <v>1644.0250000000001</v>
      </c>
      <c r="AD7" s="48">
        <f ca="1">AVERAGE(OFFSET('Optimistic QTR'!$C7,0,4*(COLUMNS('Optimistic QTR'!$C7:AD7)-1),1,4))</f>
        <v>1684.9166666666665</v>
      </c>
      <c r="AE7" s="48">
        <f ca="1">AVERAGE(OFFSET('Optimistic QTR'!$C7,0,4*(COLUMNS('Optimistic QTR'!$C7:AE7)-1),1,4))</f>
        <v>1722.9833333333333</v>
      </c>
      <c r="AF7" s="48">
        <f ca="1">AVERAGE(OFFSET('Optimistic QTR'!$C7,0,4*(COLUMNS('Optimistic QTR'!$C7:AF7)-1),1,4))</f>
        <v>1763.3999999999999</v>
      </c>
      <c r="AG7" s="49">
        <f ca="1">AVERAGE(OFFSET('Optimistic QTR'!$C7,0,4*(COLUMNS('Optimistic QTR'!$C7:AG7)-1),1,4))</f>
        <v>1660.8166666666666</v>
      </c>
      <c r="AH7" s="49">
        <f ca="1">AVERAGE(OFFSET('Optimistic QTR'!$C7,0,4*(COLUMNS('Optimistic QTR'!$C7:AH7)-1),1,4))</f>
        <v>1684.8666666666668</v>
      </c>
      <c r="AI7" s="50">
        <f ca="1">AVERAGE(OFFSET('Optimistic QTR'!$C7,0,4*(COLUMNS('Optimistic QTR'!$C7:AI7)-1),1,4))</f>
        <v>1774.8131666666668</v>
      </c>
      <c r="AJ7" s="50">
        <f ca="1">AVERAGE(OFFSET('Optimistic QTR'!$C7,0,4*(COLUMNS('Optimistic QTR'!$C7:AJ7)-1),1,4))</f>
        <v>1802.0407500000001</v>
      </c>
      <c r="AK7" s="50">
        <f ca="1">AVERAGE(OFFSET('Optimistic QTR'!$C7,0,4*(COLUMNS('Optimistic QTR'!$C7:AK7)-1),1,4))</f>
        <v>1807.2655</v>
      </c>
      <c r="AL7" s="50">
        <f ca="1">AVERAGE(OFFSET('Optimistic QTR'!$C7,0,4*(COLUMNS('Optimistic QTR'!$C7:AL7)-1),1,4))</f>
        <v>1842.1170000000002</v>
      </c>
      <c r="AM7" s="50">
        <f ca="1">AVERAGE(OFFSET('Optimistic QTR'!$C7,0,4*(COLUMNS('Optimistic QTR'!$C7:AM7)-1),1,4))</f>
        <v>1864.7855</v>
      </c>
      <c r="AN7" s="50">
        <f ca="1">AVERAGE(OFFSET('Optimistic QTR'!$C7,0,4*(COLUMNS('Optimistic QTR'!$C7:AN7)-1),1,4))</f>
        <v>1878.0494999999999</v>
      </c>
      <c r="AO7" s="50">
        <f ca="1">AVERAGE(OFFSET('Optimistic QTR'!$C7,0,4*(COLUMNS('Optimistic QTR'!$C7:AO7)-1),1,4))</f>
        <v>1895.444</v>
      </c>
      <c r="AP7" s="50">
        <f ca="1">AVERAGE(OFFSET('Optimistic QTR'!$C7,0,4*(COLUMNS('Optimistic QTR'!$C7:AP7)-1),1,4))</f>
        <v>1918.4737500000001</v>
      </c>
      <c r="AQ7" s="18"/>
      <c r="AR7" s="7"/>
    </row>
    <row r="8" spans="1:44" x14ac:dyDescent="0.2">
      <c r="A8" t="str">
        <f>'Baseline QTR'!A8</f>
        <v>KS_NGDS</v>
      </c>
      <c r="B8" t="str">
        <f>'Baseline QTR'!B8</f>
        <v xml:space="preserve"> Goods producing</v>
      </c>
      <c r="C8" s="48">
        <f ca="1">AVERAGE(OFFSET('Optimistic QTR'!$C8,0,4*(COLUMNS('Optimistic QTR'!$C8:C8)-1),1,4))</f>
        <v>277.10833333333335</v>
      </c>
      <c r="D8" s="48">
        <f ca="1">AVERAGE(OFFSET('Optimistic QTR'!$C8,0,4*(COLUMNS('Optimistic QTR'!$C8:D8)-1),1,4))</f>
        <v>270.63333333333333</v>
      </c>
      <c r="E8" s="48">
        <f ca="1">AVERAGE(OFFSET('Optimistic QTR'!$C8,0,4*(COLUMNS('Optimistic QTR'!$C8:E8)-1),1,4))</f>
        <v>268.10833333333335</v>
      </c>
      <c r="F8" s="48">
        <f ca="1">AVERAGE(OFFSET('Optimistic QTR'!$C8,0,4*(COLUMNS('Optimistic QTR'!$C8:F8)-1),1,4))</f>
        <v>254.80833333333334</v>
      </c>
      <c r="G8" s="48">
        <f ca="1">AVERAGE(OFFSET('Optimistic QTR'!$C8,0,4*(COLUMNS('Optimistic QTR'!$C8:G8)-1),1,4))</f>
        <v>243.74166666666667</v>
      </c>
      <c r="H8" s="48">
        <f ca="1">AVERAGE(OFFSET('Optimistic QTR'!$C8,0,4*(COLUMNS('Optimistic QTR'!$C8:H8)-1),1,4))</f>
        <v>238.14999999999998</v>
      </c>
      <c r="I8" s="48">
        <f ca="1">AVERAGE(OFFSET('Optimistic QTR'!$C8,0,4*(COLUMNS('Optimistic QTR'!$C8:I8)-1),1,4))</f>
        <v>248.68333333333334</v>
      </c>
      <c r="J8" s="48">
        <f ca="1">AVERAGE(OFFSET('Optimistic QTR'!$C8,0,4*(COLUMNS('Optimistic QTR'!$C8:J8)-1),1,4))</f>
        <v>277.25</v>
      </c>
      <c r="K8" s="48">
        <f ca="1">AVERAGE(OFFSET('Optimistic QTR'!$C8,0,4*(COLUMNS('Optimistic QTR'!$C8:K8)-1),1,4))</f>
        <v>293.14999999999998</v>
      </c>
      <c r="L8" s="48">
        <f ca="1">AVERAGE(OFFSET('Optimistic QTR'!$C8,0,4*(COLUMNS('Optimistic QTR'!$C8:L8)-1),1,4))</f>
        <v>284.50833333333333</v>
      </c>
      <c r="M8" s="48">
        <f ca="1">AVERAGE(OFFSET('Optimistic QTR'!$C8,0,4*(COLUMNS('Optimistic QTR'!$C8:M8)-1),1,4))</f>
        <v>275.6583333333333</v>
      </c>
      <c r="N8" s="48">
        <f ca="1">AVERAGE(OFFSET('Optimistic QTR'!$C8,0,4*(COLUMNS('Optimistic QTR'!$C8:N8)-1),1,4))</f>
        <v>266.45833333333337</v>
      </c>
      <c r="O8" s="48">
        <f ca="1">AVERAGE(OFFSET('Optimistic QTR'!$C8,0,4*(COLUMNS('Optimistic QTR'!$C8:O8)-1),1,4))</f>
        <v>241.16666666666666</v>
      </c>
      <c r="P8" s="48">
        <f ca="1">AVERAGE(OFFSET('Optimistic QTR'!$C8,0,4*(COLUMNS('Optimistic QTR'!$C8:P8)-1),1,4))</f>
        <v>224.52499999999998</v>
      </c>
      <c r="Q8" s="48">
        <f ca="1">AVERAGE(OFFSET('Optimistic QTR'!$C8,0,4*(COLUMNS('Optimistic QTR'!$C8:Q8)-1),1,4))</f>
        <v>223.3</v>
      </c>
      <c r="R8" s="48">
        <f ca="1">AVERAGE(OFFSET('Optimistic QTR'!$C8,0,4*(COLUMNS('Optimistic QTR'!$C8:R8)-1),1,4))</f>
        <v>235.13333333333333</v>
      </c>
      <c r="S8" s="48">
        <f ca="1">AVERAGE(OFFSET('Optimistic QTR'!$C8,0,4*(COLUMNS('Optimistic QTR'!$C8:S8)-1),1,4))</f>
        <v>252.7583333333333</v>
      </c>
      <c r="T8" s="48">
        <f ca="1">AVERAGE(OFFSET('Optimistic QTR'!$C8,0,4*(COLUMNS('Optimistic QTR'!$C8:T8)-1),1,4))</f>
        <v>267.22500000000002</v>
      </c>
      <c r="U8" s="48">
        <f ca="1">AVERAGE(OFFSET('Optimistic QTR'!$C8,0,4*(COLUMNS('Optimistic QTR'!$C8:U8)-1),1,4))</f>
        <v>264.64166666666671</v>
      </c>
      <c r="V8" s="48">
        <f ca="1">AVERAGE(OFFSET('Optimistic QTR'!$C8,0,4*(COLUMNS('Optimistic QTR'!$C8:V8)-1),1,4))</f>
        <v>231.26666666666665</v>
      </c>
      <c r="W8" s="48">
        <f ca="1">AVERAGE(OFFSET('Optimistic QTR'!$C8,0,4*(COLUMNS('Optimistic QTR'!$C8:W8)-1),1,4))</f>
        <v>216.81666666666666</v>
      </c>
      <c r="X8" s="48">
        <f ca="1">AVERAGE(OFFSET('Optimistic QTR'!$C8,0,4*(COLUMNS('Optimistic QTR'!$C8:X8)-1),1,4))</f>
        <v>222.25833333333335</v>
      </c>
      <c r="Y8" s="48">
        <f ca="1">AVERAGE(OFFSET('Optimistic QTR'!$C8,0,4*(COLUMNS('Optimistic QTR'!$C8:Y8)-1),1,4))</f>
        <v>233.79166666666669</v>
      </c>
      <c r="Z8" s="48">
        <f ca="1">AVERAGE(OFFSET('Optimistic QTR'!$C8,0,4*(COLUMNS('Optimistic QTR'!$C8:Z8)-1),1,4))</f>
        <v>243.0333333333333</v>
      </c>
      <c r="AA8" s="48">
        <f ca="1">AVERAGE(OFFSET('Optimistic QTR'!$C8,0,4*(COLUMNS('Optimistic QTR'!$C8:AA8)-1),1,4))</f>
        <v>248.85000000000002</v>
      </c>
      <c r="AB8" s="48">
        <f ca="1">AVERAGE(OFFSET('Optimistic QTR'!$C8,0,4*(COLUMNS('Optimistic QTR'!$C8:AB8)-1),1,4))</f>
        <v>258.02500000000003</v>
      </c>
      <c r="AC8" s="48">
        <f ca="1">AVERAGE(OFFSET('Optimistic QTR'!$C8,0,4*(COLUMNS('Optimistic QTR'!$C8:AC8)-1),1,4))</f>
        <v>261.76666666666665</v>
      </c>
      <c r="AD8" s="48">
        <f ca="1">AVERAGE(OFFSET('Optimistic QTR'!$C8,0,4*(COLUMNS('Optimistic QTR'!$C8:AD8)-1),1,4))</f>
        <v>259.17499999999995</v>
      </c>
      <c r="AE8" s="48">
        <f ca="1">AVERAGE(OFFSET('Optimistic QTR'!$C8,0,4*(COLUMNS('Optimistic QTR'!$C8:AE8)-1),1,4))</f>
        <v>264.29166666666663</v>
      </c>
      <c r="AF8" s="48">
        <f ca="1">AVERAGE(OFFSET('Optimistic QTR'!$C8,0,4*(COLUMNS('Optimistic QTR'!$C8:AF8)-1),1,4))</f>
        <v>270.99166666666667</v>
      </c>
      <c r="AG8" s="49">
        <f ca="1">AVERAGE(OFFSET('Optimistic QTR'!$C8,0,4*(COLUMNS('Optimistic QTR'!$C8:AG8)-1),1,4))</f>
        <v>252.65833333333333</v>
      </c>
      <c r="AH8" s="49">
        <f ca="1">AVERAGE(OFFSET('Optimistic QTR'!$C8,0,4*(COLUMNS('Optimistic QTR'!$C8:AH8)-1),1,4))</f>
        <v>243.45000000000002</v>
      </c>
      <c r="AI8" s="50">
        <f ca="1">AVERAGE(OFFSET('Optimistic QTR'!$C8,0,4*(COLUMNS('Optimistic QTR'!$C8:AI8)-1),1,4))</f>
        <v>256.08984166666664</v>
      </c>
      <c r="AJ8" s="50">
        <f ca="1">AVERAGE(OFFSET('Optimistic QTR'!$C8,0,4*(COLUMNS('Optimistic QTR'!$C8:AJ8)-1),1,4))</f>
        <v>262.036925</v>
      </c>
      <c r="AK8" s="50">
        <f ca="1">AVERAGE(OFFSET('Optimistic QTR'!$C8,0,4*(COLUMNS('Optimistic QTR'!$C8:AK8)-1),1,4))</f>
        <v>258.58327500000001</v>
      </c>
      <c r="AL8" s="50">
        <f ca="1">AVERAGE(OFFSET('Optimistic QTR'!$C8,0,4*(COLUMNS('Optimistic QTR'!$C8:AL8)-1),1,4))</f>
        <v>262.51487499999996</v>
      </c>
      <c r="AM8" s="50">
        <f ca="1">AVERAGE(OFFSET('Optimistic QTR'!$C8,0,4*(COLUMNS('Optimistic QTR'!$C8:AM8)-1),1,4))</f>
        <v>266.46117499999997</v>
      </c>
      <c r="AN8" s="50">
        <f ca="1">AVERAGE(OFFSET('Optimistic QTR'!$C8,0,4*(COLUMNS('Optimistic QTR'!$C8:AN8)-1),1,4))</f>
        <v>268.43964999999997</v>
      </c>
      <c r="AO8" s="50">
        <f ca="1">AVERAGE(OFFSET('Optimistic QTR'!$C8,0,4*(COLUMNS('Optimistic QTR'!$C8:AO8)-1),1,4))</f>
        <v>269.94870000000003</v>
      </c>
      <c r="AP8" s="50">
        <f ca="1">AVERAGE(OFFSET('Optimistic QTR'!$C8,0,4*(COLUMNS('Optimistic QTR'!$C8:AP8)-1),1,4))</f>
        <v>272.00537500000002</v>
      </c>
      <c r="AQ8" s="18"/>
      <c r="AR8" s="7"/>
    </row>
    <row r="9" spans="1:44"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1.825</v>
      </c>
      <c r="E9" s="48">
        <f ca="1">AVERAGE(OFFSET('Optimistic QTR'!$C9,0,4*(COLUMNS('Optimistic QTR'!$C9:E9)-1),1,4))</f>
        <v>1.5833333333333335</v>
      </c>
      <c r="F9" s="48">
        <f ca="1">AVERAGE(OFFSET('Optimistic QTR'!$C9,0,4*(COLUMNS('Optimistic QTR'!$C9:F9)-1),1,4))</f>
        <v>1.6166666666666667</v>
      </c>
      <c r="G9" s="48">
        <f ca="1">AVERAGE(OFFSET('Optimistic QTR'!$C9,0,4*(COLUMNS('Optimistic QTR'!$C9:G9)-1),1,4))</f>
        <v>1.5750000000000002</v>
      </c>
      <c r="H9" s="48">
        <f ca="1">AVERAGE(OFFSET('Optimistic QTR'!$C9,0,4*(COLUMNS('Optimistic QTR'!$C9:H9)-1),1,4))</f>
        <v>1.6083333333333334</v>
      </c>
      <c r="I9" s="48">
        <f ca="1">AVERAGE(OFFSET('Optimistic QTR'!$C9,0,4*(COLUMNS('Optimistic QTR'!$C9:I9)-1),1,4))</f>
        <v>1.6333333333333335</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1.6083333333333334</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0.79166666666666674</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v>
      </c>
      <c r="AH9" s="49">
        <f ca="1">AVERAGE(OFFSET('Optimistic QTR'!$C9,0,4*(COLUMNS('Optimistic QTR'!$C9:AH9)-1),1,4))</f>
        <v>0.71666666666666656</v>
      </c>
      <c r="AI9" s="50">
        <f ca="1">AVERAGE(OFFSET('Optimistic QTR'!$C9,0,4*(COLUMNS('Optimistic QTR'!$C9:AI9)-1),1,4))</f>
        <v>0.70421174999999991</v>
      </c>
      <c r="AJ9" s="50">
        <f ca="1">AVERAGE(OFFSET('Optimistic QTR'!$C9,0,4*(COLUMNS('Optimistic QTR'!$C9:AJ9)-1),1,4))</f>
        <v>0.73774177499999993</v>
      </c>
      <c r="AK9" s="50">
        <f ca="1">AVERAGE(OFFSET('Optimistic QTR'!$C9,0,4*(COLUMNS('Optimistic QTR'!$C9:AK9)-1),1,4))</f>
        <v>0.74931440000000005</v>
      </c>
      <c r="AL9" s="50">
        <f ca="1">AVERAGE(OFFSET('Optimistic QTR'!$C9,0,4*(COLUMNS('Optimistic QTR'!$C9:AL9)-1),1,4))</f>
        <v>0.75166854999999999</v>
      </c>
      <c r="AM9" s="50">
        <f ca="1">AVERAGE(OFFSET('Optimistic QTR'!$C9,0,4*(COLUMNS('Optimistic QTR'!$C9:AM9)-1),1,4))</f>
        <v>0.75214317500000005</v>
      </c>
      <c r="AN9" s="50">
        <f ca="1">AVERAGE(OFFSET('Optimistic QTR'!$C9,0,4*(COLUMNS('Optimistic QTR'!$C9:AN9)-1),1,4))</f>
        <v>0.75223870000000004</v>
      </c>
      <c r="AO9" s="50">
        <f ca="1">AVERAGE(OFFSET('Optimistic QTR'!$C9,0,4*(COLUMNS('Optimistic QTR'!$C9:AO9)-1),1,4))</f>
        <v>0.75225794999999995</v>
      </c>
      <c r="AP9" s="50">
        <f ca="1">AVERAGE(OFFSET('Optimistic QTR'!$C9,0,4*(COLUMNS('Optimistic QTR'!$C9:AP9)-1),1,4))</f>
        <v>0.75226179999999998</v>
      </c>
      <c r="AQ9" s="18"/>
      <c r="AR9" s="7"/>
    </row>
    <row r="10" spans="1:44"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58.683333333333323</v>
      </c>
      <c r="G10" s="48">
        <f ca="1">AVERAGE(OFFSET('Optimistic QTR'!$C10,0,4*(COLUMNS('Optimistic QTR'!$C10:G10)-1),1,4))</f>
        <v>57.900000000000006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66.441666666666663</v>
      </c>
      <c r="K10" s="48">
        <f ca="1">AVERAGE(OFFSET('Optimistic QTR'!$C10,0,4*(COLUMNS('Optimistic QTR'!$C10:K10)-1),1,4))</f>
        <v>71.791666666666657</v>
      </c>
      <c r="L10" s="48">
        <f ca="1">AVERAGE(OFFSET('Optimistic QTR'!$C10,0,4*(COLUMNS('Optimistic QTR'!$C10:L10)-1),1,4))</f>
        <v>77.958333333333329</v>
      </c>
      <c r="M10" s="48">
        <f ca="1">AVERAGE(OFFSET('Optimistic QTR'!$C10,0,4*(COLUMNS('Optimistic QTR'!$C10:M10)-1),1,4))</f>
        <v>83.258333333333326</v>
      </c>
      <c r="N10" s="48">
        <f ca="1">AVERAGE(OFFSET('Optimistic QTR'!$C10,0,4*(COLUMNS('Optimistic QTR'!$C10:N10)-1),1,4))</f>
        <v>81.23333333333332</v>
      </c>
      <c r="O10" s="48">
        <f ca="1">AVERAGE(OFFSET('Optimistic QTR'!$C10,0,4*(COLUMNS('Optimistic QTR'!$C10:O10)-1),1,4))</f>
        <v>75.825000000000003</v>
      </c>
      <c r="P10" s="48">
        <f ca="1">AVERAGE(OFFSET('Optimistic QTR'!$C10,0,4*(COLUMNS('Optimistic QTR'!$C10:P10)-1),1,4))</f>
        <v>74.291666666666657</v>
      </c>
      <c r="Q10" s="48">
        <f ca="1">AVERAGE(OFFSET('Optimistic QTR'!$C10,0,4*(COLUMNS('Optimistic QTR'!$C10:Q10)-1),1,4))</f>
        <v>76.674999999999997</v>
      </c>
      <c r="R10" s="48">
        <f ca="1">AVERAGE(OFFSET('Optimistic QTR'!$C10,0,4*(COLUMNS('Optimistic QTR'!$C10:R10)-1),1,4))</f>
        <v>82.508333333333326</v>
      </c>
      <c r="S10" s="48">
        <f ca="1">AVERAGE(OFFSET('Optimistic QTR'!$C10,0,4*(COLUMNS('Optimistic QTR'!$C10:S10)-1),1,4))</f>
        <v>90.949999999999989</v>
      </c>
      <c r="T10" s="48">
        <f ca="1">AVERAGE(OFFSET('Optimistic QTR'!$C10,0,4*(COLUMNS('Optimistic QTR'!$C10:T10)-1),1,4))</f>
        <v>99.166666666666686</v>
      </c>
      <c r="U10" s="48">
        <f ca="1">AVERAGE(OFFSET('Optimistic QTR'!$C10,0,4*(COLUMNS('Optimistic QTR'!$C10:U10)-1),1,4))</f>
        <v>96.191666666666677</v>
      </c>
      <c r="V10" s="48">
        <f ca="1">AVERAGE(OFFSET('Optimistic QTR'!$C10,0,4*(COLUMNS('Optimistic QTR'!$C10:V10)-1),1,4))</f>
        <v>74.766666666666666</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71.800000000000011</v>
      </c>
      <c r="AA10" s="48">
        <f ca="1">AVERAGE(OFFSET('Optimistic QTR'!$C10,0,4*(COLUMNS('Optimistic QTR'!$C10:AA10)-1),1,4))</f>
        <v>77.974999999999994</v>
      </c>
      <c r="AB10" s="48">
        <f ca="1">AVERAGE(OFFSET('Optimistic QTR'!$C10,0,4*(COLUMNS('Optimistic QTR'!$C10:AB10)-1),1,4))</f>
        <v>86.174999999999997</v>
      </c>
      <c r="AC10" s="48">
        <f ca="1">AVERAGE(OFFSET('Optimistic QTR'!$C10,0,4*(COLUMNS('Optimistic QTR'!$C10:AC10)-1),1,4))</f>
        <v>92.433333333333337</v>
      </c>
      <c r="AD10" s="48">
        <f ca="1">AVERAGE(OFFSET('Optimistic QTR'!$C10,0,4*(COLUMNS('Optimistic QTR'!$C10:AD10)-1),1,4))</f>
        <v>96.8</v>
      </c>
      <c r="AE10" s="48">
        <f ca="1">AVERAGE(OFFSET('Optimistic QTR'!$C10,0,4*(COLUMNS('Optimistic QTR'!$C10:AE10)-1),1,4))</f>
        <v>102.03333333333333</v>
      </c>
      <c r="AF10" s="48">
        <f ca="1">AVERAGE(OFFSET('Optimistic QTR'!$C10,0,4*(COLUMNS('Optimistic QTR'!$C10:AF10)-1),1,4))</f>
        <v>103.60833333333332</v>
      </c>
      <c r="AG10" s="49">
        <f ca="1">AVERAGE(OFFSET('Optimistic QTR'!$C10,0,4*(COLUMNS('Optimistic QTR'!$C10:AG10)-1),1,4))</f>
        <v>99.816666666666677</v>
      </c>
      <c r="AH10" s="49">
        <f ca="1">AVERAGE(OFFSET('Optimistic QTR'!$C10,0,4*(COLUMNS('Optimistic QTR'!$C10:AH10)-1),1,4))</f>
        <v>103.85</v>
      </c>
      <c r="AI10" s="50">
        <f ca="1">AVERAGE(OFFSET('Optimistic QTR'!$C10,0,4*(COLUMNS('Optimistic QTR'!$C10:AI10)-1),1,4))</f>
        <v>109.71273333333333</v>
      </c>
      <c r="AJ10" s="50">
        <f ca="1">AVERAGE(OFFSET('Optimistic QTR'!$C10,0,4*(COLUMNS('Optimistic QTR'!$C10:AJ10)-1),1,4))</f>
        <v>111.040325</v>
      </c>
      <c r="AK10" s="50">
        <f ca="1">AVERAGE(OFFSET('Optimistic QTR'!$C10,0,4*(COLUMNS('Optimistic QTR'!$C10:AK10)-1),1,4))</f>
        <v>107.6339</v>
      </c>
      <c r="AL10" s="50">
        <f ca="1">AVERAGE(OFFSET('Optimistic QTR'!$C10,0,4*(COLUMNS('Optimistic QTR'!$C10:AL10)-1),1,4))</f>
        <v>110.71547500000001</v>
      </c>
      <c r="AM10" s="50">
        <f ca="1">AVERAGE(OFFSET('Optimistic QTR'!$C10,0,4*(COLUMNS('Optimistic QTR'!$C10:AM10)-1),1,4))</f>
        <v>114.25267500000001</v>
      </c>
      <c r="AN10" s="50">
        <f ca="1">AVERAGE(OFFSET('Optimistic QTR'!$C10,0,4*(COLUMNS('Optimistic QTR'!$C10:AN10)-1),1,4))</f>
        <v>116.5166</v>
      </c>
      <c r="AO10" s="50">
        <f ca="1">AVERAGE(OFFSET('Optimistic QTR'!$C10,0,4*(COLUMNS('Optimistic QTR'!$C10:AO10)-1),1,4))</f>
        <v>118.5577</v>
      </c>
      <c r="AP10" s="50">
        <f ca="1">AVERAGE(OFFSET('Optimistic QTR'!$C10,0,4*(COLUMNS('Optimistic QTR'!$C10:AP10)-1),1,4))</f>
        <v>121.13702500000001</v>
      </c>
      <c r="AQ10" s="18"/>
      <c r="AR10" s="7"/>
    </row>
    <row r="11" spans="1:44" x14ac:dyDescent="0.2">
      <c r="A11" t="str">
        <f>'Baseline QTR'!A11</f>
        <v>KS_NMFG</v>
      </c>
      <c r="B11" t="str">
        <f>'Baseline QTR'!B11</f>
        <v xml:space="preserve">   Manufacturing</v>
      </c>
      <c r="C11" s="48">
        <f ca="1">AVERAGE(OFFSET('Optimistic QTR'!$C11,0,4*(COLUMNS('Optimistic QTR'!$C11:C11)-1),1,4))</f>
        <v>212.71666666666667</v>
      </c>
      <c r="D11" s="48">
        <f ca="1">AVERAGE(OFFSET('Optimistic QTR'!$C11,0,4*(COLUMNS('Optimistic QTR'!$C11:D11)-1),1,4))</f>
        <v>208.67500000000001</v>
      </c>
      <c r="E11" s="48">
        <f ca="1">AVERAGE(OFFSET('Optimistic QTR'!$C11,0,4*(COLUMNS('Optimistic QTR'!$C11:E11)-1),1,4))</f>
        <v>204.68333333333334</v>
      </c>
      <c r="F11" s="48">
        <f ca="1">AVERAGE(OFFSET('Optimistic QTR'!$C11,0,4*(COLUMNS('Optimistic QTR'!$C11:F11)-1),1,4))</f>
        <v>194.50833333333335</v>
      </c>
      <c r="G11" s="48">
        <f ca="1">AVERAGE(OFFSET('Optimistic QTR'!$C11,0,4*(COLUMNS('Optimistic QTR'!$C11:G11)-1),1,4))</f>
        <v>184.26666666666665</v>
      </c>
      <c r="H11" s="48">
        <f ca="1">AVERAGE(OFFSET('Optimistic QTR'!$C11,0,4*(COLUMNS('Optimistic QTR'!$C11:H11)-1),1,4))</f>
        <v>178.21666666666664</v>
      </c>
      <c r="I11" s="48">
        <f ca="1">AVERAGE(OFFSET('Optimistic QTR'!$C11,0,4*(COLUMNS('Optimistic QTR'!$C11:I11)-1),1,4))</f>
        <v>186.6</v>
      </c>
      <c r="J11" s="48">
        <f ca="1">AVERAGE(OFFSET('Optimistic QTR'!$C11,0,4*(COLUMNS('Optimistic QTR'!$C11:J11)-1),1,4))</f>
        <v>208.95</v>
      </c>
      <c r="K11" s="48">
        <f ca="1">AVERAGE(OFFSET('Optimistic QTR'!$C11,0,4*(COLUMNS('Optimistic QTR'!$C11:K11)-1),1,4))</f>
        <v>219.44166666666666</v>
      </c>
      <c r="L11" s="48">
        <f ca="1">AVERAGE(OFFSET('Optimistic QTR'!$C11,0,4*(COLUMNS('Optimistic QTR'!$C11:L11)-1),1,4))</f>
        <v>204.44166666666666</v>
      </c>
      <c r="M11" s="48">
        <f ca="1">AVERAGE(OFFSET('Optimistic QTR'!$C11,0,4*(COLUMNS('Optimistic QTR'!$C11:M11)-1),1,4))</f>
        <v>190.28333333333333</v>
      </c>
      <c r="N11" s="48">
        <f ca="1">AVERAGE(OFFSET('Optimistic QTR'!$C11,0,4*(COLUMNS('Optimistic QTR'!$C11:N11)-1),1,4))</f>
        <v>183.25833333333333</v>
      </c>
      <c r="O11" s="48">
        <f ca="1">AVERAGE(OFFSET('Optimistic QTR'!$C11,0,4*(COLUMNS('Optimistic QTR'!$C11:O11)-1),1,4))</f>
        <v>163.73333333333332</v>
      </c>
      <c r="P11" s="48">
        <f ca="1">AVERAGE(OFFSET('Optimistic QTR'!$C11,0,4*(COLUMNS('Optimistic QTR'!$C11:P11)-1),1,4))</f>
        <v>148.88333333333333</v>
      </c>
      <c r="Q11" s="48">
        <f ca="1">AVERAGE(OFFSET('Optimistic QTR'!$C11,0,4*(COLUMNS('Optimistic QTR'!$C11:Q11)-1),1,4))</f>
        <v>145.39999999999998</v>
      </c>
      <c r="R11" s="48">
        <f ca="1">AVERAGE(OFFSET('Optimistic QTR'!$C11,0,4*(COLUMNS('Optimistic QTR'!$C11:R11)-1),1,4))</f>
        <v>151.51666666666665</v>
      </c>
      <c r="S11" s="48">
        <f ca="1">AVERAGE(OFFSET('Optimistic QTR'!$C11,0,4*(COLUMNS('Optimistic QTR'!$C11:S11)-1),1,4))</f>
        <v>160.70833333333331</v>
      </c>
      <c r="T11" s="48">
        <f ca="1">AVERAGE(OFFSET('Optimistic QTR'!$C11,0,4*(COLUMNS('Optimistic QTR'!$C11:T11)-1),1,4))</f>
        <v>166.95833333333331</v>
      </c>
      <c r="U11" s="48">
        <f ca="1">AVERAGE(OFFSET('Optimistic QTR'!$C11,0,4*(COLUMNS('Optimistic QTR'!$C11:U11)-1),1,4))</f>
        <v>167.46666666666667</v>
      </c>
      <c r="V11" s="48">
        <f ca="1">AVERAGE(OFFSET('Optimistic QTR'!$C11,0,4*(COLUMNS('Optimistic QTR'!$C11:V11)-1),1,4))</f>
        <v>155.70000000000002</v>
      </c>
      <c r="W11" s="48">
        <f ca="1">AVERAGE(OFFSET('Optimistic QTR'!$C11,0,4*(COLUMNS('Optimistic QTR'!$C11:W11)-1),1,4))</f>
        <v>150.70833333333331</v>
      </c>
      <c r="X11" s="48">
        <f ca="1">AVERAGE(OFFSET('Optimistic QTR'!$C11,0,4*(COLUMNS('Optimistic QTR'!$C11:X11)-1),1,4))</f>
        <v>158.46666666666667</v>
      </c>
      <c r="Y11" s="48">
        <f ca="1">AVERAGE(OFFSET('Optimistic QTR'!$C11,0,4*(COLUMNS('Optimistic QTR'!$C11:Y11)-1),1,4))</f>
        <v>167.25</v>
      </c>
      <c r="Z11" s="48">
        <f ca="1">AVERAGE(OFFSET('Optimistic QTR'!$C11,0,4*(COLUMNS('Optimistic QTR'!$C11:Z11)-1),1,4))</f>
        <v>170.49166666666667</v>
      </c>
      <c r="AA11" s="48">
        <f ca="1">AVERAGE(OFFSET('Optimistic QTR'!$C11,0,4*(COLUMNS('Optimistic QTR'!$C11:AA11)-1),1,4))</f>
        <v>170.15833333333333</v>
      </c>
      <c r="AB11" s="48">
        <f ca="1">AVERAGE(OFFSET('Optimistic QTR'!$C11,0,4*(COLUMNS('Optimistic QTR'!$C11:AB11)-1),1,4))</f>
        <v>171.05833333333334</v>
      </c>
      <c r="AC11" s="48">
        <f ca="1">AVERAGE(OFFSET('Optimistic QTR'!$C11,0,4*(COLUMNS('Optimistic QTR'!$C11:AC11)-1),1,4))</f>
        <v>168.54999999999998</v>
      </c>
      <c r="AD11" s="48">
        <f ca="1">AVERAGE(OFFSET('Optimistic QTR'!$C11,0,4*(COLUMNS('Optimistic QTR'!$C11:AD11)-1),1,4))</f>
        <v>161.57500000000002</v>
      </c>
      <c r="AE11" s="48">
        <f ca="1">AVERAGE(OFFSET('Optimistic QTR'!$C11,0,4*(COLUMNS('Optimistic QTR'!$C11:AE11)-1),1,4))</f>
        <v>161.45833333333331</v>
      </c>
      <c r="AF11" s="48">
        <f ca="1">AVERAGE(OFFSET('Optimistic QTR'!$C11,0,4*(COLUMNS('Optimistic QTR'!$C11:AF11)-1),1,4))</f>
        <v>166.58333333333331</v>
      </c>
      <c r="AG11" s="49">
        <f ca="1">AVERAGE(OFFSET('Optimistic QTR'!$C11,0,4*(COLUMNS('Optimistic QTR'!$C11:AG11)-1),1,4))</f>
        <v>152.09166666666667</v>
      </c>
      <c r="AH11" s="49">
        <f ca="1">AVERAGE(OFFSET('Optimistic QTR'!$C11,0,4*(COLUMNS('Optimistic QTR'!$C11:AH11)-1),1,4))</f>
        <v>138.88333333333333</v>
      </c>
      <c r="AI11" s="50">
        <f ca="1">AVERAGE(OFFSET('Optimistic QTR'!$C11,0,4*(COLUMNS('Optimistic QTR'!$C11:AI11)-1),1,4))</f>
        <v>145.67290833333334</v>
      </c>
      <c r="AJ11" s="50">
        <f ca="1">AVERAGE(OFFSET('Optimistic QTR'!$C11,0,4*(COLUMNS('Optimistic QTR'!$C11:AJ11)-1),1,4))</f>
        <v>150.25887499999999</v>
      </c>
      <c r="AK11" s="50">
        <f ca="1">AVERAGE(OFFSET('Optimistic QTR'!$C11,0,4*(COLUMNS('Optimistic QTR'!$C11:AK11)-1),1,4))</f>
        <v>150.20005</v>
      </c>
      <c r="AL11" s="50">
        <f ca="1">AVERAGE(OFFSET('Optimistic QTR'!$C11,0,4*(COLUMNS('Optimistic QTR'!$C11:AL11)-1),1,4))</f>
        <v>151.04772499999999</v>
      </c>
      <c r="AM11" s="50">
        <f ca="1">AVERAGE(OFFSET('Optimistic QTR'!$C11,0,4*(COLUMNS('Optimistic QTR'!$C11:AM11)-1),1,4))</f>
        <v>151.45632499999999</v>
      </c>
      <c r="AN11" s="50">
        <f ca="1">AVERAGE(OFFSET('Optimistic QTR'!$C11,0,4*(COLUMNS('Optimistic QTR'!$C11:AN11)-1),1,4))</f>
        <v>151.17077499999999</v>
      </c>
      <c r="AO11" s="50">
        <f ca="1">AVERAGE(OFFSET('Optimistic QTR'!$C11,0,4*(COLUMNS('Optimistic QTR'!$C11:AO11)-1),1,4))</f>
        <v>150.63872499999999</v>
      </c>
      <c r="AP11" s="50">
        <f ca="1">AVERAGE(OFFSET('Optimistic QTR'!$C11,0,4*(COLUMNS('Optimistic QTR'!$C11:AP11)-1),1,4))</f>
        <v>150.11605</v>
      </c>
      <c r="AQ11" s="18"/>
      <c r="AR11" s="7"/>
    </row>
    <row r="12" spans="1:44"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62.875</v>
      </c>
      <c r="AI12" s="50">
        <f ca="1">AVERAGE(OFFSET('Optimistic QTR'!$C12,0,4*(COLUMNS('Optimistic QTR'!$C12:AI12)-1),1,4))</f>
        <v>65.686368333333334</v>
      </c>
      <c r="AJ12" s="50">
        <f ca="1">AVERAGE(OFFSET('Optimistic QTR'!$C12,0,4*(COLUMNS('Optimistic QTR'!$C12:AJ12)-1),1,4))</f>
        <v>70.148520000000005</v>
      </c>
      <c r="AK12" s="50">
        <f ca="1">AVERAGE(OFFSET('Optimistic QTR'!$C12,0,4*(COLUMNS('Optimistic QTR'!$C12:AK12)-1),1,4))</f>
        <v>72.419520000000006</v>
      </c>
      <c r="AL12" s="50">
        <f ca="1">AVERAGE(OFFSET('Optimistic QTR'!$C12,0,4*(COLUMNS('Optimistic QTR'!$C12:AL12)-1),1,4))</f>
        <v>73.464572500000003</v>
      </c>
      <c r="AM12" s="50">
        <f ca="1">AVERAGE(OFFSET('Optimistic QTR'!$C12,0,4*(COLUMNS('Optimistic QTR'!$C12:AM12)-1),1,4))</f>
        <v>74.216277500000004</v>
      </c>
      <c r="AN12" s="50">
        <f ca="1">AVERAGE(OFFSET('Optimistic QTR'!$C12,0,4*(COLUMNS('Optimistic QTR'!$C12:AN12)-1),1,4))</f>
        <v>74.93086000000001</v>
      </c>
      <c r="AO12" s="50">
        <f ca="1">AVERAGE(OFFSET('Optimistic QTR'!$C12,0,4*(COLUMNS('Optimistic QTR'!$C12:AO12)-1),1,4))</f>
        <v>75.585250000000002</v>
      </c>
      <c r="AP12" s="50">
        <f ca="1">AVERAGE(OFFSET('Optimistic QTR'!$C12,0,4*(COLUMNS('Optimistic QTR'!$C12:AP12)-1),1,4))</f>
        <v>76.103044999999995</v>
      </c>
      <c r="AQ12" s="18"/>
      <c r="AR12" s="7"/>
    </row>
    <row r="13" spans="1:44" x14ac:dyDescent="0.2">
      <c r="A13" t="str">
        <f>'Baseline QTR'!A13</f>
        <v>KS_NSRV</v>
      </c>
      <c r="B13" t="str">
        <f>'Baseline QTR'!B13</f>
        <v xml:space="preserve"> Services providing</v>
      </c>
      <c r="C13" s="48">
        <f ca="1">AVERAGE(OFFSET('Optimistic QTR'!$C13,0,4*(COLUMNS('Optimistic QTR'!$C13:C13)-1),1,4))</f>
        <v>831.98333333333335</v>
      </c>
      <c r="D13" s="48">
        <f ca="1">AVERAGE(OFFSET('Optimistic QTR'!$C13,0,4*(COLUMNS('Optimistic QTR'!$C13:D13)-1),1,4))</f>
        <v>843.75</v>
      </c>
      <c r="E13" s="48">
        <f ca="1">AVERAGE(OFFSET('Optimistic QTR'!$C13,0,4*(COLUMNS('Optimistic QTR'!$C13:E13)-1),1,4))</f>
        <v>860.3416666666667</v>
      </c>
      <c r="F13" s="48">
        <f ca="1">AVERAGE(OFFSET('Optimistic QTR'!$C13,0,4*(COLUMNS('Optimistic QTR'!$C13:F13)-1),1,4))</f>
        <v>885.38333333333333</v>
      </c>
      <c r="G13" s="48">
        <f ca="1">AVERAGE(OFFSET('Optimistic QTR'!$C13,0,4*(COLUMNS('Optimistic QTR'!$C13:G13)-1),1,4))</f>
        <v>908.43333333333339</v>
      </c>
      <c r="H13" s="48">
        <f ca="1">AVERAGE(OFFSET('Optimistic QTR'!$C13,0,4*(COLUMNS('Optimistic QTR'!$C13:H13)-1),1,4))</f>
        <v>935.41666666666674</v>
      </c>
      <c r="I13" s="48">
        <f ca="1">AVERAGE(OFFSET('Optimistic QTR'!$C13,0,4*(COLUMNS('Optimistic QTR'!$C13:I13)-1),1,4))</f>
        <v>968.9666666666667</v>
      </c>
      <c r="J13" s="48">
        <f ca="1">AVERAGE(OFFSET('Optimistic QTR'!$C13,0,4*(COLUMNS('Optimistic QTR'!$C13:J13)-1),1,4))</f>
        <v>1010.75</v>
      </c>
      <c r="K13" s="48">
        <f ca="1">AVERAGE(OFFSET('Optimistic QTR'!$C13,0,4*(COLUMNS('Optimistic QTR'!$C13:K13)-1),1,4))</f>
        <v>1056.8083333333334</v>
      </c>
      <c r="L13" s="48">
        <f ca="1">AVERAGE(OFFSET('Optimistic QTR'!$C13,0,4*(COLUMNS('Optimistic QTR'!$C13:L13)-1),1,4))</f>
        <v>1100.8666666666666</v>
      </c>
      <c r="M13" s="48">
        <f ca="1">AVERAGE(OFFSET('Optimistic QTR'!$C13,0,4*(COLUMNS('Optimistic QTR'!$C13:M13)-1),1,4))</f>
        <v>1141.2</v>
      </c>
      <c r="N13" s="48">
        <f ca="1">AVERAGE(OFFSET('Optimistic QTR'!$C13,0,4*(COLUMNS('Optimistic QTR'!$C13:N13)-1),1,4))</f>
        <v>1134.4250000000002</v>
      </c>
      <c r="O13" s="48">
        <f ca="1">AVERAGE(OFFSET('Optimistic QTR'!$C13,0,4*(COLUMNS('Optimistic QTR'!$C13:O13)-1),1,4))</f>
        <v>1113.4083333333333</v>
      </c>
      <c r="P13" s="48">
        <f ca="1">AVERAGE(OFFSET('Optimistic QTR'!$C13,0,4*(COLUMNS('Optimistic QTR'!$C13:P13)-1),1,4))</f>
        <v>1116.4166666666665</v>
      </c>
      <c r="Q13" s="48">
        <f ca="1">AVERAGE(OFFSET('Optimistic QTR'!$C13,0,4*(COLUMNS('Optimistic QTR'!$C13:Q13)-1),1,4))</f>
        <v>1127.2833333333333</v>
      </c>
      <c r="R13" s="48">
        <f ca="1">AVERAGE(OFFSET('Optimistic QTR'!$C13,0,4*(COLUMNS('Optimistic QTR'!$C13:R13)-1),1,4))</f>
        <v>1149.5333333333333</v>
      </c>
      <c r="S13" s="48">
        <f ca="1">AVERAGE(OFFSET('Optimistic QTR'!$C13,0,4*(COLUMNS('Optimistic QTR'!$C13:S13)-1),1,4))</f>
        <v>1176.2833333333333</v>
      </c>
      <c r="T13" s="48">
        <f ca="1">AVERAGE(OFFSET('Optimistic QTR'!$C13,0,4*(COLUMNS('Optimistic QTR'!$C13:T13)-1),1,4))</f>
        <v>1205.7750000000001</v>
      </c>
      <c r="U13" s="48">
        <f ca="1">AVERAGE(OFFSET('Optimistic QTR'!$C13,0,4*(COLUMNS('Optimistic QTR'!$C13:U13)-1),1,4))</f>
        <v>1226.2</v>
      </c>
      <c r="V13" s="48">
        <f ca="1">AVERAGE(OFFSET('Optimistic QTR'!$C13,0,4*(COLUMNS('Optimistic QTR'!$C13:V13)-1),1,4))</f>
        <v>1183.2166666666667</v>
      </c>
      <c r="W13" s="48">
        <f ca="1">AVERAGE(OFFSET('Optimistic QTR'!$C13,0,4*(COLUMNS('Optimistic QTR'!$C13:W13)-1),1,4))</f>
        <v>1179.6916666666666</v>
      </c>
      <c r="X13" s="48">
        <f ca="1">AVERAGE(OFFSET('Optimistic QTR'!$C13,0,4*(COLUMNS('Optimistic QTR'!$C13:X13)-1),1,4))</f>
        <v>1200.3166666666666</v>
      </c>
      <c r="Y13" s="48">
        <f ca="1">AVERAGE(OFFSET('Optimistic QTR'!$C13,0,4*(COLUMNS('Optimistic QTR'!$C13:Y13)-1),1,4))</f>
        <v>1226.05</v>
      </c>
      <c r="Z13" s="48">
        <f ca="1">AVERAGE(OFFSET('Optimistic QTR'!$C13,0,4*(COLUMNS('Optimistic QTR'!$C13:Z13)-1),1,4))</f>
        <v>1258.7916666666667</v>
      </c>
      <c r="AA13" s="48">
        <f ca="1">AVERAGE(OFFSET('Optimistic QTR'!$C13,0,4*(COLUMNS('Optimistic QTR'!$C13:AA13)-1),1,4))</f>
        <v>1294.4583333333335</v>
      </c>
      <c r="AB13" s="48">
        <f ca="1">AVERAGE(OFFSET('Optimistic QTR'!$C13,0,4*(COLUMNS('Optimistic QTR'!$C13:AB13)-1),1,4))</f>
        <v>1334.3166666666666</v>
      </c>
      <c r="AC13" s="48">
        <f ca="1">AVERAGE(OFFSET('Optimistic QTR'!$C13,0,4*(COLUMNS('Optimistic QTR'!$C13:AC13)-1),1,4))</f>
        <v>1382.2583333333332</v>
      </c>
      <c r="AD13" s="48">
        <f ca="1">AVERAGE(OFFSET('Optimistic QTR'!$C13,0,4*(COLUMNS('Optimistic QTR'!$C13:AD13)-1),1,4))</f>
        <v>1425.7416666666666</v>
      </c>
      <c r="AE13" s="48">
        <f ca="1">AVERAGE(OFFSET('Optimistic QTR'!$C13,0,4*(COLUMNS('Optimistic QTR'!$C13:AE13)-1),1,4))</f>
        <v>1458.6916666666666</v>
      </c>
      <c r="AF13" s="48">
        <f ca="1">AVERAGE(OFFSET('Optimistic QTR'!$C13,0,4*(COLUMNS('Optimistic QTR'!$C13:AF13)-1),1,4))</f>
        <v>1492.4083333333333</v>
      </c>
      <c r="AG13" s="49">
        <f ca="1">AVERAGE(OFFSET('Optimistic QTR'!$C13,0,4*(COLUMNS('Optimistic QTR'!$C13:AG13)-1),1,4))</f>
        <v>1408.1583333333333</v>
      </c>
      <c r="AH13" s="49">
        <f ca="1">AVERAGE(OFFSET('Optimistic QTR'!$C13,0,4*(COLUMNS('Optimistic QTR'!$C13:AH13)-1),1,4))</f>
        <v>1441.416666666667</v>
      </c>
      <c r="AI13" s="50">
        <f ca="1">AVERAGE(OFFSET('Optimistic QTR'!$C13,0,4*(COLUMNS('Optimistic QTR'!$C13:AI13)-1),1,4))</f>
        <v>1518.7235000000001</v>
      </c>
      <c r="AJ13" s="50">
        <f ca="1">AVERAGE(OFFSET('Optimistic QTR'!$C13,0,4*(COLUMNS('Optimistic QTR'!$C13:AJ13)-1),1,4))</f>
        <v>1540.0037500000001</v>
      </c>
      <c r="AK13" s="50">
        <f ca="1">AVERAGE(OFFSET('Optimistic QTR'!$C13,0,4*(COLUMNS('Optimistic QTR'!$C13:AK13)-1),1,4))</f>
        <v>1548.6825000000001</v>
      </c>
      <c r="AL13" s="50">
        <f ca="1">AVERAGE(OFFSET('Optimistic QTR'!$C13,0,4*(COLUMNS('Optimistic QTR'!$C13:AL13)-1),1,4))</f>
        <v>1579.6019999999999</v>
      </c>
      <c r="AM13" s="50">
        <f ca="1">AVERAGE(OFFSET('Optimistic QTR'!$C13,0,4*(COLUMNS('Optimistic QTR'!$C13:AM13)-1),1,4))</f>
        <v>1598.3242500000001</v>
      </c>
      <c r="AN13" s="50">
        <f ca="1">AVERAGE(OFFSET('Optimistic QTR'!$C13,0,4*(COLUMNS('Optimistic QTR'!$C13:AN13)-1),1,4))</f>
        <v>1609.6097500000001</v>
      </c>
      <c r="AO13" s="50">
        <f ca="1">AVERAGE(OFFSET('Optimistic QTR'!$C13,0,4*(COLUMNS('Optimistic QTR'!$C13:AO13)-1),1,4))</f>
        <v>1625.4955</v>
      </c>
      <c r="AP13" s="50">
        <f ca="1">AVERAGE(OFFSET('Optimistic QTR'!$C13,0,4*(COLUMNS('Optimistic QTR'!$C13:AP13)-1),1,4))</f>
        <v>1646.4684999999999</v>
      </c>
      <c r="AQ13" s="18"/>
      <c r="AR13" s="7"/>
    </row>
    <row r="14" spans="1:44" x14ac:dyDescent="0.2">
      <c r="A14" t="str">
        <f>'Baseline QTR'!A14</f>
        <v>KS_NTRD</v>
      </c>
      <c r="B14" t="str">
        <f>'Baseline QTR'!B14</f>
        <v xml:space="preserve">   Wholesale and retail trade</v>
      </c>
      <c r="C14" s="48">
        <f ca="1">AVERAGE(OFFSET('Optimistic QTR'!$C14,0,4*(COLUMNS('Optimistic QTR'!$C14:C14)-1),1,4))</f>
        <v>177.43333333333334</v>
      </c>
      <c r="D14" s="48">
        <f ca="1">AVERAGE(OFFSET('Optimistic QTR'!$C14,0,4*(COLUMNS('Optimistic QTR'!$C14:D14)-1),1,4))</f>
        <v>175.21666666666667</v>
      </c>
      <c r="E14" s="48">
        <f ca="1">AVERAGE(OFFSET('Optimistic QTR'!$C14,0,4*(COLUMNS('Optimistic QTR'!$C14:E14)-1),1,4))</f>
        <v>175.92500000000001</v>
      </c>
      <c r="F14" s="48">
        <f ca="1">AVERAGE(OFFSET('Optimistic QTR'!$C14,0,4*(COLUMNS('Optimistic QTR'!$C14:F14)-1),1,4))</f>
        <v>177.85</v>
      </c>
      <c r="G14" s="48">
        <f ca="1">AVERAGE(OFFSET('Optimistic QTR'!$C14,0,4*(COLUMNS('Optimistic QTR'!$C14:G14)-1),1,4))</f>
        <v>179.80833333333334</v>
      </c>
      <c r="H14" s="48">
        <f ca="1">AVERAGE(OFFSET('Optimistic QTR'!$C14,0,4*(COLUMNS('Optimistic QTR'!$C14:H14)-1),1,4))</f>
        <v>184.89999999999998</v>
      </c>
      <c r="I14" s="48">
        <f ca="1">AVERAGE(OFFSET('Optimistic QTR'!$C14,0,4*(COLUMNS('Optimistic QTR'!$C14:I14)-1),1,4))</f>
        <v>192.29166666666669</v>
      </c>
      <c r="J14" s="48">
        <f ca="1">AVERAGE(OFFSET('Optimistic QTR'!$C14,0,4*(COLUMNS('Optimistic QTR'!$C14:J14)-1),1,4))</f>
        <v>198.75833333333335</v>
      </c>
      <c r="K14" s="48">
        <f ca="1">AVERAGE(OFFSET('Optimistic QTR'!$C14,0,4*(COLUMNS('Optimistic QTR'!$C14:K14)-1),1,4))</f>
        <v>206.48333333333335</v>
      </c>
      <c r="L14" s="48">
        <f ca="1">AVERAGE(OFFSET('Optimistic QTR'!$C14,0,4*(COLUMNS('Optimistic QTR'!$C14:L14)-1),1,4))</f>
        <v>214.98333333333332</v>
      </c>
      <c r="M14" s="48">
        <f ca="1">AVERAGE(OFFSET('Optimistic QTR'!$C14,0,4*(COLUMNS('Optimistic QTR'!$C14:M14)-1),1,4))</f>
        <v>221.27499999999998</v>
      </c>
      <c r="N14" s="48">
        <f ca="1">AVERAGE(OFFSET('Optimistic QTR'!$C14,0,4*(COLUMNS('Optimistic QTR'!$C14:N14)-1),1,4))</f>
        <v>217.72500000000002</v>
      </c>
      <c r="O14" s="48">
        <f ca="1">AVERAGE(OFFSET('Optimistic QTR'!$C14,0,4*(COLUMNS('Optimistic QTR'!$C14:O14)-1),1,4))</f>
        <v>209.55833333333334</v>
      </c>
      <c r="P14" s="48">
        <f ca="1">AVERAGE(OFFSET('Optimistic QTR'!$C14,0,4*(COLUMNS('Optimistic QTR'!$C14:P14)-1),1,4))</f>
        <v>207.11666666666667</v>
      </c>
      <c r="Q14" s="48">
        <f ca="1">AVERAGE(OFFSET('Optimistic QTR'!$C14,0,4*(COLUMNS('Optimistic QTR'!$C14:Q14)-1),1,4))</f>
        <v>207.65</v>
      </c>
      <c r="R14" s="48">
        <f ca="1">AVERAGE(OFFSET('Optimistic QTR'!$C14,0,4*(COLUMNS('Optimistic QTR'!$C14:R14)-1),1,4))</f>
        <v>210.96666666666667</v>
      </c>
      <c r="S14" s="48">
        <f ca="1">AVERAGE(OFFSET('Optimistic QTR'!$C14,0,4*(COLUMNS('Optimistic QTR'!$C14:S14)-1),1,4))</f>
        <v>213.65833333333336</v>
      </c>
      <c r="T14" s="48">
        <f ca="1">AVERAGE(OFFSET('Optimistic QTR'!$C14,0,4*(COLUMNS('Optimistic QTR'!$C14:T14)-1),1,4))</f>
        <v>217.48333333333335</v>
      </c>
      <c r="U14" s="48">
        <f ca="1">AVERAGE(OFFSET('Optimistic QTR'!$C14,0,4*(COLUMNS('Optimistic QTR'!$C14:U14)-1),1,4))</f>
        <v>218.82500000000005</v>
      </c>
      <c r="V14" s="48">
        <f ca="1">AVERAGE(OFFSET('Optimistic QTR'!$C14,0,4*(COLUMNS('Optimistic QTR'!$C14:V14)-1),1,4))</f>
        <v>204.35833333333335</v>
      </c>
      <c r="W14" s="48">
        <f ca="1">AVERAGE(OFFSET('Optimistic QTR'!$C14,0,4*(COLUMNS('Optimistic QTR'!$C14:W14)-1),1,4))</f>
        <v>202.43333333333337</v>
      </c>
      <c r="X14" s="48">
        <f ca="1">AVERAGE(OFFSET('Optimistic QTR'!$C14,0,4*(COLUMNS('Optimistic QTR'!$C14:X14)-1),1,4))</f>
        <v>206.51666666666665</v>
      </c>
      <c r="Y14" s="48">
        <f ca="1">AVERAGE(OFFSET('Optimistic QTR'!$C14,0,4*(COLUMNS('Optimistic QTR'!$C14:Y14)-1),1,4))</f>
        <v>212.65833333333333</v>
      </c>
      <c r="Z14" s="48">
        <f ca="1">AVERAGE(OFFSET('Optimistic QTR'!$C14,0,4*(COLUMNS('Optimistic QTR'!$C14:Z14)-1),1,4))</f>
        <v>221.76666666666665</v>
      </c>
      <c r="AA14" s="48">
        <f ca="1">AVERAGE(OFFSET('Optimistic QTR'!$C14,0,4*(COLUMNS('Optimistic QTR'!$C14:AA14)-1),1,4))</f>
        <v>230.4666666666667</v>
      </c>
      <c r="AB14" s="48">
        <f ca="1">AVERAGE(OFFSET('Optimistic QTR'!$C14,0,4*(COLUMNS('Optimistic QTR'!$C14:AB14)-1),1,4))</f>
        <v>238.75</v>
      </c>
      <c r="AC14" s="48">
        <f ca="1">AVERAGE(OFFSET('Optimistic QTR'!$C14,0,4*(COLUMNS('Optimistic QTR'!$C14:AC14)-1),1,4))</f>
        <v>246.5</v>
      </c>
      <c r="AD14" s="48">
        <f ca="1">AVERAGE(OFFSET('Optimistic QTR'!$C14,0,4*(COLUMNS('Optimistic QTR'!$C14:AD14)-1),1,4))</f>
        <v>259.31666666666666</v>
      </c>
      <c r="AE14" s="48">
        <f ca="1">AVERAGE(OFFSET('Optimistic QTR'!$C14,0,4*(COLUMNS('Optimistic QTR'!$C14:AE14)-1),1,4))</f>
        <v>264.31666666666666</v>
      </c>
      <c r="AF14" s="48">
        <f ca="1">AVERAGE(OFFSET('Optimistic QTR'!$C14,0,4*(COLUMNS('Optimistic QTR'!$C14:AF14)-1),1,4))</f>
        <v>270.08333333333331</v>
      </c>
      <c r="AG14" s="49">
        <f ca="1">AVERAGE(OFFSET('Optimistic QTR'!$C14,0,4*(COLUMNS('Optimistic QTR'!$C14:AG14)-1),1,4))</f>
        <v>267.82500000000005</v>
      </c>
      <c r="AH14" s="49">
        <f ca="1">AVERAGE(OFFSET('Optimistic QTR'!$C14,0,4*(COLUMNS('Optimistic QTR'!$C14:AH14)-1),1,4))</f>
        <v>275.04166666666669</v>
      </c>
      <c r="AI14" s="50">
        <f ca="1">AVERAGE(OFFSET('Optimistic QTR'!$C14,0,4*(COLUMNS('Optimistic QTR'!$C14:AI14)-1),1,4))</f>
        <v>281.29689999999999</v>
      </c>
      <c r="AJ14" s="50">
        <f ca="1">AVERAGE(OFFSET('Optimistic QTR'!$C14,0,4*(COLUMNS('Optimistic QTR'!$C14:AJ14)-1),1,4))</f>
        <v>281.93352500000003</v>
      </c>
      <c r="AK14" s="50">
        <f ca="1">AVERAGE(OFFSET('Optimistic QTR'!$C14,0,4*(COLUMNS('Optimistic QTR'!$C14:AK14)-1),1,4))</f>
        <v>282.92925000000002</v>
      </c>
      <c r="AL14" s="50">
        <f ca="1">AVERAGE(OFFSET('Optimistic QTR'!$C14,0,4*(COLUMNS('Optimistic QTR'!$C14:AL14)-1),1,4))</f>
        <v>285.91152499999998</v>
      </c>
      <c r="AM14" s="50">
        <f ca="1">AVERAGE(OFFSET('Optimistic QTR'!$C14,0,4*(COLUMNS('Optimistic QTR'!$C14:AM14)-1),1,4))</f>
        <v>289.8784</v>
      </c>
      <c r="AN14" s="50">
        <f ca="1">AVERAGE(OFFSET('Optimistic QTR'!$C14,0,4*(COLUMNS('Optimistic QTR'!$C14:AN14)-1),1,4))</f>
        <v>294.15935000000002</v>
      </c>
      <c r="AO14" s="50">
        <f ca="1">AVERAGE(OFFSET('Optimistic QTR'!$C14,0,4*(COLUMNS('Optimistic QTR'!$C14:AO14)-1),1,4))</f>
        <v>297.83735000000001</v>
      </c>
      <c r="AP14" s="50">
        <f ca="1">AVERAGE(OFFSET('Optimistic QTR'!$C14,0,4*(COLUMNS('Optimistic QTR'!$C14:AP14)-1),1,4))</f>
        <v>301.137925</v>
      </c>
      <c r="AQ14" s="18"/>
      <c r="AR14" s="7"/>
    </row>
    <row r="15" spans="1:44" x14ac:dyDescent="0.2">
      <c r="A15" t="str">
        <f>'Baseline QTR'!A15</f>
        <v>KS_NTWU</v>
      </c>
      <c r="B15" t="str">
        <f>'Baseline QTR'!B15</f>
        <v xml:space="preserve">   Transportation and public utilities</v>
      </c>
      <c r="C15" s="48">
        <f ca="1">AVERAGE(OFFSET('Optimistic QTR'!$C15,0,4*(COLUMNS('Optimistic QTR'!$C15:C15)-1),1,4))</f>
        <v>51.258333333333333</v>
      </c>
      <c r="D15" s="48">
        <f ca="1">AVERAGE(OFFSET('Optimistic QTR'!$C15,0,4*(COLUMNS('Optimistic QTR'!$C15:D15)-1),1,4))</f>
        <v>52.383333333333333</v>
      </c>
      <c r="E15" s="48">
        <f ca="1">AVERAGE(OFFSET('Optimistic QTR'!$C15,0,4*(COLUMNS('Optimistic QTR'!$C15:E15)-1),1,4))</f>
        <v>50.975000000000001</v>
      </c>
      <c r="F15" s="48">
        <f ca="1">AVERAGE(OFFSET('Optimistic QTR'!$C15,0,4*(COLUMNS('Optimistic QTR'!$C15:F15)-1),1,4))</f>
        <v>49.85</v>
      </c>
      <c r="G15" s="48">
        <f ca="1">AVERAGE(OFFSET('Optimistic QTR'!$C15,0,4*(COLUMNS('Optimistic QTR'!$C15:G15)-1),1,4))</f>
        <v>50.358333333333334</v>
      </c>
      <c r="H15" s="48">
        <f ca="1">AVERAGE(OFFSET('Optimistic QTR'!$C15,0,4*(COLUMNS('Optimistic QTR'!$C15:H15)-1),1,4))</f>
        <v>50.666666666666664</v>
      </c>
      <c r="I15" s="48">
        <f ca="1">AVERAGE(OFFSET('Optimistic QTR'!$C15,0,4*(COLUMNS('Optimistic QTR'!$C15:I15)-1),1,4))</f>
        <v>52.49166666666666</v>
      </c>
      <c r="J15" s="48">
        <f ca="1">AVERAGE(OFFSET('Optimistic QTR'!$C15,0,4*(COLUMNS('Optimistic QTR'!$C15:J15)-1),1,4))</f>
        <v>53.766666666666666</v>
      </c>
      <c r="K15" s="48">
        <f ca="1">AVERAGE(OFFSET('Optimistic QTR'!$C15,0,4*(COLUMNS('Optimistic QTR'!$C15:K15)-1),1,4))</f>
        <v>56.691666666666663</v>
      </c>
      <c r="L15" s="48">
        <f ca="1">AVERAGE(OFFSET('Optimistic QTR'!$C15,0,4*(COLUMNS('Optimistic QTR'!$C15:L15)-1),1,4))</f>
        <v>57.274999999999999</v>
      </c>
      <c r="M15" s="48">
        <f ca="1">AVERAGE(OFFSET('Optimistic QTR'!$C15,0,4*(COLUMNS('Optimistic QTR'!$C15:M15)-1),1,4))</f>
        <v>56.583333333333329</v>
      </c>
      <c r="N15" s="48">
        <f ca="1">AVERAGE(OFFSET('Optimistic QTR'!$C15,0,4*(COLUMNS('Optimistic QTR'!$C15:N15)-1),1,4))</f>
        <v>54.766666666666666</v>
      </c>
      <c r="O15" s="48">
        <f ca="1">AVERAGE(OFFSET('Optimistic QTR'!$C15,0,4*(COLUMNS('Optimistic QTR'!$C15:O15)-1),1,4))</f>
        <v>51.466666666666661</v>
      </c>
      <c r="P15" s="48">
        <f ca="1">AVERAGE(OFFSET('Optimistic QTR'!$C15,0,4*(COLUMNS('Optimistic QTR'!$C15:P15)-1),1,4))</f>
        <v>50.366666666666674</v>
      </c>
      <c r="Q15" s="48">
        <f ca="1">AVERAGE(OFFSET('Optimistic QTR'!$C15,0,4*(COLUMNS('Optimistic QTR'!$C15:Q15)-1),1,4))</f>
        <v>50.391666666666666</v>
      </c>
      <c r="R15" s="48">
        <f ca="1">AVERAGE(OFFSET('Optimistic QTR'!$C15,0,4*(COLUMNS('Optimistic QTR'!$C15:R15)-1),1,4))</f>
        <v>49.833333333333329</v>
      </c>
      <c r="S15" s="48">
        <f ca="1">AVERAGE(OFFSET('Optimistic QTR'!$C15,0,4*(COLUMNS('Optimistic QTR'!$C15:S15)-1),1,4))</f>
        <v>50.275000000000006</v>
      </c>
      <c r="T15" s="48">
        <f ca="1">AVERAGE(OFFSET('Optimistic QTR'!$C15,0,4*(COLUMNS('Optimistic QTR'!$C15:T15)-1),1,4))</f>
        <v>51.375</v>
      </c>
      <c r="U15" s="48">
        <f ca="1">AVERAGE(OFFSET('Optimistic QTR'!$C15,0,4*(COLUMNS('Optimistic QTR'!$C15:U15)-1),1,4))</f>
        <v>50.841666666666669</v>
      </c>
      <c r="V15" s="48">
        <f ca="1">AVERAGE(OFFSET('Optimistic QTR'!$C15,0,4*(COLUMNS('Optimistic QTR'!$C15:V15)-1),1,4))</f>
        <v>47.283333333333331</v>
      </c>
      <c r="W15" s="48">
        <f ca="1">AVERAGE(OFFSET('Optimistic QTR'!$C15,0,4*(COLUMNS('Optimistic QTR'!$C15:W15)-1),1,4))</f>
        <v>45.841666666666669</v>
      </c>
      <c r="X15" s="48">
        <f ca="1">AVERAGE(OFFSET('Optimistic QTR'!$C15,0,4*(COLUMNS('Optimistic QTR'!$C15:X15)-1),1,4))</f>
        <v>46.94166666666667</v>
      </c>
      <c r="Y15" s="48">
        <f ca="1">AVERAGE(OFFSET('Optimistic QTR'!$C15,0,4*(COLUMNS('Optimistic QTR'!$C15:Y15)-1),1,4))</f>
        <v>47.316666666666663</v>
      </c>
      <c r="Z15" s="48">
        <f ca="1">AVERAGE(OFFSET('Optimistic QTR'!$C15,0,4*(COLUMNS('Optimistic QTR'!$C15:Z15)-1),1,4))</f>
        <v>47.774999999999999</v>
      </c>
      <c r="AA15" s="48">
        <f ca="1">AVERAGE(OFFSET('Optimistic QTR'!$C15,0,4*(COLUMNS('Optimistic QTR'!$C15:AA15)-1),1,4))</f>
        <v>50.725000000000001</v>
      </c>
      <c r="AB15" s="48">
        <f ca="1">AVERAGE(OFFSET('Optimistic QTR'!$C15,0,4*(COLUMNS('Optimistic QTR'!$C15:AB15)-1),1,4))</f>
        <v>53.125</v>
      </c>
      <c r="AC15" s="48">
        <f ca="1">AVERAGE(OFFSET('Optimistic QTR'!$C15,0,4*(COLUMNS('Optimistic QTR'!$C15:AC15)-1),1,4))</f>
        <v>55.358333333333334</v>
      </c>
      <c r="AD15" s="48">
        <f ca="1">AVERAGE(OFFSET('Optimistic QTR'!$C15,0,4*(COLUMNS('Optimistic QTR'!$C15:AD15)-1),1,4))</f>
        <v>57.233333333333334</v>
      </c>
      <c r="AE15" s="48">
        <f ca="1">AVERAGE(OFFSET('Optimistic QTR'!$C15,0,4*(COLUMNS('Optimistic QTR'!$C15:AE15)-1),1,4))</f>
        <v>58.699999999999996</v>
      </c>
      <c r="AF15" s="48">
        <f ca="1">AVERAGE(OFFSET('Optimistic QTR'!$C15,0,4*(COLUMNS('Optimistic QTR'!$C15:AF15)-1),1,4))</f>
        <v>59.816666666666663</v>
      </c>
      <c r="AG15" s="49">
        <f ca="1">AVERAGE(OFFSET('Optimistic QTR'!$C15,0,4*(COLUMNS('Optimistic QTR'!$C15:AG15)-1),1,4))</f>
        <v>55.75</v>
      </c>
      <c r="AH15" s="49">
        <f ca="1">AVERAGE(OFFSET('Optimistic QTR'!$C15,0,4*(COLUMNS('Optimistic QTR'!$C15:AH15)-1),1,4))</f>
        <v>56.841666666666669</v>
      </c>
      <c r="AI15" s="50">
        <f ca="1">AVERAGE(OFFSET('Optimistic QTR'!$C15,0,4*(COLUMNS('Optimistic QTR'!$C15:AI15)-1),1,4))</f>
        <v>60.225994166666666</v>
      </c>
      <c r="AJ15" s="50">
        <f ca="1">AVERAGE(OFFSET('Optimistic QTR'!$C15,0,4*(COLUMNS('Optimistic QTR'!$C15:AJ15)-1),1,4))</f>
        <v>60.2491275</v>
      </c>
      <c r="AK15" s="50">
        <f ca="1">AVERAGE(OFFSET('Optimistic QTR'!$C15,0,4*(COLUMNS('Optimistic QTR'!$C15:AK15)-1),1,4))</f>
        <v>59.648182500000004</v>
      </c>
      <c r="AL15" s="50">
        <f ca="1">AVERAGE(OFFSET('Optimistic QTR'!$C15,0,4*(COLUMNS('Optimistic QTR'!$C15:AL15)-1),1,4))</f>
        <v>59.894940000000005</v>
      </c>
      <c r="AM15" s="50">
        <f ca="1">AVERAGE(OFFSET('Optimistic QTR'!$C15,0,4*(COLUMNS('Optimistic QTR'!$C15:AM15)-1),1,4))</f>
        <v>60.435937500000001</v>
      </c>
      <c r="AN15" s="50">
        <f ca="1">AVERAGE(OFFSET('Optimistic QTR'!$C15,0,4*(COLUMNS('Optimistic QTR'!$C15:AN15)-1),1,4))</f>
        <v>60.844864999999999</v>
      </c>
      <c r="AO15" s="50">
        <f ca="1">AVERAGE(OFFSET('Optimistic QTR'!$C15,0,4*(COLUMNS('Optimistic QTR'!$C15:AO15)-1),1,4))</f>
        <v>61.193134999999998</v>
      </c>
      <c r="AP15" s="50">
        <f ca="1">AVERAGE(OFFSET('Optimistic QTR'!$C15,0,4*(COLUMNS('Optimistic QTR'!$C15:AP15)-1),1,4))</f>
        <v>61.59545</v>
      </c>
      <c r="AQ15" s="18"/>
      <c r="AR15" s="7"/>
    </row>
    <row r="16" spans="1:44"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v>
      </c>
      <c r="I16" s="48">
        <f ca="1">AVERAGE(OFFSET('Optimistic QTR'!$C16,0,4*(COLUMNS('Optimistic QTR'!$C16:I16)-1),1,4))</f>
        <v>50</v>
      </c>
      <c r="J16" s="48">
        <f ca="1">AVERAGE(OFFSET('Optimistic QTR'!$C16,0,4*(COLUMNS('Optimistic QTR'!$C16:J16)-1),1,4))</f>
        <v>53.641666666666666</v>
      </c>
      <c r="K16" s="48">
        <f ca="1">AVERAGE(OFFSET('Optimistic QTR'!$C16,0,4*(COLUMNS('Optimistic QTR'!$C16:K16)-1),1,4))</f>
        <v>57.283333333333339</v>
      </c>
      <c r="L16" s="48">
        <f ca="1">AVERAGE(OFFSET('Optimistic QTR'!$C16,0,4*(COLUMNS('Optimistic QTR'!$C16:L16)-1),1,4))</f>
        <v>64.408333333333331</v>
      </c>
      <c r="M16" s="48">
        <f ca="1">AVERAGE(OFFSET('Optimistic QTR'!$C16,0,4*(COLUMNS('Optimistic QTR'!$C16:M16)-1),1,4))</f>
        <v>75.674999999999997</v>
      </c>
      <c r="N16" s="48">
        <f ca="1">AVERAGE(OFFSET('Optimistic QTR'!$C16,0,4*(COLUMNS('Optimistic QTR'!$C16:N16)-1),1,4))</f>
        <v>76.908333333333331</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72.708333333333343</v>
      </c>
      <c r="R16" s="48">
        <f ca="1">AVERAGE(OFFSET('Optimistic QTR'!$C16,0,4*(COLUMNS('Optimistic QTR'!$C16:R16)-1),1,4))</f>
        <v>74.25</v>
      </c>
      <c r="S16" s="48">
        <f ca="1">AVERAGE(OFFSET('Optimistic QTR'!$C16,0,4*(COLUMNS('Optimistic QTR'!$C16:S16)-1),1,4))</f>
        <v>77.775000000000006</v>
      </c>
      <c r="T16" s="48">
        <f ca="1">AVERAGE(OFFSET('Optimistic QTR'!$C16,0,4*(COLUMNS('Optimistic QTR'!$C16:T16)-1),1,4))</f>
        <v>81.61666666666666</v>
      </c>
      <c r="U16" s="48">
        <f ca="1">AVERAGE(OFFSET('Optimistic QTR'!$C16,0,4*(COLUMNS('Optimistic QTR'!$C16:U16)-1),1,4))</f>
        <v>85.35833333333332</v>
      </c>
      <c r="V16" s="48">
        <f ca="1">AVERAGE(OFFSET('Optimistic QTR'!$C16,0,4*(COLUMNS('Optimistic QTR'!$C16:V16)-1),1,4))</f>
        <v>85.166666666666671</v>
      </c>
      <c r="W16" s="48">
        <f ca="1">AVERAGE(OFFSET('Optimistic QTR'!$C16,0,4*(COLUMNS('Optimistic QTR'!$C16:W16)-1),1,4))</f>
        <v>84.75833333333334</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88.158333333333331</v>
      </c>
      <c r="AA16" s="48">
        <f ca="1">AVERAGE(OFFSET('Optimistic QTR'!$C16,0,4*(COLUMNS('Optimistic QTR'!$C16:AA16)-1),1,4))</f>
        <v>91.616666666666674</v>
      </c>
      <c r="AB16" s="48">
        <f ca="1">AVERAGE(OFFSET('Optimistic QTR'!$C16,0,4*(COLUMNS('Optimistic QTR'!$C16:AB16)-1),1,4))</f>
        <v>94.65</v>
      </c>
      <c r="AC16" s="48">
        <f ca="1">AVERAGE(OFFSET('Optimistic QTR'!$C16,0,4*(COLUMNS('Optimistic QTR'!$C16:AC16)-1),1,4))</f>
        <v>102.175</v>
      </c>
      <c r="AD16" s="48">
        <f ca="1">AVERAGE(OFFSET('Optimistic QTR'!$C16,0,4*(COLUMNS('Optimistic QTR'!$C16:AD16)-1),1,4))</f>
        <v>108.59166666666668</v>
      </c>
      <c r="AE16" s="48">
        <f ca="1">AVERAGE(OFFSET('Optimistic QTR'!$C16,0,4*(COLUMNS('Optimistic QTR'!$C16:AE16)-1),1,4))</f>
        <v>116.26666666666668</v>
      </c>
      <c r="AF16" s="48">
        <f ca="1">AVERAGE(OFFSET('Optimistic QTR'!$C16,0,4*(COLUMNS('Optimistic QTR'!$C16:AF16)-1),1,4))</f>
        <v>126.19166666666666</v>
      </c>
      <c r="AG16" s="49">
        <f ca="1">AVERAGE(OFFSET('Optimistic QTR'!$C16,0,4*(COLUMNS('Optimistic QTR'!$C16:AG16)-1),1,4))</f>
        <v>131.65</v>
      </c>
      <c r="AH16" s="49">
        <f ca="1">AVERAGE(OFFSET('Optimistic QTR'!$C16,0,4*(COLUMNS('Optimistic QTR'!$C16:AH16)-1),1,4))</f>
        <v>137.45833333333334</v>
      </c>
      <c r="AI16" s="50">
        <f ca="1">AVERAGE(OFFSET('Optimistic QTR'!$C16,0,4*(COLUMNS('Optimistic QTR'!$C16:AI16)-1),1,4))</f>
        <v>148.88744166666666</v>
      </c>
      <c r="AJ16" s="50">
        <f ca="1">AVERAGE(OFFSET('Optimistic QTR'!$C16,0,4*(COLUMNS('Optimistic QTR'!$C16:AJ16)-1),1,4))</f>
        <v>154.64269999999999</v>
      </c>
      <c r="AK16" s="50">
        <f ca="1">AVERAGE(OFFSET('Optimistic QTR'!$C16,0,4*(COLUMNS('Optimistic QTR'!$C16:AK16)-1),1,4))</f>
        <v>157.80734999999999</v>
      </c>
      <c r="AL16" s="50">
        <f ca="1">AVERAGE(OFFSET('Optimistic QTR'!$C16,0,4*(COLUMNS('Optimistic QTR'!$C16:AL16)-1),1,4))</f>
        <v>163.42310000000001</v>
      </c>
      <c r="AM16" s="50">
        <f ca="1">AVERAGE(OFFSET('Optimistic QTR'!$C16,0,4*(COLUMNS('Optimistic QTR'!$C16:AM16)-1),1,4))</f>
        <v>168.81129999999999</v>
      </c>
      <c r="AN16" s="50">
        <f ca="1">AVERAGE(OFFSET('Optimistic QTR'!$C16,0,4*(COLUMNS('Optimistic QTR'!$C16:AN16)-1),1,4))</f>
        <v>169.87265000000002</v>
      </c>
      <c r="AO16" s="50">
        <f ca="1">AVERAGE(OFFSET('Optimistic QTR'!$C16,0,4*(COLUMNS('Optimistic QTR'!$C16:AO16)-1),1,4))</f>
        <v>172.01757499999999</v>
      </c>
      <c r="AP16" s="50">
        <f ca="1">AVERAGE(OFFSET('Optimistic QTR'!$C16,0,4*(COLUMNS('Optimistic QTR'!$C16:AP16)-1),1,4))</f>
        <v>175.49374999999998</v>
      </c>
      <c r="AQ16" s="18"/>
      <c r="AR16" s="7"/>
    </row>
    <row r="17" spans="1:83"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70.775000000000006</v>
      </c>
      <c r="E17" s="48">
        <f ca="1">AVERAGE(OFFSET('Optimistic QTR'!$C17,0,4*(COLUMNS('Optimistic QTR'!$C17:E17)-1),1,4))</f>
        <v>72.125</v>
      </c>
      <c r="F17" s="48">
        <f ca="1">AVERAGE(OFFSET('Optimistic QTR'!$C17,0,4*(COLUMNS('Optimistic QTR'!$C17:F17)-1),1,4))</f>
        <v>74.783333333333331</v>
      </c>
      <c r="G17" s="48">
        <f ca="1">AVERAGE(OFFSET('Optimistic QTR'!$C17,0,4*(COLUMNS('Optimistic QTR'!$C17:G17)-1),1,4))</f>
        <v>75.866666666666674</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78.074999999999989</v>
      </c>
      <c r="K17" s="48">
        <f ca="1">AVERAGE(OFFSET('Optimistic QTR'!$C17,0,4*(COLUMNS('Optimistic QTR'!$C17:K17)-1),1,4))</f>
        <v>83.733333333333334</v>
      </c>
      <c r="L17" s="48">
        <f ca="1">AVERAGE(OFFSET('Optimistic QTR'!$C17,0,4*(COLUMNS('Optimistic QTR'!$C17:L17)-1),1,4))</f>
        <v>88.524999999999991</v>
      </c>
      <c r="M17" s="48">
        <f ca="1">AVERAGE(OFFSET('Optimistic QTR'!$C17,0,4*(COLUMNS('Optimistic QTR'!$C17:M17)-1),1,4))</f>
        <v>88.566666666666663</v>
      </c>
      <c r="N17" s="48">
        <f ca="1">AVERAGE(OFFSET('Optimistic QTR'!$C17,0,4*(COLUMNS('Optimistic QTR'!$C17:N17)-1),1,4))</f>
        <v>90.6</v>
      </c>
      <c r="O17" s="48">
        <f ca="1">AVERAGE(OFFSET('Optimistic QTR'!$C17,0,4*(COLUMNS('Optimistic QTR'!$C17:O17)-1),1,4))</f>
        <v>90.016666666666666</v>
      </c>
      <c r="P17" s="48">
        <f ca="1">AVERAGE(OFFSET('Optimistic QTR'!$C17,0,4*(COLUMNS('Optimistic QTR'!$C17:P17)-1),1,4))</f>
        <v>92.558333333333323</v>
      </c>
      <c r="Q17" s="48">
        <f ca="1">AVERAGE(OFFSET('Optimistic QTR'!$C17,0,4*(COLUMNS('Optimistic QTR'!$C17:Q17)-1),1,4))</f>
        <v>91.791666666666657</v>
      </c>
      <c r="R17" s="48">
        <f ca="1">AVERAGE(OFFSET('Optimistic QTR'!$C17,0,4*(COLUMNS('Optimistic QTR'!$C17:R17)-1),1,4))</f>
        <v>92.433333333333337</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91.60833333333332</v>
      </c>
      <c r="V17" s="48">
        <f ca="1">AVERAGE(OFFSET('Optimistic QTR'!$C17,0,4*(COLUMNS('Optimistic QTR'!$C17:V17)-1),1,4))</f>
        <v>84.258333333333326</v>
      </c>
      <c r="W17" s="48">
        <f ca="1">AVERAGE(OFFSET('Optimistic QTR'!$C17,0,4*(COLUMNS('Optimistic QTR'!$C17:W17)-1),1,4))</f>
        <v>80.083333333333343</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82.05</v>
      </c>
      <c r="AC17" s="48">
        <f ca="1">AVERAGE(OFFSET('Optimistic QTR'!$C17,0,4*(COLUMNS('Optimistic QTR'!$C17:AC17)-1),1,4))</f>
        <v>83.25</v>
      </c>
      <c r="AD17" s="48">
        <f ca="1">AVERAGE(OFFSET('Optimistic QTR'!$C17,0,4*(COLUMNS('Optimistic QTR'!$C17:AD17)-1),1,4))</f>
        <v>84.283333333333331</v>
      </c>
      <c r="AE17" s="48">
        <f ca="1">AVERAGE(OFFSET('Optimistic QTR'!$C17,0,4*(COLUMNS('Optimistic QTR'!$C17:AE17)-1),1,4))</f>
        <v>86.658333333333331</v>
      </c>
      <c r="AF17" s="48">
        <f ca="1">AVERAGE(OFFSET('Optimistic QTR'!$C17,0,4*(COLUMNS('Optimistic QTR'!$C17:AF17)-1),1,4))</f>
        <v>88.366666666666674</v>
      </c>
      <c r="AG17" s="49">
        <f ca="1">AVERAGE(OFFSET('Optimistic QTR'!$C17,0,4*(COLUMNS('Optimistic QTR'!$C17:AG17)-1),1,4))</f>
        <v>86.091666666666669</v>
      </c>
      <c r="AH17" s="49">
        <f ca="1">AVERAGE(OFFSET('Optimistic QTR'!$C17,0,4*(COLUMNS('Optimistic QTR'!$C17:AH17)-1),1,4))</f>
        <v>86.883333333333326</v>
      </c>
      <c r="AI17" s="50">
        <f ca="1">AVERAGE(OFFSET('Optimistic QTR'!$C17,0,4*(COLUMNS('Optimistic QTR'!$C17:AI17)-1),1,4))</f>
        <v>90.381756666666675</v>
      </c>
      <c r="AJ17" s="50">
        <f ca="1">AVERAGE(OFFSET('Optimistic QTR'!$C17,0,4*(COLUMNS('Optimistic QTR'!$C17:AJ17)-1),1,4))</f>
        <v>89.550982500000003</v>
      </c>
      <c r="AK17" s="50">
        <f ca="1">AVERAGE(OFFSET('Optimistic QTR'!$C17,0,4*(COLUMNS('Optimistic QTR'!$C17:AK17)-1),1,4))</f>
        <v>90.733485000000002</v>
      </c>
      <c r="AL17" s="50">
        <f ca="1">AVERAGE(OFFSET('Optimistic QTR'!$C17,0,4*(COLUMNS('Optimistic QTR'!$C17:AL17)-1),1,4))</f>
        <v>92.091094999999996</v>
      </c>
      <c r="AM17" s="50">
        <f ca="1">AVERAGE(OFFSET('Optimistic QTR'!$C17,0,4*(COLUMNS('Optimistic QTR'!$C17:AM17)-1),1,4))</f>
        <v>93.012325000000004</v>
      </c>
      <c r="AN17" s="50">
        <f ca="1">AVERAGE(OFFSET('Optimistic QTR'!$C17,0,4*(COLUMNS('Optimistic QTR'!$C17:AN17)-1),1,4))</f>
        <v>93.951162500000009</v>
      </c>
      <c r="AO17" s="50">
        <f ca="1">AVERAGE(OFFSET('Optimistic QTR'!$C17,0,4*(COLUMNS('Optimistic QTR'!$C17:AO17)-1),1,4))</f>
        <v>93.981067499999995</v>
      </c>
      <c r="AP17" s="50">
        <f ca="1">AVERAGE(OFFSET('Optimistic QTR'!$C17,0,4*(COLUMNS('Optimistic QTR'!$C17:AP17)-1),1,4))</f>
        <v>93.4080175</v>
      </c>
      <c r="AQ17" s="18"/>
      <c r="AR17" s="7"/>
    </row>
    <row r="18" spans="1:83" x14ac:dyDescent="0.2">
      <c r="A18" t="str">
        <f>'Baseline QTR'!A18</f>
        <v>KS_NPBS</v>
      </c>
      <c r="B18" t="str">
        <f>'Baseline QTR'!B18</f>
        <v xml:space="preserve">   Professional and business services</v>
      </c>
      <c r="C18" s="48">
        <f ca="1">AVERAGE(OFFSET('Optimistic QTR'!$C18,0,4*(COLUMNS('Optimistic QTR'!$C18:C18)-1),1,4))</f>
        <v>124.48333333333333</v>
      </c>
      <c r="D18" s="48">
        <f ca="1">AVERAGE(OFFSET('Optimistic QTR'!$C18,0,4*(COLUMNS('Optimistic QTR'!$C18:D18)-1),1,4))</f>
        <v>124.31666666666666</v>
      </c>
      <c r="E18" s="48">
        <f ca="1">AVERAGE(OFFSET('Optimistic QTR'!$C18,0,4*(COLUMNS('Optimistic QTR'!$C18:E18)-1),1,4))</f>
        <v>125.875</v>
      </c>
      <c r="F18" s="48">
        <f ca="1">AVERAGE(OFFSET('Optimistic QTR'!$C18,0,4*(COLUMNS('Optimistic QTR'!$C18:F18)-1),1,4))</f>
        <v>131.97499999999999</v>
      </c>
      <c r="G18" s="48">
        <f ca="1">AVERAGE(OFFSET('Optimistic QTR'!$C18,0,4*(COLUMNS('Optimistic QTR'!$C18:G18)-1),1,4))</f>
        <v>140.53333333333333</v>
      </c>
      <c r="H18" s="48">
        <f ca="1">AVERAGE(OFFSET('Optimistic QTR'!$C18,0,4*(COLUMNS('Optimistic QTR'!$C18:H18)-1),1,4))</f>
        <v>145.99166666666665</v>
      </c>
      <c r="I18" s="48">
        <f ca="1">AVERAGE(OFFSET('Optimistic QTR'!$C18,0,4*(COLUMNS('Optimistic QTR'!$C18:I18)-1),1,4))</f>
        <v>155.81666666666666</v>
      </c>
      <c r="J18" s="48">
        <f ca="1">AVERAGE(OFFSET('Optimistic QTR'!$C18,0,4*(COLUMNS('Optimistic QTR'!$C18:J18)-1),1,4))</f>
        <v>169.42500000000001</v>
      </c>
      <c r="K18" s="48">
        <f ca="1">AVERAGE(OFFSET('Optimistic QTR'!$C18,0,4*(COLUMNS('Optimistic QTR'!$C18:K18)-1),1,4))</f>
        <v>179.11666666666665</v>
      </c>
      <c r="L18" s="48">
        <f ca="1">AVERAGE(OFFSET('Optimistic QTR'!$C18,0,4*(COLUMNS('Optimistic QTR'!$C18:L18)-1),1,4))</f>
        <v>189.72500000000002</v>
      </c>
      <c r="M18" s="48">
        <f ca="1">AVERAGE(OFFSET('Optimistic QTR'!$C18,0,4*(COLUMNS('Optimistic QTR'!$C18:M18)-1),1,4))</f>
        <v>202.31666666666666</v>
      </c>
      <c r="N18" s="48">
        <f ca="1">AVERAGE(OFFSET('Optimistic QTR'!$C18,0,4*(COLUMNS('Optimistic QTR'!$C18:N18)-1),1,4))</f>
        <v>189.95</v>
      </c>
      <c r="O18" s="48">
        <f ca="1">AVERAGE(OFFSET('Optimistic QTR'!$C18,0,4*(COLUMNS('Optimistic QTR'!$C18:O18)-1),1,4))</f>
        <v>178.64166666666665</v>
      </c>
      <c r="P18" s="48">
        <f ca="1">AVERAGE(OFFSET('Optimistic QTR'!$C18,0,4*(COLUMNS('Optimistic QTR'!$C18:P18)-1),1,4))</f>
        <v>176.19166666666666</v>
      </c>
      <c r="Q18" s="48">
        <f ca="1">AVERAGE(OFFSET('Optimistic QTR'!$C18,0,4*(COLUMNS('Optimistic QTR'!$C18:Q18)-1),1,4))</f>
        <v>181.82499999999999</v>
      </c>
      <c r="R18" s="48">
        <f ca="1">AVERAGE(OFFSET('Optimistic QTR'!$C18,0,4*(COLUMNS('Optimistic QTR'!$C18:R18)-1),1,4))</f>
        <v>191.68333333333334</v>
      </c>
      <c r="S18" s="48">
        <f ca="1">AVERAGE(OFFSET('Optimistic QTR'!$C18,0,4*(COLUMNS('Optimistic QTR'!$C18:S18)-1),1,4))</f>
        <v>203.05</v>
      </c>
      <c r="T18" s="48">
        <f ca="1">AVERAGE(OFFSET('Optimistic QTR'!$C18,0,4*(COLUMNS('Optimistic QTR'!$C18:T18)-1),1,4))</f>
        <v>213.13333333333335</v>
      </c>
      <c r="U18" s="48">
        <f ca="1">AVERAGE(OFFSET('Optimistic QTR'!$C18,0,4*(COLUMNS('Optimistic QTR'!$C18:U18)-1),1,4))</f>
        <v>216.98333333333332</v>
      </c>
      <c r="V18" s="48">
        <f ca="1">AVERAGE(OFFSET('Optimistic QTR'!$C18,0,4*(COLUMNS('Optimistic QTR'!$C18:V18)-1),1,4))</f>
        <v>197.60000000000002</v>
      </c>
      <c r="W18" s="48">
        <f ca="1">AVERAGE(OFFSET('Optimistic QTR'!$C18,0,4*(COLUMNS('Optimistic QTR'!$C18:W18)-1),1,4))</f>
        <v>197.19166666666663</v>
      </c>
      <c r="X18" s="48">
        <f ca="1">AVERAGE(OFFSET('Optimistic QTR'!$C18,0,4*(COLUMNS('Optimistic QTR'!$C18:X18)-1),1,4))</f>
        <v>206.02499999999998</v>
      </c>
      <c r="Y18" s="48">
        <f ca="1">AVERAGE(OFFSET('Optimistic QTR'!$C18,0,4*(COLUMNS('Optimistic QTR'!$C18:Y18)-1),1,4))</f>
        <v>215.77500000000001</v>
      </c>
      <c r="Z18" s="48">
        <f ca="1">AVERAGE(OFFSET('Optimistic QTR'!$C18,0,4*(COLUMNS('Optimistic QTR'!$C18:Z18)-1),1,4))</f>
        <v>224.41666666666669</v>
      </c>
      <c r="AA18" s="48">
        <f ca="1">AVERAGE(OFFSET('Optimistic QTR'!$C18,0,4*(COLUMNS('Optimistic QTR'!$C18:AA18)-1),1,4))</f>
        <v>231.39166666666665</v>
      </c>
      <c r="AB18" s="48">
        <f ca="1">AVERAGE(OFFSET('Optimistic QTR'!$C18,0,4*(COLUMNS('Optimistic QTR'!$C18:AB18)-1),1,4))</f>
        <v>240.95</v>
      </c>
      <c r="AC18" s="48">
        <f ca="1">AVERAGE(OFFSET('Optimistic QTR'!$C18,0,4*(COLUMNS('Optimistic QTR'!$C18:AC18)-1),1,4))</f>
        <v>249.49166666666665</v>
      </c>
      <c r="AD18" s="48">
        <f ca="1">AVERAGE(OFFSET('Optimistic QTR'!$C18,0,4*(COLUMNS('Optimistic QTR'!$C18:AD18)-1),1,4))</f>
        <v>255.64999999999998</v>
      </c>
      <c r="AE18" s="48">
        <f ca="1">AVERAGE(OFFSET('Optimistic QTR'!$C18,0,4*(COLUMNS('Optimistic QTR'!$C18:AE18)-1),1,4))</f>
        <v>261.60833333333335</v>
      </c>
      <c r="AF18" s="48">
        <f ca="1">AVERAGE(OFFSET('Optimistic QTR'!$C18,0,4*(COLUMNS('Optimistic QTR'!$C18:AF18)-1),1,4))</f>
        <v>268.14999999999998</v>
      </c>
      <c r="AG18" s="49">
        <f ca="1">AVERAGE(OFFSET('Optimistic QTR'!$C18,0,4*(COLUMNS('Optimistic QTR'!$C18:AG18)-1),1,4))</f>
        <v>262.7833333333333</v>
      </c>
      <c r="AH18" s="49">
        <f ca="1">AVERAGE(OFFSET('Optimistic QTR'!$C18,0,4*(COLUMNS('Optimistic QTR'!$C18:AH18)-1),1,4))</f>
        <v>274.15000000000003</v>
      </c>
      <c r="AI18" s="50">
        <f ca="1">AVERAGE(OFFSET('Optimistic QTR'!$C18,0,4*(COLUMNS('Optimistic QTR'!$C18:AI18)-1),1,4))</f>
        <v>292.62098333333336</v>
      </c>
      <c r="AJ18" s="50">
        <f ca="1">AVERAGE(OFFSET('Optimistic QTR'!$C18,0,4*(COLUMNS('Optimistic QTR'!$C18:AJ18)-1),1,4))</f>
        <v>288.21277500000002</v>
      </c>
      <c r="AK18" s="50">
        <f ca="1">AVERAGE(OFFSET('Optimistic QTR'!$C18,0,4*(COLUMNS('Optimistic QTR'!$C18:AK18)-1),1,4))</f>
        <v>288.06670000000003</v>
      </c>
      <c r="AL18" s="50">
        <f ca="1">AVERAGE(OFFSET('Optimistic QTR'!$C18,0,4*(COLUMNS('Optimistic QTR'!$C18:AL18)-1),1,4))</f>
        <v>298.61440000000005</v>
      </c>
      <c r="AM18" s="50">
        <f ca="1">AVERAGE(OFFSET('Optimistic QTR'!$C18,0,4*(COLUMNS('Optimistic QTR'!$C18:AM18)-1),1,4))</f>
        <v>301.03985</v>
      </c>
      <c r="AN18" s="50">
        <f ca="1">AVERAGE(OFFSET('Optimistic QTR'!$C18,0,4*(COLUMNS('Optimistic QTR'!$C18:AN18)-1),1,4))</f>
        <v>300.59042500000004</v>
      </c>
      <c r="AO18" s="50">
        <f ca="1">AVERAGE(OFFSET('Optimistic QTR'!$C18,0,4*(COLUMNS('Optimistic QTR'!$C18:AO18)-1),1,4))</f>
        <v>306.62167499999998</v>
      </c>
      <c r="AP18" s="50">
        <f ca="1">AVERAGE(OFFSET('Optimistic QTR'!$C18,0,4*(COLUMNS('Optimistic QTR'!$C18:AP18)-1),1,4))</f>
        <v>316.14972499999999</v>
      </c>
      <c r="AQ18" s="18"/>
      <c r="AR18" s="7"/>
    </row>
    <row r="19" spans="1:83" x14ac:dyDescent="0.2">
      <c r="A19" t="str">
        <f>'Baseline QTR'!A19</f>
        <v>KS_NOSRV</v>
      </c>
      <c r="B19" t="str">
        <f>'Baseline QTR'!B19</f>
        <v xml:space="preserve">   Other services</v>
      </c>
      <c r="C19" s="48">
        <f ca="1">AVERAGE(OFFSET('Optimistic QTR'!$C19,0,4*(COLUMNS('Optimistic QTR'!$C19:C19)-1),1,4))</f>
        <v>228.85000000000002</v>
      </c>
      <c r="D19" s="48">
        <f ca="1">AVERAGE(OFFSET('Optimistic QTR'!$C19,0,4*(COLUMNS('Optimistic QTR'!$C19:D19)-1),1,4))</f>
        <v>234.85</v>
      </c>
      <c r="E19" s="48">
        <f ca="1">AVERAGE(OFFSET('Optimistic QTR'!$C19,0,4*(COLUMNS('Optimistic QTR'!$C19:E19)-1),1,4))</f>
        <v>241.45833333333331</v>
      </c>
      <c r="F19" s="48">
        <f ca="1">AVERAGE(OFFSET('Optimistic QTR'!$C19,0,4*(COLUMNS('Optimistic QTR'!$C19:F19)-1),1,4))</f>
        <v>251.0333333333333</v>
      </c>
      <c r="G19" s="48">
        <f ca="1">AVERAGE(OFFSET('Optimistic QTR'!$C19,0,4*(COLUMNS('Optimistic QTR'!$C19:G19)-1),1,4))</f>
        <v>256.81666666666666</v>
      </c>
      <c r="H19" s="48">
        <f ca="1">AVERAGE(OFFSET('Optimistic QTR'!$C19,0,4*(COLUMNS('Optimistic QTR'!$C19:H19)-1),1,4))</f>
        <v>266.17500000000001</v>
      </c>
      <c r="I19" s="48">
        <f ca="1">AVERAGE(OFFSET('Optimistic QTR'!$C19,0,4*(COLUMNS('Optimistic QTR'!$C19:I19)-1),1,4))</f>
        <v>271.74166666666667</v>
      </c>
      <c r="J19" s="48">
        <f ca="1">AVERAGE(OFFSET('Optimistic QTR'!$C19,0,4*(COLUMNS('Optimistic QTR'!$C19:J19)-1),1,4))</f>
        <v>283.31666666666666</v>
      </c>
      <c r="K19" s="48">
        <f ca="1">AVERAGE(OFFSET('Optimistic QTR'!$C19,0,4*(COLUMNS('Optimistic QTR'!$C19:K19)-1),1,4))</f>
        <v>294.98333333333335</v>
      </c>
      <c r="L19" s="48">
        <f ca="1">AVERAGE(OFFSET('Optimistic QTR'!$C19,0,4*(COLUMNS('Optimistic QTR'!$C19:L19)-1),1,4))</f>
        <v>303.24166666666667</v>
      </c>
      <c r="M19" s="48">
        <f ca="1">AVERAGE(OFFSET('Optimistic QTR'!$C19,0,4*(COLUMNS('Optimistic QTR'!$C19:M19)-1),1,4))</f>
        <v>310.91666666666669</v>
      </c>
      <c r="N19" s="48">
        <f ca="1">AVERAGE(OFFSET('Optimistic QTR'!$C19,0,4*(COLUMNS('Optimistic QTR'!$C19:N19)-1),1,4))</f>
        <v>312.58333333333337</v>
      </c>
      <c r="O19" s="48">
        <f ca="1">AVERAGE(OFFSET('Optimistic QTR'!$C19,0,4*(COLUMNS('Optimistic QTR'!$C19:O19)-1),1,4))</f>
        <v>314.89999999999998</v>
      </c>
      <c r="P19" s="48">
        <f ca="1">AVERAGE(OFFSET('Optimistic QTR'!$C19,0,4*(COLUMNS('Optimistic QTR'!$C19:P19)-1),1,4))</f>
        <v>320.48333333333329</v>
      </c>
      <c r="Q19" s="48">
        <f ca="1">AVERAGE(OFFSET('Optimistic QTR'!$C19,0,4*(COLUMNS('Optimistic QTR'!$C19:Q19)-1),1,4))</f>
        <v>324.90833333333336</v>
      </c>
      <c r="R19" s="48">
        <f ca="1">AVERAGE(OFFSET('Optimistic QTR'!$C19,0,4*(COLUMNS('Optimistic QTR'!$C19:R19)-1),1,4))</f>
        <v>332.59999999999997</v>
      </c>
      <c r="S19" s="48">
        <f ca="1">AVERAGE(OFFSET('Optimistic QTR'!$C19,0,4*(COLUMNS('Optimistic QTR'!$C19:S19)-1),1,4))</f>
        <v>339.1</v>
      </c>
      <c r="T19" s="48">
        <f ca="1">AVERAGE(OFFSET('Optimistic QTR'!$C19,0,4*(COLUMNS('Optimistic QTR'!$C19:T19)-1),1,4))</f>
        <v>348.58333333333331</v>
      </c>
      <c r="U19" s="48">
        <f ca="1">AVERAGE(OFFSET('Optimistic QTR'!$C19,0,4*(COLUMNS('Optimistic QTR'!$C19:U19)-1),1,4))</f>
        <v>358.07499999999999</v>
      </c>
      <c r="V19" s="48">
        <f ca="1">AVERAGE(OFFSET('Optimistic QTR'!$C19,0,4*(COLUMNS('Optimistic QTR'!$C19:V19)-1),1,4))</f>
        <v>358.36666666666667</v>
      </c>
      <c r="W19" s="48">
        <f ca="1">AVERAGE(OFFSET('Optimistic QTR'!$C19,0,4*(COLUMNS('Optimistic QTR'!$C19:W19)-1),1,4))</f>
        <v>363.5916666666667</v>
      </c>
      <c r="X19" s="48">
        <f ca="1">AVERAGE(OFFSET('Optimistic QTR'!$C19,0,4*(COLUMNS('Optimistic QTR'!$C19:X19)-1),1,4))</f>
        <v>374.22500000000002</v>
      </c>
      <c r="Y19" s="48">
        <f ca="1">AVERAGE(OFFSET('Optimistic QTR'!$C19,0,4*(COLUMNS('Optimistic QTR'!$C19:Y19)-1),1,4))</f>
        <v>382.94166666666661</v>
      </c>
      <c r="Z19" s="48">
        <f ca="1">AVERAGE(OFFSET('Optimistic QTR'!$C19,0,4*(COLUMNS('Optimistic QTR'!$C19:Z19)-1),1,4))</f>
        <v>391.61666666666667</v>
      </c>
      <c r="AA19" s="48">
        <f ca="1">AVERAGE(OFFSET('Optimistic QTR'!$C19,0,4*(COLUMNS('Optimistic QTR'!$C19:AA19)-1),1,4))</f>
        <v>401.5333333333333</v>
      </c>
      <c r="AB19" s="48">
        <f ca="1">AVERAGE(OFFSET('Optimistic QTR'!$C19,0,4*(COLUMNS('Optimistic QTR'!$C19:AB19)-1),1,4))</f>
        <v>411.88333333333333</v>
      </c>
      <c r="AC19" s="48">
        <f ca="1">AVERAGE(OFFSET('Optimistic QTR'!$C19,0,4*(COLUMNS('Optimistic QTR'!$C19:AC19)-1),1,4))</f>
        <v>427.66666666666669</v>
      </c>
      <c r="AD19" s="48">
        <f ca="1">AVERAGE(OFFSET('Optimistic QTR'!$C19,0,4*(COLUMNS('Optimistic QTR'!$C19:AD19)-1),1,4))</f>
        <v>439.4</v>
      </c>
      <c r="AE19" s="48">
        <f ca="1">AVERAGE(OFFSET('Optimistic QTR'!$C19,0,4*(COLUMNS('Optimistic QTR'!$C19:AE19)-1),1,4))</f>
        <v>452.61666666666662</v>
      </c>
      <c r="AF19" s="48">
        <f ca="1">AVERAGE(OFFSET('Optimistic QTR'!$C19,0,4*(COLUMNS('Optimistic QTR'!$C19:AF19)-1),1,4))</f>
        <v>463.79999999999995</v>
      </c>
      <c r="AG19" s="49">
        <f ca="1">AVERAGE(OFFSET('Optimistic QTR'!$C19,0,4*(COLUMNS('Optimistic QTR'!$C19:AG19)-1),1,4))</f>
        <v>394.38333333333333</v>
      </c>
      <c r="AH19" s="49">
        <f ca="1">AVERAGE(OFFSET('Optimistic QTR'!$C19,0,4*(COLUMNS('Optimistic QTR'!$C19:AH19)-1),1,4))</f>
        <v>403.75833333333333</v>
      </c>
      <c r="AI19" s="50">
        <f ca="1">AVERAGE(OFFSET('Optimistic QTR'!$C19,0,4*(COLUMNS('Optimistic QTR'!$C19:AI19)-1),1,4))</f>
        <v>437.74103333333335</v>
      </c>
      <c r="AJ19" s="50">
        <f ca="1">AVERAGE(OFFSET('Optimistic QTR'!$C19,0,4*(COLUMNS('Optimistic QTR'!$C19:AJ19)-1),1,4))</f>
        <v>452.37222500000001</v>
      </c>
      <c r="AK19" s="50">
        <f ca="1">AVERAGE(OFFSET('Optimistic QTR'!$C19,0,4*(COLUMNS('Optimistic QTR'!$C19:AK19)-1),1,4))</f>
        <v>454.80122499999999</v>
      </c>
      <c r="AL19" s="50">
        <f ca="1">AVERAGE(OFFSET('Optimistic QTR'!$C19,0,4*(COLUMNS('Optimistic QTR'!$C19:AL19)-1),1,4))</f>
        <v>461.88997499999999</v>
      </c>
      <c r="AM19" s="50">
        <f ca="1">AVERAGE(OFFSET('Optimistic QTR'!$C19,0,4*(COLUMNS('Optimistic QTR'!$C19:AM19)-1),1,4))</f>
        <v>464.66697499999998</v>
      </c>
      <c r="AN19" s="50">
        <f ca="1">AVERAGE(OFFSET('Optimistic QTR'!$C19,0,4*(COLUMNS('Optimistic QTR'!$C19:AN19)-1),1,4))</f>
        <v>467.48037499999998</v>
      </c>
      <c r="AO19" s="50">
        <f ca="1">AVERAGE(OFFSET('Optimistic QTR'!$C19,0,4*(COLUMNS('Optimistic QTR'!$C19:AO19)-1),1,4))</f>
        <v>468.59255000000002</v>
      </c>
      <c r="AP19" s="50">
        <f ca="1">AVERAGE(OFFSET('Optimistic QTR'!$C19,0,4*(COLUMNS('Optimistic QTR'!$C19:AP19)-1),1,4))</f>
        <v>470.42002500000001</v>
      </c>
      <c r="AQ19" s="18"/>
      <c r="AR19" s="7"/>
    </row>
    <row r="20" spans="1:83" x14ac:dyDescent="0.2">
      <c r="A20" t="str">
        <f>'Baseline QTR'!A20</f>
        <v>KS_NLHS</v>
      </c>
      <c r="B20" t="str">
        <f>'Baseline QTR'!B20</f>
        <v xml:space="preserve">      Leisure and Hospitality</v>
      </c>
      <c r="C20" s="48">
        <f ca="1">AVERAGE(OFFSET('Optimistic QTR'!$C20,0,4*(COLUMNS('Optimistic QTR'!$C20:C20)-1),1,4))</f>
        <v>90.841666666666669</v>
      </c>
      <c r="D20" s="48">
        <f ca="1">AVERAGE(OFFSET('Optimistic QTR'!$C20,0,4*(COLUMNS('Optimistic QTR'!$C20:D20)-1),1,4))</f>
        <v>91.833333333333329</v>
      </c>
      <c r="E20" s="48">
        <f ca="1">AVERAGE(OFFSET('Optimistic QTR'!$C20,0,4*(COLUMNS('Optimistic QTR'!$C20:E20)-1),1,4))</f>
        <v>93.474999999999994</v>
      </c>
      <c r="F20" s="48">
        <f ca="1">AVERAGE(OFFSET('Optimistic QTR'!$C20,0,4*(COLUMNS('Optimistic QTR'!$C20:F20)-1),1,4))</f>
        <v>96.558333333333323</v>
      </c>
      <c r="G20" s="48">
        <f ca="1">AVERAGE(OFFSET('Optimistic QTR'!$C20,0,4*(COLUMNS('Optimistic QTR'!$C20:G20)-1),1,4))</f>
        <v>98.966666666666669</v>
      </c>
      <c r="H20" s="48">
        <f ca="1">AVERAGE(OFFSET('Optimistic QTR'!$C20,0,4*(COLUMNS('Optimistic QTR'!$C20:H20)-1),1,4))</f>
        <v>103.00833333333335</v>
      </c>
      <c r="I20" s="48">
        <f ca="1">AVERAGE(OFFSET('Optimistic QTR'!$C20,0,4*(COLUMNS('Optimistic QTR'!$C20:I20)-1),1,4))</f>
        <v>106.375</v>
      </c>
      <c r="J20" s="48">
        <f ca="1">AVERAGE(OFFSET('Optimistic QTR'!$C20,0,4*(COLUMNS('Optimistic QTR'!$C20:J20)-1),1,4))</f>
        <v>109.69166666666666</v>
      </c>
      <c r="K20" s="48">
        <f ca="1">AVERAGE(OFFSET('Optimistic QTR'!$C20,0,4*(COLUMNS('Optimistic QTR'!$C20:K20)-1),1,4))</f>
        <v>113.56666666666666</v>
      </c>
      <c r="L20" s="48">
        <f ca="1">AVERAGE(OFFSET('Optimistic QTR'!$C20,0,4*(COLUMNS('Optimistic QTR'!$C20:L20)-1),1,4))</f>
        <v>119.15833333333333</v>
      </c>
      <c r="M20" s="48">
        <f ca="1">AVERAGE(OFFSET('Optimistic QTR'!$C20,0,4*(COLUMNS('Optimistic QTR'!$C20:M20)-1),1,4))</f>
        <v>120.62499999999999</v>
      </c>
      <c r="N20" s="48">
        <f ca="1">AVERAGE(OFFSET('Optimistic QTR'!$C20,0,4*(COLUMNS('Optimistic QTR'!$C20:N20)-1),1,4))</f>
        <v>119.77499999999999</v>
      </c>
      <c r="O20" s="48">
        <f ca="1">AVERAGE(OFFSET('Optimistic QTR'!$C20,0,4*(COLUMNS('Optimistic QTR'!$C20:O20)-1),1,4))</f>
        <v>117.45</v>
      </c>
      <c r="P20" s="48">
        <f ca="1">AVERAGE(OFFSET('Optimistic QTR'!$C20,0,4*(COLUMNS('Optimistic QTR'!$C20:P20)-1),1,4))</f>
        <v>119.63333333333333</v>
      </c>
      <c r="Q20" s="48">
        <f ca="1">AVERAGE(OFFSET('Optimistic QTR'!$C20,0,4*(COLUMNS('Optimistic QTR'!$C20:Q20)-1),1,4))</f>
        <v>122.925</v>
      </c>
      <c r="R20" s="48">
        <f ca="1">AVERAGE(OFFSET('Optimistic QTR'!$C20,0,4*(COLUMNS('Optimistic QTR'!$C20:R20)-1),1,4))</f>
        <v>126.58333333333333</v>
      </c>
      <c r="S20" s="48">
        <f ca="1">AVERAGE(OFFSET('Optimistic QTR'!$C20,0,4*(COLUMNS('Optimistic QTR'!$C20:S20)-1),1,4))</f>
        <v>130.72500000000002</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130.57499999999999</v>
      </c>
      <c r="W20" s="48">
        <f ca="1">AVERAGE(OFFSET('Optimistic QTR'!$C20,0,4*(COLUMNS('Optimistic QTR'!$C20:W20)-1),1,4))</f>
        <v>130.44166666666666</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143.95833333333334</v>
      </c>
      <c r="AA20" s="48">
        <f ca="1">AVERAGE(OFFSET('Optimistic QTR'!$C20,0,4*(COLUMNS('Optimistic QTR'!$C20:AA20)-1),1,4))</f>
        <v>148.68333333333334</v>
      </c>
      <c r="AB20" s="48">
        <f ca="1">AVERAGE(OFFSET('Optimistic QTR'!$C20,0,4*(COLUMNS('Optimistic QTR'!$C20:AB20)-1),1,4))</f>
        <v>154.98333333333335</v>
      </c>
      <c r="AC20" s="48">
        <f ca="1">AVERAGE(OFFSET('Optimistic QTR'!$C20,0,4*(COLUMNS('Optimistic QTR'!$C20:AC20)-1),1,4))</f>
        <v>161.64166666666665</v>
      </c>
      <c r="AD20" s="48">
        <f ca="1">AVERAGE(OFFSET('Optimistic QTR'!$C20,0,4*(COLUMNS('Optimistic QTR'!$C20:AD20)-1),1,4))</f>
        <v>166.84166666666667</v>
      </c>
      <c r="AE20" s="48">
        <f ca="1">AVERAGE(OFFSET('Optimistic QTR'!$C20,0,4*(COLUMNS('Optimistic QTR'!$C20:AE20)-1),1,4))</f>
        <v>171.57499999999999</v>
      </c>
      <c r="AF20" s="48">
        <f ca="1">AVERAGE(OFFSET('Optimistic QTR'!$C20,0,4*(COLUMNS('Optimistic QTR'!$C20:AF20)-1),1,4))</f>
        <v>173.79166666666666</v>
      </c>
      <c r="AG20" s="49">
        <f ca="1">AVERAGE(OFFSET('Optimistic QTR'!$C20,0,4*(COLUMNS('Optimistic QTR'!$C20:AG20)-1),1,4))</f>
        <v>122.66666666666666</v>
      </c>
      <c r="AH20" s="49">
        <f ca="1">AVERAGE(OFFSET('Optimistic QTR'!$C20,0,4*(COLUMNS('Optimistic QTR'!$C20:AH20)-1),1,4))</f>
        <v>128.80833333333334</v>
      </c>
      <c r="AI20" s="50">
        <f ca="1">AVERAGE(OFFSET('Optimistic QTR'!$C20,0,4*(COLUMNS('Optimistic QTR'!$C20:AI20)-1),1,4))</f>
        <v>152.14878333333331</v>
      </c>
      <c r="AJ20" s="50">
        <f ca="1">AVERAGE(OFFSET('Optimistic QTR'!$C20,0,4*(COLUMNS('Optimistic QTR'!$C20:AJ20)-1),1,4))</f>
        <v>158.596675</v>
      </c>
      <c r="AK20" s="50">
        <f ca="1">AVERAGE(OFFSET('Optimistic QTR'!$C20,0,4*(COLUMNS('Optimistic QTR'!$C20:AK20)-1),1,4))</f>
        <v>155.94585000000001</v>
      </c>
      <c r="AL20" s="50">
        <f ca="1">AVERAGE(OFFSET('Optimistic QTR'!$C20,0,4*(COLUMNS('Optimistic QTR'!$C20:AL20)-1),1,4))</f>
        <v>161.93087500000001</v>
      </c>
      <c r="AM20" s="50">
        <f ca="1">AVERAGE(OFFSET('Optimistic QTR'!$C20,0,4*(COLUMNS('Optimistic QTR'!$C20:AM20)-1),1,4))</f>
        <v>163.86970000000002</v>
      </c>
      <c r="AN20" s="50">
        <f ca="1">AVERAGE(OFFSET('Optimistic QTR'!$C20,0,4*(COLUMNS('Optimistic QTR'!$C20:AN20)-1),1,4))</f>
        <v>164.5521</v>
      </c>
      <c r="AO20" s="50">
        <f ca="1">AVERAGE(OFFSET('Optimistic QTR'!$C20,0,4*(COLUMNS('Optimistic QTR'!$C20:AO20)-1),1,4))</f>
        <v>163.17519999999999</v>
      </c>
      <c r="AP20" s="50">
        <f ca="1">AVERAGE(OFFSET('Optimistic QTR'!$C20,0,4*(COLUMNS('Optimistic QTR'!$C20:AP20)-1),1,4))</f>
        <v>163.29920000000001</v>
      </c>
      <c r="AQ20" s="18"/>
      <c r="AR20" s="7"/>
    </row>
    <row r="21" spans="1:83" x14ac:dyDescent="0.2">
      <c r="A21" t="str">
        <f>'Baseline QTR'!A21</f>
        <v>KS_NGOV</v>
      </c>
      <c r="B21" t="str">
        <f>'Baseline QTR'!B21</f>
        <v xml:space="preserve">   Government</v>
      </c>
      <c r="C21" s="48">
        <f ca="1">AVERAGE(OFFSET('Optimistic QTR'!$C21,0,4*(COLUMNS('Optimistic QTR'!$C21:C21)-1),1,4))</f>
        <v>147.44999999999999</v>
      </c>
      <c r="D21" s="48">
        <f ca="1">AVERAGE(OFFSET('Optimistic QTR'!$C21,0,4*(COLUMNS('Optimistic QTR'!$C21:D21)-1),1,4))</f>
        <v>153.01666666666665</v>
      </c>
      <c r="E21" s="48">
        <f ca="1">AVERAGE(OFFSET('Optimistic QTR'!$C21,0,4*(COLUMNS('Optimistic QTR'!$C21:E21)-1),1,4))</f>
        <v>158.74166666666667</v>
      </c>
      <c r="F21" s="48">
        <f ca="1">AVERAGE(OFFSET('Optimistic QTR'!$C21,0,4*(COLUMNS('Optimistic QTR'!$C21:F21)-1),1,4))</f>
        <v>161.88333333333333</v>
      </c>
      <c r="G21" s="48">
        <f ca="1">AVERAGE(OFFSET('Optimistic QTR'!$C21,0,4*(COLUMNS('Optimistic QTR'!$C21:G21)-1),1,4))</f>
        <v>164.53333333333333</v>
      </c>
      <c r="H21" s="48">
        <f ca="1">AVERAGE(OFFSET('Optimistic QTR'!$C21,0,4*(COLUMNS('Optimistic QTR'!$C21:H21)-1),1,4))</f>
        <v>167.89166666666665</v>
      </c>
      <c r="I21" s="48">
        <f ca="1">AVERAGE(OFFSET('Optimistic QTR'!$C21,0,4*(COLUMNS('Optimistic QTR'!$C21:I21)-1),1,4))</f>
        <v>170.69166666666666</v>
      </c>
      <c r="J21" s="48">
        <f ca="1">AVERAGE(OFFSET('Optimistic QTR'!$C21,0,4*(COLUMNS('Optimistic QTR'!$C21:J21)-1),1,4))</f>
        <v>173.76666666666671</v>
      </c>
      <c r="K21" s="48">
        <f ca="1">AVERAGE(OFFSET('Optimistic QTR'!$C21,0,4*(COLUMNS('Optimistic QTR'!$C21:K21)-1),1,4))</f>
        <v>178.51666666666668</v>
      </c>
      <c r="L21" s="48">
        <f ca="1">AVERAGE(OFFSET('Optimistic QTR'!$C21,0,4*(COLUMNS('Optimistic QTR'!$C21:L21)-1),1,4))</f>
        <v>182.70833333333334</v>
      </c>
      <c r="M21" s="48">
        <f ca="1">AVERAGE(OFFSET('Optimistic QTR'!$C21,0,4*(COLUMNS('Optimistic QTR'!$C21:M21)-1),1,4))</f>
        <v>185.86666666666665</v>
      </c>
      <c r="N21" s="48">
        <f ca="1">AVERAGE(OFFSET('Optimistic QTR'!$C21,0,4*(COLUMNS('Optimistic QTR'!$C21:N21)-1),1,4))</f>
        <v>191.89166666666665</v>
      </c>
      <c r="O21" s="48">
        <f ca="1">AVERAGE(OFFSET('Optimistic QTR'!$C21,0,4*(COLUMNS('Optimistic QTR'!$C21:O21)-1),1,4))</f>
        <v>195.85</v>
      </c>
      <c r="P21" s="48">
        <f ca="1">AVERAGE(OFFSET('Optimistic QTR'!$C21,0,4*(COLUMNS('Optimistic QTR'!$C21:P21)-1),1,4))</f>
        <v>198</v>
      </c>
      <c r="Q21" s="48">
        <f ca="1">AVERAGE(OFFSET('Optimistic QTR'!$C21,0,4*(COLUMNS('Optimistic QTR'!$C21:Q21)-1),1,4))</f>
        <v>198.00833333333333</v>
      </c>
      <c r="R21" s="48">
        <f ca="1">AVERAGE(OFFSET('Optimistic QTR'!$C21,0,4*(COLUMNS('Optimistic QTR'!$C21:R21)-1),1,4))</f>
        <v>197.76666666666665</v>
      </c>
      <c r="S21" s="48">
        <f ca="1">AVERAGE(OFFSET('Optimistic QTR'!$C21,0,4*(COLUMNS('Optimistic QTR'!$C21:S21)-1),1,4))</f>
        <v>198.50833333333333</v>
      </c>
      <c r="T21" s="48">
        <f ca="1">AVERAGE(OFFSET('Optimistic QTR'!$C21,0,4*(COLUMNS('Optimistic QTR'!$C21:T21)-1),1,4))</f>
        <v>200.15</v>
      </c>
      <c r="U21" s="48">
        <f ca="1">AVERAGE(OFFSET('Optimistic QTR'!$C21,0,4*(COLUMNS('Optimistic QTR'!$C21:U21)-1),1,4))</f>
        <v>204.50833333333333</v>
      </c>
      <c r="V21" s="48">
        <f ca="1">AVERAGE(OFFSET('Optimistic QTR'!$C21,0,4*(COLUMNS('Optimistic QTR'!$C21:V21)-1),1,4))</f>
        <v>206.18333333333334</v>
      </c>
      <c r="W21" s="48">
        <f ca="1">AVERAGE(OFFSET('Optimistic QTR'!$C21,0,4*(COLUMNS('Optimistic QTR'!$C21:W21)-1),1,4))</f>
        <v>205.79166666666666</v>
      </c>
      <c r="X21" s="48">
        <f ca="1">AVERAGE(OFFSET('Optimistic QTR'!$C21,0,4*(COLUMNS('Optimistic QTR'!$C21:X21)-1),1,4))</f>
        <v>202.17499999999998</v>
      </c>
      <c r="Y21" s="48">
        <f ca="1">AVERAGE(OFFSET('Optimistic QTR'!$C21,0,4*(COLUMNS('Optimistic QTR'!$C21:Y21)-1),1,4))</f>
        <v>202.69166666666666</v>
      </c>
      <c r="Z21" s="48">
        <f ca="1">AVERAGE(OFFSET('Optimistic QTR'!$C21,0,4*(COLUMNS('Optimistic QTR'!$C21:Z21)-1),1,4))</f>
        <v>204.8</v>
      </c>
      <c r="AA21" s="48">
        <f ca="1">AVERAGE(OFFSET('Optimistic QTR'!$C21,0,4*(COLUMNS('Optimistic QTR'!$C21:AA21)-1),1,4))</f>
        <v>207.73333333333335</v>
      </c>
      <c r="AB21" s="48">
        <f ca="1">AVERAGE(OFFSET('Optimistic QTR'!$C21,0,4*(COLUMNS('Optimistic QTR'!$C21:AB21)-1),1,4))</f>
        <v>212.90833333333333</v>
      </c>
      <c r="AC21" s="48">
        <f ca="1">AVERAGE(OFFSET('Optimistic QTR'!$C21,0,4*(COLUMNS('Optimistic QTR'!$C21:AC21)-1),1,4))</f>
        <v>217.81666666666666</v>
      </c>
      <c r="AD21" s="48">
        <f ca="1">AVERAGE(OFFSET('Optimistic QTR'!$C21,0,4*(COLUMNS('Optimistic QTR'!$C21:AD21)-1),1,4))</f>
        <v>221.26666666666665</v>
      </c>
      <c r="AE21" s="48">
        <f ca="1">AVERAGE(OFFSET('Optimistic QTR'!$C21,0,4*(COLUMNS('Optimistic QTR'!$C21:AE21)-1),1,4))</f>
        <v>218.52500000000001</v>
      </c>
      <c r="AF21" s="48">
        <f ca="1">AVERAGE(OFFSET('Optimistic QTR'!$C21,0,4*(COLUMNS('Optimistic QTR'!$C21:AF21)-1),1,4))</f>
        <v>216</v>
      </c>
      <c r="AG21" s="49">
        <f ca="1">AVERAGE(OFFSET('Optimistic QTR'!$C21,0,4*(COLUMNS('Optimistic QTR'!$C21:AG21)-1),1,4))</f>
        <v>209.67500000000001</v>
      </c>
      <c r="AH21" s="49">
        <f ca="1">AVERAGE(OFFSET('Optimistic QTR'!$C21,0,4*(COLUMNS('Optimistic QTR'!$C21:AH21)-1),1,4))</f>
        <v>207.28333333333333</v>
      </c>
      <c r="AI21" s="50">
        <f ca="1">AVERAGE(OFFSET('Optimistic QTR'!$C21,0,4*(COLUMNS('Optimistic QTR'!$C21:AI21)-1),1,4))</f>
        <v>207.56930833333331</v>
      </c>
      <c r="AJ21" s="50">
        <f ca="1">AVERAGE(OFFSET('Optimistic QTR'!$C21,0,4*(COLUMNS('Optimistic QTR'!$C21:AJ21)-1),1,4))</f>
        <v>213.04232499999998</v>
      </c>
      <c r="AK21" s="50">
        <f ca="1">AVERAGE(OFFSET('Optimistic QTR'!$C21,0,4*(COLUMNS('Optimistic QTR'!$C21:AK21)-1),1,4))</f>
        <v>214.6962</v>
      </c>
      <c r="AL21" s="50">
        <f ca="1">AVERAGE(OFFSET('Optimistic QTR'!$C21,0,4*(COLUMNS('Optimistic QTR'!$C21:AL21)-1),1,4))</f>
        <v>217.77700000000002</v>
      </c>
      <c r="AM21" s="50">
        <f ca="1">AVERAGE(OFFSET('Optimistic QTR'!$C21,0,4*(COLUMNS('Optimistic QTR'!$C21:AM21)-1),1,4))</f>
        <v>220.47969999999998</v>
      </c>
      <c r="AN21" s="50">
        <f ca="1">AVERAGE(OFFSET('Optimistic QTR'!$C21,0,4*(COLUMNS('Optimistic QTR'!$C21:AN21)-1),1,4))</f>
        <v>222.71102500000001</v>
      </c>
      <c r="AO21" s="50">
        <f ca="1">AVERAGE(OFFSET('Optimistic QTR'!$C21,0,4*(COLUMNS('Optimistic QTR'!$C21:AO21)-1),1,4))</f>
        <v>225.25212500000001</v>
      </c>
      <c r="AP21" s="50">
        <f ca="1">AVERAGE(OFFSET('Optimistic QTR'!$C21,0,4*(COLUMNS('Optimistic QTR'!$C21:AP21)-1),1,4))</f>
        <v>228.26367500000001</v>
      </c>
      <c r="AQ21" s="18"/>
      <c r="AR21" s="7"/>
    </row>
    <row r="22" spans="1:83" x14ac:dyDescent="0.2">
      <c r="A22" t="str">
        <f>'Baseline QTR'!A22</f>
        <v>KS_NGOVSL</v>
      </c>
      <c r="B22" t="str">
        <f>'Baseline QTR'!B22</f>
        <v xml:space="preserve">      State and local</v>
      </c>
      <c r="C22" s="48">
        <f ca="1">AVERAGE(OFFSET('Optimistic QTR'!$C22,0,4*(COLUMNS('Optimistic QTR'!$C22:C22)-1),1,4))</f>
        <v>125.70833333333334</v>
      </c>
      <c r="D22" s="48">
        <f ca="1">AVERAGE(OFFSET('Optimistic QTR'!$C22,0,4*(COLUMNS('Optimistic QTR'!$C22:D22)-1),1,4))</f>
        <v>131.57499999999999</v>
      </c>
      <c r="E22" s="48">
        <f ca="1">AVERAGE(OFFSET('Optimistic QTR'!$C22,0,4*(COLUMNS('Optimistic QTR'!$C22:E22)-1),1,4))</f>
        <v>136.97499999999999</v>
      </c>
      <c r="F22" s="48">
        <f ca="1">AVERAGE(OFFSET('Optimistic QTR'!$C22,0,4*(COLUMNS('Optimistic QTR'!$C22:F22)-1),1,4))</f>
        <v>139.55833333333334</v>
      </c>
      <c r="G22" s="48">
        <f ca="1">AVERAGE(OFFSET('Optimistic QTR'!$C22,0,4*(COLUMNS('Optimistic QTR'!$C22:G22)-1),1,4))</f>
        <v>142.25833333333333</v>
      </c>
      <c r="H22" s="48">
        <f ca="1">AVERAGE(OFFSET('Optimistic QTR'!$C22,0,4*(COLUMNS('Optimistic QTR'!$C22:H22)-1),1,4))</f>
        <v>146.03333333333333</v>
      </c>
      <c r="I22" s="48">
        <f ca="1">AVERAGE(OFFSET('Optimistic QTR'!$C22,0,4*(COLUMNS('Optimistic QTR'!$C22:I22)-1),1,4))</f>
        <v>149.13333333333333</v>
      </c>
      <c r="J22" s="48">
        <f ca="1">AVERAGE(OFFSET('Optimistic QTR'!$C22,0,4*(COLUMNS('Optimistic QTR'!$C22:J22)-1),1,4))</f>
        <v>152.03333333333333</v>
      </c>
      <c r="K22" s="48">
        <f ca="1">AVERAGE(OFFSET('Optimistic QTR'!$C22,0,4*(COLUMNS('Optimistic QTR'!$C22:K22)-1),1,4))</f>
        <v>156.00833333333333</v>
      </c>
      <c r="L22" s="48">
        <f ca="1">AVERAGE(OFFSET('Optimistic QTR'!$C22,0,4*(COLUMNS('Optimistic QTR'!$C22:L22)-1),1,4))</f>
        <v>159.61666666666667</v>
      </c>
      <c r="M22" s="48">
        <f ca="1">AVERAGE(OFFSET('Optimistic QTR'!$C22,0,4*(COLUMNS('Optimistic QTR'!$C22:M22)-1),1,4))</f>
        <v>161.98333333333335</v>
      </c>
      <c r="N22" s="48">
        <f ca="1">AVERAGE(OFFSET('Optimistic QTR'!$C22,0,4*(COLUMNS('Optimistic QTR'!$C22:N22)-1),1,4))</f>
        <v>168.21666666666667</v>
      </c>
      <c r="O22" s="48">
        <f ca="1">AVERAGE(OFFSET('Optimistic QTR'!$C22,0,4*(COLUMNS('Optimistic QTR'!$C22:O22)-1),1,4))</f>
        <v>171.76666666666665</v>
      </c>
      <c r="P22" s="48">
        <f ca="1">AVERAGE(OFFSET('Optimistic QTR'!$C22,0,4*(COLUMNS('Optimistic QTR'!$C22:P22)-1),1,4))</f>
        <v>173.125</v>
      </c>
      <c r="Q22" s="48">
        <f ca="1">AVERAGE(OFFSET('Optimistic QTR'!$C22,0,4*(COLUMNS('Optimistic QTR'!$C22:Q22)-1),1,4))</f>
        <v>173.34166666666667</v>
      </c>
      <c r="R22" s="48">
        <f ca="1">AVERAGE(OFFSET('Optimistic QTR'!$C22,0,4*(COLUMNS('Optimistic QTR'!$C22:R22)-1),1,4))</f>
        <v>173.59166666666667</v>
      </c>
      <c r="S22" s="48">
        <f ca="1">AVERAGE(OFFSET('Optimistic QTR'!$C22,0,4*(COLUMNS('Optimistic QTR'!$C22:S22)-1),1,4))</f>
        <v>174.80833333333334</v>
      </c>
      <c r="T22" s="48">
        <f ca="1">AVERAGE(OFFSET('Optimistic QTR'!$C22,0,4*(COLUMNS('Optimistic QTR'!$C22:T22)-1),1,4))</f>
        <v>176.48333333333332</v>
      </c>
      <c r="U22" s="48">
        <f ca="1">AVERAGE(OFFSET('Optimistic QTR'!$C22,0,4*(COLUMNS('Optimistic QTR'!$C22:U22)-1),1,4))</f>
        <v>180.59166666666664</v>
      </c>
      <c r="V22" s="48">
        <f ca="1">AVERAGE(OFFSET('Optimistic QTR'!$C22,0,4*(COLUMNS('Optimistic QTR'!$C22:V22)-1),1,4))</f>
        <v>181.76666666666668</v>
      </c>
      <c r="W22" s="48">
        <f ca="1">AVERAGE(OFFSET('Optimistic QTR'!$C22,0,4*(COLUMNS('Optimistic QTR'!$C22:W22)-1),1,4))</f>
        <v>181.39166666666668</v>
      </c>
      <c r="X22" s="48">
        <f ca="1">AVERAGE(OFFSET('Optimistic QTR'!$C22,0,4*(COLUMNS('Optimistic QTR'!$C22:X22)-1),1,4))</f>
        <v>178.74166666666667</v>
      </c>
      <c r="Y22" s="48">
        <f ca="1">AVERAGE(OFFSET('Optimistic QTR'!$C22,0,4*(COLUMNS('Optimistic QTR'!$C22:Y22)-1),1,4))</f>
        <v>179.66666666666669</v>
      </c>
      <c r="Z22" s="48">
        <f ca="1">AVERAGE(OFFSET('Optimistic QTR'!$C22,0,4*(COLUMNS('Optimistic QTR'!$C22:Z22)-1),1,4))</f>
        <v>182.30833333333334</v>
      </c>
      <c r="AA22" s="48">
        <f ca="1">AVERAGE(OFFSET('Optimistic QTR'!$C22,0,4*(COLUMNS('Optimistic QTR'!$C22:AA22)-1),1,4))</f>
        <v>185.61666666666667</v>
      </c>
      <c r="AB22" s="48">
        <f ca="1">AVERAGE(OFFSET('Optimistic QTR'!$C22,0,4*(COLUMNS('Optimistic QTR'!$C22:AB22)-1),1,4))</f>
        <v>190.9</v>
      </c>
      <c r="AC22" s="48">
        <f ca="1">AVERAGE(OFFSET('Optimistic QTR'!$C22,0,4*(COLUMNS('Optimistic QTR'!$C22:AC22)-1),1,4))</f>
        <v>195.67500000000001</v>
      </c>
      <c r="AD22" s="48">
        <f ca="1">AVERAGE(OFFSET('Optimistic QTR'!$C22,0,4*(COLUMNS('Optimistic QTR'!$C22:AD22)-1),1,4))</f>
        <v>199.08333333333334</v>
      </c>
      <c r="AE22" s="48">
        <f ca="1">AVERAGE(OFFSET('Optimistic QTR'!$C22,0,4*(COLUMNS('Optimistic QTR'!$C22:AE22)-1),1,4))</f>
        <v>196.86666666666667</v>
      </c>
      <c r="AF22" s="48">
        <f ca="1">AVERAGE(OFFSET('Optimistic QTR'!$C22,0,4*(COLUMNS('Optimistic QTR'!$C22:AF22)-1),1,4))</f>
        <v>194.72499999999999</v>
      </c>
      <c r="AG22" s="49">
        <f ca="1">AVERAGE(OFFSET('Optimistic QTR'!$C22,0,4*(COLUMNS('Optimistic QTR'!$C22:AG22)-1),1,4))</f>
        <v>187.73333333333332</v>
      </c>
      <c r="AH22" s="49">
        <f ca="1">AVERAGE(OFFSET('Optimistic QTR'!$C22,0,4*(COLUMNS('Optimistic QTR'!$C22:AH22)-1),1,4))</f>
        <v>185.82499999999999</v>
      </c>
      <c r="AI22" s="50">
        <f ca="1">AVERAGE(OFFSET('Optimistic QTR'!$C22,0,4*(COLUMNS('Optimistic QTR'!$C22:AI22)-1),1,4))</f>
        <v>186.91828333333331</v>
      </c>
      <c r="AJ22" s="50">
        <f ca="1">AVERAGE(OFFSET('Optimistic QTR'!$C22,0,4*(COLUMNS('Optimistic QTR'!$C22:AJ22)-1),1,4))</f>
        <v>192.64224999999999</v>
      </c>
      <c r="AK22" s="50">
        <f ca="1">AVERAGE(OFFSET('Optimistic QTR'!$C22,0,4*(COLUMNS('Optimistic QTR'!$C22:AK22)-1),1,4))</f>
        <v>194.29627500000001</v>
      </c>
      <c r="AL22" s="50">
        <f ca="1">AVERAGE(OFFSET('Optimistic QTR'!$C22,0,4*(COLUMNS('Optimistic QTR'!$C22:AL22)-1),1,4))</f>
        <v>197.37705</v>
      </c>
      <c r="AM22" s="50">
        <f ca="1">AVERAGE(OFFSET('Optimistic QTR'!$C22,0,4*(COLUMNS('Optimistic QTR'!$C22:AM22)-1),1,4))</f>
        <v>200.079725</v>
      </c>
      <c r="AN22" s="50">
        <f ca="1">AVERAGE(OFFSET('Optimistic QTR'!$C22,0,4*(COLUMNS('Optimistic QTR'!$C22:AN22)-1),1,4))</f>
        <v>202.311125</v>
      </c>
      <c r="AO22" s="50">
        <f ca="1">AVERAGE(OFFSET('Optimistic QTR'!$C22,0,4*(COLUMNS('Optimistic QTR'!$C22:AO22)-1),1,4))</f>
        <v>204.852225</v>
      </c>
      <c r="AP22" s="50">
        <f ca="1">AVERAGE(OFFSET('Optimistic QTR'!$C22,0,4*(COLUMNS('Optimistic QTR'!$C22:AP22)-1),1,4))</f>
        <v>207.86372499999999</v>
      </c>
      <c r="AQ22" s="18"/>
      <c r="AR22" s="7"/>
    </row>
    <row r="23" spans="1:8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23.7</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22.18333333333333</v>
      </c>
      <c r="AE23" s="48">
        <f ca="1">AVERAGE(OFFSET('Optimistic QTR'!$C23,0,4*(COLUMNS('Optimistic QTR'!$C23:AE23)-1),1,4))</f>
        <v>21.658333333333331</v>
      </c>
      <c r="AF23" s="48">
        <f ca="1">AVERAGE(OFFSET('Optimistic QTR'!$C23,0,4*(COLUMNS('Optimistic QTR'!$C23:AF23)-1),1,4))</f>
        <v>21.274999999999999</v>
      </c>
      <c r="AG23" s="49">
        <f ca="1">AVERAGE(OFFSET('Optimistic QTR'!$C23,0,4*(COLUMNS('Optimistic QTR'!$C23:AG23)-1),1,4))</f>
        <v>21.94166666666667</v>
      </c>
      <c r="AH23" s="49">
        <f ca="1">AVERAGE(OFFSET('Optimistic QTR'!$C23,0,4*(COLUMNS('Optimistic QTR'!$C23:AH23)-1),1,4))</f>
        <v>21.458333333333332</v>
      </c>
      <c r="AI23" s="50">
        <f ca="1">AVERAGE(OFFSET('Optimistic QTR'!$C23,0,4*(COLUMNS('Optimistic QTR'!$C23:AI23)-1),1,4))</f>
        <v>20.651037500000001</v>
      </c>
      <c r="AJ23" s="50">
        <f ca="1">AVERAGE(OFFSET('Optimistic QTR'!$C23,0,4*(COLUMNS('Optimistic QTR'!$C23:AJ23)-1),1,4))</f>
        <v>20.400109999999998</v>
      </c>
      <c r="AK23" s="50">
        <f ca="1">AVERAGE(OFFSET('Optimistic QTR'!$C23,0,4*(COLUMNS('Optimistic QTR'!$C23:AK23)-1),1,4))</f>
        <v>20.39996</v>
      </c>
      <c r="AL23" s="50">
        <f ca="1">AVERAGE(OFFSET('Optimistic QTR'!$C23,0,4*(COLUMNS('Optimistic QTR'!$C23:AL23)-1),1,4))</f>
        <v>20.39996</v>
      </c>
      <c r="AM23" s="50">
        <f ca="1">AVERAGE(OFFSET('Optimistic QTR'!$C23,0,4*(COLUMNS('Optimistic QTR'!$C23:AM23)-1),1,4))</f>
        <v>20.39996</v>
      </c>
      <c r="AN23" s="50">
        <f ca="1">AVERAGE(OFFSET('Optimistic QTR'!$C23,0,4*(COLUMNS('Optimistic QTR'!$C23:AN23)-1),1,4))</f>
        <v>20.39996</v>
      </c>
      <c r="AO23" s="50">
        <f ca="1">AVERAGE(OFFSET('Optimistic QTR'!$C23,0,4*(COLUMNS('Optimistic QTR'!$C23:AO23)-1),1,4))</f>
        <v>20.39996</v>
      </c>
      <c r="AP23" s="50">
        <f ca="1">AVERAGE(OFFSET('Optimistic QTR'!$C23,0,4*(COLUMNS('Optimistic QTR'!$C23:AP23)-1),1,4))</f>
        <v>20.39996</v>
      </c>
      <c r="AQ23" s="18"/>
      <c r="AR23" s="7"/>
    </row>
    <row r="24" spans="1:8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60"/>
      <c r="AI24" s="8"/>
      <c r="AJ24" s="8"/>
      <c r="AK24" s="8"/>
      <c r="AL24" s="8"/>
      <c r="AM24" s="8"/>
      <c r="AN24" s="8"/>
      <c r="AO24" s="8"/>
      <c r="AP24" s="8"/>
      <c r="AQ24" s="18"/>
    </row>
    <row r="25" spans="1:83" x14ac:dyDescent="0.2">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78161.395894043715</v>
      </c>
      <c r="E25" s="5">
        <f ca="1">AVERAGE(OFFSET('Optimistic QTR'!$C25,0,4*(COLUMNS('Optimistic QTR'!$C25:E25)-1),1,4))</f>
        <v>81990.641035459761</v>
      </c>
      <c r="F25" s="5">
        <f ca="1">AVERAGE(OFFSET('Optimistic QTR'!$C25,0,4*(COLUMNS('Optimistic QTR'!$C25:F25)-1),1,4))</f>
        <v>82897.896638982231</v>
      </c>
      <c r="G25" s="5">
        <f ca="1">AVERAGE(OFFSET('Optimistic QTR'!$C25,0,4*(COLUMNS('Optimistic QTR'!$C25:G25)-1),1,4))</f>
        <v>85358.990852102259</v>
      </c>
      <c r="H25" s="5">
        <f ca="1">AVERAGE(OFFSET('Optimistic QTR'!$C25,0,4*(COLUMNS('Optimistic QTR'!$C25:H25)-1),1,4))</f>
        <v>88726.45353813206</v>
      </c>
      <c r="I25" s="5">
        <f ca="1">AVERAGE(OFFSET('Optimistic QTR'!$C25,0,4*(COLUMNS('Optimistic QTR'!$C25:I25)-1),1,4))</f>
        <v>94143.84990652866</v>
      </c>
      <c r="J25" s="5">
        <f ca="1">AVERAGE(OFFSET('Optimistic QTR'!$C25,0,4*(COLUMNS('Optimistic QTR'!$C25:J25)-1),1,4))</f>
        <v>101003.37686824068</v>
      </c>
      <c r="K25" s="5">
        <f ca="1">AVERAGE(OFFSET('Optimistic QTR'!$C25,0,4*(COLUMNS('Optimistic QTR'!$C25:K25)-1),1,4))</f>
        <v>113246.11575803545</v>
      </c>
      <c r="L25" s="5">
        <f ca="1">AVERAGE(OFFSET('Optimistic QTR'!$C25,0,4*(COLUMNS('Optimistic QTR'!$C25:L25)-1),1,4))</f>
        <v>121766.53991341402</v>
      </c>
      <c r="M25" s="5">
        <f ca="1">AVERAGE(OFFSET('Optimistic QTR'!$C25,0,4*(COLUMNS('Optimistic QTR'!$C25:M25)-1),1,4))</f>
        <v>126393.69475184818</v>
      </c>
      <c r="N25" s="5">
        <f ca="1">AVERAGE(OFFSET('Optimistic QTR'!$C25,0,4*(COLUMNS('Optimistic QTR'!$C25:N25)-1),1,4))</f>
        <v>125316.32892990689</v>
      </c>
      <c r="O25" s="5">
        <f ca="1">AVERAGE(OFFSET('Optimistic QTR'!$C25,0,4*(COLUMNS('Optimistic QTR'!$C25:O25)-1),1,4))</f>
        <v>124381.60943540129</v>
      </c>
      <c r="P25" s="5">
        <f ca="1">AVERAGE(OFFSET('Optimistic QTR'!$C25,0,4*(COLUMNS('Optimistic QTR'!$C25:P25)-1),1,4))</f>
        <v>125108.96198422665</v>
      </c>
      <c r="Q25" s="5">
        <f ca="1">AVERAGE(OFFSET('Optimistic QTR'!$C25,0,4*(COLUMNS('Optimistic QTR'!$C25:Q25)-1),1,4))</f>
        <v>133169.51663833595</v>
      </c>
      <c r="R25" s="5">
        <f ca="1">AVERAGE(OFFSET('Optimistic QTR'!$C25,0,4*(COLUMNS('Optimistic QTR'!$C25:R25)-1),1,4))</f>
        <v>133230.3946014964</v>
      </c>
      <c r="S25" s="5">
        <f ca="1">AVERAGE(OFFSET('Optimistic QTR'!$C25,0,4*(COLUMNS('Optimistic QTR'!$C25:S25)-1),1,4))</f>
        <v>143540.48446675911</v>
      </c>
      <c r="T25" s="5">
        <f ca="1">AVERAGE(OFFSET('Optimistic QTR'!$C25,0,4*(COLUMNS('Optimistic QTR'!$C25:T25)-1),1,4))</f>
        <v>152154.76576552374</v>
      </c>
      <c r="U25" s="5">
        <f ca="1">AVERAGE(OFFSET('Optimistic QTR'!$C25,0,4*(COLUMNS('Optimistic QTR'!$C25:U25)-1),1,4))</f>
        <v>152415.91313442402</v>
      </c>
      <c r="V25" s="5">
        <f ca="1">AVERAGE(OFFSET('Optimistic QTR'!$C25,0,4*(COLUMNS('Optimistic QTR'!$C25:V25)-1),1,4))</f>
        <v>141708.68021617923</v>
      </c>
      <c r="W25" s="5">
        <f ca="1">AVERAGE(OFFSET('Optimistic QTR'!$C25,0,4*(COLUMNS('Optimistic QTR'!$C25:W25)-1),1,4))</f>
        <v>142693.35983363396</v>
      </c>
      <c r="X25" s="5">
        <f ca="1">AVERAGE(OFFSET('Optimistic QTR'!$C25,0,4*(COLUMNS('Optimistic QTR'!$C25:X25)-1),1,4))</f>
        <v>149121.5160951952</v>
      </c>
      <c r="Y25" s="5">
        <f ca="1">AVERAGE(OFFSET('Optimistic QTR'!$C25,0,4*(COLUMNS('Optimistic QTR'!$C25:Y25)-1),1,4))</f>
        <v>163709.30564322753</v>
      </c>
      <c r="Z25" s="5">
        <f ca="1">AVERAGE(OFFSET('Optimistic QTR'!$C25,0,4*(COLUMNS('Optimistic QTR'!$C25:Z25)-1),1,4))</f>
        <v>166445.82843724499</v>
      </c>
      <c r="AA25" s="5">
        <f ca="1">AVERAGE(OFFSET('Optimistic QTR'!$C25,0,4*(COLUMNS('Optimistic QTR'!$C25:AA25)-1),1,4))</f>
        <v>179994.20282357992</v>
      </c>
      <c r="AB25" s="5">
        <f ca="1">AVERAGE(OFFSET('Optimistic QTR'!$C25,0,4*(COLUMNS('Optimistic QTR'!$C25:AB25)-1),1,4))</f>
        <v>191527.19325188798</v>
      </c>
      <c r="AC25" s="5">
        <f ca="1">AVERAGE(OFFSET('Optimistic QTR'!$C25,0,4*(COLUMNS('Optimistic QTR'!$C25:AC25)-1),1,4))</f>
        <v>201734.29143578728</v>
      </c>
      <c r="AD25" s="5">
        <f ca="1">AVERAGE(OFFSET('Optimistic QTR'!$C25,0,4*(COLUMNS('Optimistic QTR'!$C25:AD25)-1),1,4))</f>
        <v>212182.13623306534</v>
      </c>
      <c r="AE25" s="5">
        <f ca="1">AVERAGE(OFFSET('Optimistic QTR'!$C25,0,4*(COLUMNS('Optimistic QTR'!$C25:AE25)-1),1,4))</f>
        <v>223267.72322799388</v>
      </c>
      <c r="AF25" s="5">
        <f ca="1">AVERAGE(OFFSET('Optimistic QTR'!$C25,0,4*(COLUMNS('Optimistic QTR'!$C25:AF25)-1),1,4))</f>
        <v>238367.42151823401</v>
      </c>
      <c r="AG25" s="46">
        <f ca="1">AVERAGE(OFFSET('Optimistic QTR'!$C25,0,4*(COLUMNS('Optimistic QTR'!$C25:AG25)-1),1,4))</f>
        <v>251307.64248984522</v>
      </c>
      <c r="AH25" s="46">
        <f ca="1">AVERAGE(OFFSET('Optimistic QTR'!$C25,0,4*(COLUMNS('Optimistic QTR'!$C25:AH25)-1),1,4))</f>
        <v>260541.92716629698</v>
      </c>
      <c r="AI25" s="9">
        <f ca="1">AVERAGE(OFFSET('Optimistic QTR'!$C25,0,4*(COLUMNS('Optimistic QTR'!$C25:AI25)-1),1,4))</f>
        <v>250760.86302176968</v>
      </c>
      <c r="AJ25" s="9">
        <f ca="1">AVERAGE(OFFSET('Optimistic QTR'!$C25,0,4*(COLUMNS('Optimistic QTR'!$C25:AJ25)-1),1,4))</f>
        <v>257856.72499999998</v>
      </c>
      <c r="AK25" s="9">
        <f ca="1">AVERAGE(OFFSET('Optimistic QTR'!$C25,0,4*(COLUMNS('Optimistic QTR'!$C25:AK25)-1),1,4))</f>
        <v>267599.95</v>
      </c>
      <c r="AL25" s="9">
        <f ca="1">AVERAGE(OFFSET('Optimistic QTR'!$C25,0,4*(COLUMNS('Optimistic QTR'!$C25:AL25)-1),1,4))</f>
        <v>279067.94999999995</v>
      </c>
      <c r="AM25" s="9">
        <f ca="1">AVERAGE(OFFSET('Optimistic QTR'!$C25,0,4*(COLUMNS('Optimistic QTR'!$C25:AM25)-1),1,4))</f>
        <v>289855.52500000002</v>
      </c>
      <c r="AN25" s="9">
        <f ca="1">AVERAGE(OFFSET('Optimistic QTR'!$C25,0,4*(COLUMNS('Optimistic QTR'!$C25:AN25)-1),1,4))</f>
        <v>300654.125</v>
      </c>
      <c r="AO25" s="9">
        <f ca="1">AVERAGE(OFFSET('Optimistic QTR'!$C25,0,4*(COLUMNS('Optimistic QTR'!$C25:AO25)-1),1,4))</f>
        <v>311250.84999999998</v>
      </c>
      <c r="AP25" s="9">
        <f ca="1">AVERAGE(OFFSET('Optimistic QTR'!$C25,0,4*(COLUMNS('Optimistic QTR'!$C25:AP25)-1),1,4))</f>
        <v>322034.05000000005</v>
      </c>
      <c r="AQ25" s="18"/>
    </row>
    <row r="26" spans="1:83" x14ac:dyDescent="0.2">
      <c r="A26" t="str">
        <f>'Baseline QTR'!A26</f>
        <v>KS_PI</v>
      </c>
      <c r="B26" t="str">
        <f>'Baseline QTR'!B26</f>
        <v>Personal income (mil. $)</v>
      </c>
      <c r="C26" s="5">
        <f ca="1">AVERAGE(OFFSET('Optimistic QTR'!$C26,0,4*(COLUMNS('Optimistic QTR'!$C26:C26)-1),1,4))</f>
        <v>48078.847999999984</v>
      </c>
      <c r="D26" s="5">
        <f ca="1">AVERAGE(OFFSET('Optimistic QTR'!$C26,0,4*(COLUMNS('Optimistic QTR'!$C26:D26)-1),1,4))</f>
        <v>51077.848999999987</v>
      </c>
      <c r="E26" s="5">
        <f ca="1">AVERAGE(OFFSET('Optimistic QTR'!$C26,0,4*(COLUMNS('Optimistic QTR'!$C26:E26)-1),1,4))</f>
        <v>55011.205999999984</v>
      </c>
      <c r="F26" s="5">
        <f ca="1">AVERAGE(OFFSET('Optimistic QTR'!$C26,0,4*(COLUMNS('Optimistic QTR'!$C26:F26)-1),1,4))</f>
        <v>56999.060000000012</v>
      </c>
      <c r="G26" s="5">
        <f ca="1">AVERAGE(OFFSET('Optimistic QTR'!$C26,0,4*(COLUMNS('Optimistic QTR'!$C26:G26)-1),1,4))</f>
        <v>59921.356</v>
      </c>
      <c r="H26" s="5">
        <f ca="1">AVERAGE(OFFSET('Optimistic QTR'!$C26,0,4*(COLUMNS('Optimistic QTR'!$C26:H26)-1),1,4))</f>
        <v>63594.197000000007</v>
      </c>
      <c r="I26" s="5">
        <f ca="1">AVERAGE(OFFSET('Optimistic QTR'!$C26,0,4*(COLUMNS('Optimistic QTR'!$C26:I26)-1),1,4))</f>
        <v>68923.74000000002</v>
      </c>
      <c r="J26" s="5">
        <f ca="1">AVERAGE(OFFSET('Optimistic QTR'!$C26,0,4*(COLUMNS('Optimistic QTR'!$C26:J26)-1),1,4))</f>
        <v>75229.398000000016</v>
      </c>
      <c r="K26" s="5">
        <f ca="1">AVERAGE(OFFSET('Optimistic QTR'!$C26,0,4*(COLUMNS('Optimistic QTR'!$C26:K26)-1),1,4))</f>
        <v>85020.397000000026</v>
      </c>
      <c r="L26" s="5">
        <f ca="1">AVERAGE(OFFSET('Optimistic QTR'!$C26,0,4*(COLUMNS('Optimistic QTR'!$C26:L26)-1),1,4))</f>
        <v>92754.750000000058</v>
      </c>
      <c r="M26" s="5">
        <f ca="1">AVERAGE(OFFSET('Optimistic QTR'!$C26,0,4*(COLUMNS('Optimistic QTR'!$C26:M26)-1),1,4))</f>
        <v>98697.013000000021</v>
      </c>
      <c r="N26" s="5">
        <f ca="1">AVERAGE(OFFSET('Optimistic QTR'!$C26,0,4*(COLUMNS('Optimistic QTR'!$C26:N26)-1),1,4))</f>
        <v>99821.201000000074</v>
      </c>
      <c r="O26" s="5">
        <f ca="1">AVERAGE(OFFSET('Optimistic QTR'!$C26,0,4*(COLUMNS('Optimistic QTR'!$C26:O26)-1),1,4))</f>
        <v>100376.5980000001</v>
      </c>
      <c r="P26" s="5">
        <f ca="1">AVERAGE(OFFSET('Optimistic QTR'!$C26,0,4*(COLUMNS('Optimistic QTR'!$C26:P26)-1),1,4))</f>
        <v>103089.01600000011</v>
      </c>
      <c r="Q26" s="5">
        <f ca="1">AVERAGE(OFFSET('Optimistic QTR'!$C26,0,4*(COLUMNS('Optimistic QTR'!$C26:Q26)-1),1,4))</f>
        <v>112496.2270000001</v>
      </c>
      <c r="R26" s="5">
        <f ca="1">AVERAGE(OFFSET('Optimistic QTR'!$C26,0,4*(COLUMNS('Optimistic QTR'!$C26:R26)-1),1,4))</f>
        <v>115744.46200000012</v>
      </c>
      <c r="S26" s="5">
        <f ca="1">AVERAGE(OFFSET('Optimistic QTR'!$C26,0,4*(COLUMNS('Optimistic QTR'!$C26:S26)-1),1,4))</f>
        <v>128228.90000000014</v>
      </c>
      <c r="T26" s="5">
        <f ca="1">AVERAGE(OFFSET('Optimistic QTR'!$C26,0,4*(COLUMNS('Optimistic QTR'!$C26:T26)-1),1,4))</f>
        <v>139403.50300000017</v>
      </c>
      <c r="U26" s="5">
        <f ca="1">AVERAGE(OFFSET('Optimistic QTR'!$C26,0,4*(COLUMNS('Optimistic QTR'!$C26:U26)-1),1,4))</f>
        <v>143766.42600000015</v>
      </c>
      <c r="V26" s="5">
        <f ca="1">AVERAGE(OFFSET('Optimistic QTR'!$C26,0,4*(COLUMNS('Optimistic QTR'!$C26:V26)-1),1,4))</f>
        <v>133277.09900000016</v>
      </c>
      <c r="W26" s="5">
        <f ca="1">AVERAGE(OFFSET('Optimistic QTR'!$C26,0,4*(COLUMNS('Optimistic QTR'!$C26:W26)-1),1,4))</f>
        <v>136630.83800000013</v>
      </c>
      <c r="X26" s="5">
        <f ca="1">AVERAGE(OFFSET('Optimistic QTR'!$C26,0,4*(COLUMNS('Optimistic QTR'!$C26:X26)-1),1,4))</f>
        <v>146398.67500000016</v>
      </c>
      <c r="Y26" s="5">
        <f ca="1">AVERAGE(OFFSET('Optimistic QTR'!$C26,0,4*(COLUMNS('Optimistic QTR'!$C26:Y26)-1),1,4))</f>
        <v>163728.02000000011</v>
      </c>
      <c r="Z26" s="5">
        <f ca="1">AVERAGE(OFFSET('Optimistic QTR'!$C26,0,4*(COLUMNS('Optimistic QTR'!$C26:Z26)-1),1,4))</f>
        <v>168702.25900000008</v>
      </c>
      <c r="AA26" s="5">
        <f ca="1">AVERAGE(OFFSET('Optimistic QTR'!$C26,0,4*(COLUMNS('Optimistic QTR'!$C26:AA26)-1),1,4))</f>
        <v>185203.64700000003</v>
      </c>
      <c r="AB26" s="5">
        <f ca="1">AVERAGE(OFFSET('Optimistic QTR'!$C26,0,4*(COLUMNS('Optimistic QTR'!$C26:AB26)-1),1,4))</f>
        <v>197496.549</v>
      </c>
      <c r="AC26" s="5">
        <f ca="1">AVERAGE(OFFSET('Optimistic QTR'!$C26,0,4*(COLUMNS('Optimistic QTR'!$C26:AC26)-1),1,4))</f>
        <v>210119.40499999994</v>
      </c>
      <c r="AD26" s="5">
        <f ca="1">AVERAGE(OFFSET('Optimistic QTR'!$C26,0,4*(COLUMNS('Optimistic QTR'!$C26:AD26)-1),1,4))</f>
        <v>225039.77799999999</v>
      </c>
      <c r="AE26" s="5">
        <f ca="1">AVERAGE(OFFSET('Optimistic QTR'!$C26,0,4*(COLUMNS('Optimistic QTR'!$C26:AE26)-1),1,4))</f>
        <v>241853.59799999988</v>
      </c>
      <c r="AF26" s="5">
        <f ca="1">AVERAGE(OFFSET('Optimistic QTR'!$C26,0,4*(COLUMNS('Optimistic QTR'!$C26:AF26)-1),1,4))</f>
        <v>262055.67899999989</v>
      </c>
      <c r="AG26" s="46">
        <f ca="1">AVERAGE(OFFSET('Optimistic QTR'!$C26,0,4*(COLUMNS('Optimistic QTR'!$C26:AG26)-1),1,4))</f>
        <v>279296.61699999974</v>
      </c>
      <c r="AH26" s="46">
        <f ca="1">AVERAGE(OFFSET('Optimistic QTR'!$C26,0,4*(COLUMNS('Optimistic QTR'!$C26:AH26)-1),1,4))</f>
        <v>301123.63499999972</v>
      </c>
      <c r="AI26" s="9">
        <f ca="1">AVERAGE(OFFSET('Optimistic QTR'!$C26,0,4*(COLUMNS('Optimistic QTR'!$C26:AI26)-1),1,4))</f>
        <v>307792.76938144758</v>
      </c>
      <c r="AJ26" s="9">
        <f ca="1">AVERAGE(OFFSET('Optimistic QTR'!$C26,0,4*(COLUMNS('Optimistic QTR'!$C26:AJ26)-1),1,4))</f>
        <v>327118.125</v>
      </c>
      <c r="AK26" s="9">
        <f ca="1">AVERAGE(OFFSET('Optimistic QTR'!$C26,0,4*(COLUMNS('Optimistic QTR'!$C26:AK26)-1),1,4))</f>
        <v>347874.02500000002</v>
      </c>
      <c r="AL26" s="9">
        <f ca="1">AVERAGE(OFFSET('Optimistic QTR'!$C26,0,4*(COLUMNS('Optimistic QTR'!$C26:AL26)-1),1,4))</f>
        <v>370050.57500000001</v>
      </c>
      <c r="AM26" s="9">
        <f ca="1">AVERAGE(OFFSET('Optimistic QTR'!$C26,0,4*(COLUMNS('Optimistic QTR'!$C26:AM26)-1),1,4))</f>
        <v>392268.77500000002</v>
      </c>
      <c r="AN26" s="9">
        <f ca="1">AVERAGE(OFFSET('Optimistic QTR'!$C26,0,4*(COLUMNS('Optimistic QTR'!$C26:AN26)-1),1,4))</f>
        <v>415348.42500000005</v>
      </c>
      <c r="AO26" s="9">
        <f ca="1">AVERAGE(OFFSET('Optimistic QTR'!$C26,0,4*(COLUMNS('Optimistic QTR'!$C26:AO26)-1),1,4))</f>
        <v>438753.8</v>
      </c>
      <c r="AP26" s="9">
        <f ca="1">AVERAGE(OFFSET('Optimistic QTR'!$C26,0,4*(COLUMNS('Optimistic QTR'!$C26:AP26)-1),1,4))</f>
        <v>463104.57500000007</v>
      </c>
      <c r="AQ26" s="18"/>
    </row>
    <row r="27" spans="1:83" x14ac:dyDescent="0.2">
      <c r="A27" t="str">
        <f>'Baseline QTR'!A27</f>
        <v>KS_PIWS</v>
      </c>
      <c r="B27" t="str">
        <f>'Baseline QTR'!B27</f>
        <v xml:space="preserve">  Wage and salary disbursements (mil. $)</v>
      </c>
      <c r="C27" s="5">
        <f ca="1">AVERAGE(OFFSET('Optimistic QTR'!$C27,0,4*(COLUMNS('Optimistic QTR'!$C27:C27)-1),1,4))</f>
        <v>30108.644</v>
      </c>
      <c r="D27" s="5">
        <f ca="1">AVERAGE(OFFSET('Optimistic QTR'!$C27,0,4*(COLUMNS('Optimistic QTR'!$C27:D27)-1),1,4))</f>
        <v>31973.365000000002</v>
      </c>
      <c r="E27" s="5">
        <f ca="1">AVERAGE(OFFSET('Optimistic QTR'!$C27,0,4*(COLUMNS('Optimistic QTR'!$C27:E27)-1),1,4))</f>
        <v>34891.163</v>
      </c>
      <c r="F27" s="5">
        <f ca="1">AVERAGE(OFFSET('Optimistic QTR'!$C27,0,4*(COLUMNS('Optimistic QTR'!$C27:F27)-1),1,4))</f>
        <v>35259.692999999992</v>
      </c>
      <c r="G27" s="5">
        <f ca="1">AVERAGE(OFFSET('Optimistic QTR'!$C27,0,4*(COLUMNS('Optimistic QTR'!$C27:G27)-1),1,4))</f>
        <v>36538.616999999984</v>
      </c>
      <c r="H27" s="5">
        <f ca="1">AVERAGE(OFFSET('Optimistic QTR'!$C27,0,4*(COLUMNS('Optimistic QTR'!$C27:H27)-1),1,4))</f>
        <v>38810.773000000001</v>
      </c>
      <c r="I27" s="5">
        <f ca="1">AVERAGE(OFFSET('Optimistic QTR'!$C27,0,4*(COLUMNS('Optimistic QTR'!$C27:I27)-1),1,4))</f>
        <v>42815.45</v>
      </c>
      <c r="J27" s="5">
        <f ca="1">AVERAGE(OFFSET('Optimistic QTR'!$C27,0,4*(COLUMNS('Optimistic QTR'!$C27:J27)-1),1,4))</f>
        <v>48886.185000000012</v>
      </c>
      <c r="K27" s="5">
        <f ca="1">AVERAGE(OFFSET('Optimistic QTR'!$C27,0,4*(COLUMNS('Optimistic QTR'!$C27:K27)-1),1,4))</f>
        <v>56051.767000000022</v>
      </c>
      <c r="L27" s="5">
        <f ca="1">AVERAGE(OFFSET('Optimistic QTR'!$C27,0,4*(COLUMNS('Optimistic QTR'!$C27:L27)-1),1,4))</f>
        <v>63308.569000000018</v>
      </c>
      <c r="M27" s="5">
        <f ca="1">AVERAGE(OFFSET('Optimistic QTR'!$C27,0,4*(COLUMNS('Optimistic QTR'!$C27:M27)-1),1,4))</f>
        <v>66699.558000000005</v>
      </c>
      <c r="N27" s="5">
        <f ca="1">AVERAGE(OFFSET('Optimistic QTR'!$C27,0,4*(COLUMNS('Optimistic QTR'!$C27:N27)-1),1,4))</f>
        <v>65736.616999999984</v>
      </c>
      <c r="O27" s="5">
        <f ca="1">AVERAGE(OFFSET('Optimistic QTR'!$C27,0,4*(COLUMNS('Optimistic QTR'!$C27:O27)-1),1,4))</f>
        <v>64624.567999999985</v>
      </c>
      <c r="P27" s="5">
        <f ca="1">AVERAGE(OFFSET('Optimistic QTR'!$C27,0,4*(COLUMNS('Optimistic QTR'!$C27:P27)-1),1,4))</f>
        <v>65158.547999999966</v>
      </c>
      <c r="Q27" s="5">
        <f ca="1">AVERAGE(OFFSET('Optimistic QTR'!$C27,0,4*(COLUMNS('Optimistic QTR'!$C27:Q27)-1),1,4))</f>
        <v>67071.448999999964</v>
      </c>
      <c r="R27" s="5">
        <f ca="1">AVERAGE(OFFSET('Optimistic QTR'!$C27,0,4*(COLUMNS('Optimistic QTR'!$C27:R27)-1),1,4))</f>
        <v>70550.11599999998</v>
      </c>
      <c r="S27" s="5">
        <f ca="1">AVERAGE(OFFSET('Optimistic QTR'!$C27,0,4*(COLUMNS('Optimistic QTR'!$C27:S27)-1),1,4))</f>
        <v>77362.752999999982</v>
      </c>
      <c r="T27" s="5">
        <f ca="1">AVERAGE(OFFSET('Optimistic QTR'!$C27,0,4*(COLUMNS('Optimistic QTR'!$C27:T27)-1),1,4))</f>
        <v>84049.660999999935</v>
      </c>
      <c r="U27" s="5">
        <f ca="1">AVERAGE(OFFSET('Optimistic QTR'!$C27,0,4*(COLUMNS('Optimistic QTR'!$C27:U27)-1),1,4))</f>
        <v>86351.539999999935</v>
      </c>
      <c r="V27" s="5">
        <f ca="1">AVERAGE(OFFSET('Optimistic QTR'!$C27,0,4*(COLUMNS('Optimistic QTR'!$C27:V27)-1),1,4))</f>
        <v>83144.210999999923</v>
      </c>
      <c r="W27" s="5">
        <f ca="1">AVERAGE(OFFSET('Optimistic QTR'!$C27,0,4*(COLUMNS('Optimistic QTR'!$C27:W27)-1),1,4))</f>
        <v>84242.017999999924</v>
      </c>
      <c r="X27" s="5">
        <f ca="1">AVERAGE(OFFSET('Optimistic QTR'!$C27,0,4*(COLUMNS('Optimistic QTR'!$C27:X27)-1),1,4))</f>
        <v>89713.546999999962</v>
      </c>
      <c r="Y27" s="5">
        <f ca="1">AVERAGE(OFFSET('Optimistic QTR'!$C27,0,4*(COLUMNS('Optimistic QTR'!$C27:Y27)-1),1,4))</f>
        <v>96515.24599999997</v>
      </c>
      <c r="Z27" s="5">
        <f ca="1">AVERAGE(OFFSET('Optimistic QTR'!$C27,0,4*(COLUMNS('Optimistic QTR'!$C27:Z27)-1),1,4))</f>
        <v>101059.56700000001</v>
      </c>
      <c r="AA27" s="5">
        <f ca="1">AVERAGE(OFFSET('Optimistic QTR'!$C27,0,4*(COLUMNS('Optimistic QTR'!$C27:AA27)-1),1,4))</f>
        <v>109139.641</v>
      </c>
      <c r="AB27" s="5">
        <f ca="1">AVERAGE(OFFSET('Optimistic QTR'!$C27,0,4*(COLUMNS('Optimistic QTR'!$C27:AB27)-1),1,4))</f>
        <v>115530.94299999997</v>
      </c>
      <c r="AC27" s="5">
        <f ca="1">AVERAGE(OFFSET('Optimistic QTR'!$C27,0,4*(COLUMNS('Optimistic QTR'!$C27:AC27)-1),1,4))</f>
        <v>123818.21699999999</v>
      </c>
      <c r="AD27" s="5">
        <f ca="1">AVERAGE(OFFSET('Optimistic QTR'!$C27,0,4*(COLUMNS('Optimistic QTR'!$C27:AD27)-1),1,4))</f>
        <v>134013.72399999996</v>
      </c>
      <c r="AE27" s="5">
        <f ca="1">AVERAGE(OFFSET('Optimistic QTR'!$C27,0,4*(COLUMNS('Optimistic QTR'!$C27:AE27)-1),1,4))</f>
        <v>147742.698</v>
      </c>
      <c r="AF27" s="5">
        <f ca="1">AVERAGE(OFFSET('Optimistic QTR'!$C27,0,4*(COLUMNS('Optimistic QTR'!$C27:AF27)-1),1,4))</f>
        <v>159322.30300000001</v>
      </c>
      <c r="AG27" s="46">
        <f ca="1">AVERAGE(OFFSET('Optimistic QTR'!$C27,0,4*(COLUMNS('Optimistic QTR'!$C27:AG27)-1),1,4))</f>
        <v>167651.95999999996</v>
      </c>
      <c r="AH27" s="46">
        <f ca="1">AVERAGE(OFFSET('Optimistic QTR'!$C27,0,4*(COLUMNS('Optimistic QTR'!$C27:AH27)-1),1,4))</f>
        <v>185998.21500000003</v>
      </c>
      <c r="AI27" s="9">
        <f ca="1">AVERAGE(OFFSET('Optimistic QTR'!$C27,0,4*(COLUMNS('Optimistic QTR'!$C27:AI27)-1),1,4))</f>
        <v>199289.90277164444</v>
      </c>
      <c r="AJ27" s="9">
        <f ca="1">AVERAGE(OFFSET('Optimistic QTR'!$C27,0,4*(COLUMNS('Optimistic QTR'!$C27:AJ27)-1),1,4))</f>
        <v>213048.02499999999</v>
      </c>
      <c r="AK27" s="9">
        <f ca="1">AVERAGE(OFFSET('Optimistic QTR'!$C27,0,4*(COLUMNS('Optimistic QTR'!$C27:AK27)-1),1,4))</f>
        <v>226623.125</v>
      </c>
      <c r="AL27" s="9">
        <f ca="1">AVERAGE(OFFSET('Optimistic QTR'!$C27,0,4*(COLUMNS('Optimistic QTR'!$C27:AL27)-1),1,4))</f>
        <v>242419.875</v>
      </c>
      <c r="AM27" s="9">
        <f ca="1">AVERAGE(OFFSET('Optimistic QTR'!$C27,0,4*(COLUMNS('Optimistic QTR'!$C27:AM27)-1),1,4))</f>
        <v>258697.59999999998</v>
      </c>
      <c r="AN27" s="9">
        <f ca="1">AVERAGE(OFFSET('Optimistic QTR'!$C27,0,4*(COLUMNS('Optimistic QTR'!$C27:AN27)-1),1,4))</f>
        <v>274604.45</v>
      </c>
      <c r="AO27" s="9">
        <f ca="1">AVERAGE(OFFSET('Optimistic QTR'!$C27,0,4*(COLUMNS('Optimistic QTR'!$C27:AO27)-1),1,4))</f>
        <v>290184.375</v>
      </c>
      <c r="AP27" s="9">
        <f ca="1">AVERAGE(OFFSET('Optimistic QTR'!$C27,0,4*(COLUMNS('Optimistic QTR'!$C27:AP27)-1),1,4))</f>
        <v>306349.92499999993</v>
      </c>
      <c r="AQ27" s="18"/>
    </row>
    <row r="28" spans="1:83" x14ac:dyDescent="0.2">
      <c r="A28" t="str">
        <f>'Baseline QTR'!A28</f>
        <v>KS_PIPC</v>
      </c>
      <c r="B28" t="str">
        <f>'Baseline QTR'!B28</f>
        <v>Per capita personal income ($)</v>
      </c>
      <c r="C28" s="5">
        <f ca="1">AVERAGE(OFFSET('Optimistic QTR'!$C28,0,4*(COLUMNS('Optimistic QTR'!$C28:C28)-1),1,4))</f>
        <v>24046.549299834092</v>
      </c>
      <c r="D28" s="5">
        <f ca="1">AVERAGE(OFFSET('Optimistic QTR'!$C28,0,4*(COLUMNS('Optimistic QTR'!$C28:D28)-1),1,4))</f>
        <v>24905.051055656881</v>
      </c>
      <c r="E28" s="5">
        <f ca="1">AVERAGE(OFFSET('Optimistic QTR'!$C28,0,4*(COLUMNS('Optimistic QTR'!$C28:E28)-1),1,4))</f>
        <v>26467.868459697333</v>
      </c>
      <c r="F28" s="5">
        <f ca="1">AVERAGE(OFFSET('Optimistic QTR'!$C28,0,4*(COLUMNS('Optimistic QTR'!$C28:F28)-1),1,4))</f>
        <v>27013.207863837037</v>
      </c>
      <c r="G28" s="5">
        <f ca="1">AVERAGE(OFFSET('Optimistic QTR'!$C28,0,4*(COLUMNS('Optimistic QTR'!$C28:G28)-1),1,4))</f>
        <v>27998.269393511335</v>
      </c>
      <c r="H28" s="5">
        <f ca="1">AVERAGE(OFFSET('Optimistic QTR'!$C28,0,4*(COLUMNS('Optimistic QTR'!$C28:H28)-1),1,4))</f>
        <v>29350.10860797108</v>
      </c>
      <c r="I28" s="5">
        <f ca="1">AVERAGE(OFFSET('Optimistic QTR'!$C28,0,4*(COLUMNS('Optimistic QTR'!$C28:I28)-1),1,4))</f>
        <v>31417.693406071066</v>
      </c>
      <c r="J28" s="5">
        <f ca="1">AVERAGE(OFFSET('Optimistic QTR'!$C28,0,4*(COLUMNS('Optimistic QTR'!$C28:J28)-1),1,4))</f>
        <v>33741.453616369763</v>
      </c>
      <c r="K28" s="5">
        <f ca="1">AVERAGE(OFFSET('Optimistic QTR'!$C28,0,4*(COLUMNS('Optimistic QTR'!$C28:K28)-1),1,4))</f>
        <v>37386.627739279807</v>
      </c>
      <c r="L28" s="5">
        <f ca="1">AVERAGE(OFFSET('Optimistic QTR'!$C28,0,4*(COLUMNS('Optimistic QTR'!$C28:L28)-1),1,4))</f>
        <v>40014.577760151333</v>
      </c>
      <c r="M28" s="5">
        <f ca="1">AVERAGE(OFFSET('Optimistic QTR'!$C28,0,4*(COLUMNS('Optimistic QTR'!$C28:M28)-1),1,4))</f>
        <v>41916.575204511792</v>
      </c>
      <c r="N28" s="5">
        <f ca="1">AVERAGE(OFFSET('Optimistic QTR'!$C28,0,4*(COLUMNS('Optimistic QTR'!$C28:N28)-1),1,4))</f>
        <v>41834.41694746865</v>
      </c>
      <c r="O28" s="5">
        <f ca="1">AVERAGE(OFFSET('Optimistic QTR'!$C28,0,4*(COLUMNS('Optimistic QTR'!$C28:O28)-1),1,4))</f>
        <v>41556.216296545652</v>
      </c>
      <c r="P28" s="5">
        <f ca="1">AVERAGE(OFFSET('Optimistic QTR'!$C28,0,4*(COLUMNS('Optimistic QTR'!$C28:P28)-1),1,4))</f>
        <v>42319.943398496907</v>
      </c>
      <c r="Q28" s="5">
        <f ca="1">AVERAGE(OFFSET('Optimistic QTR'!$C28,0,4*(COLUMNS('Optimistic QTR'!$C28:Q28)-1),1,4))</f>
        <v>45751.904411661359</v>
      </c>
      <c r="R28" s="5">
        <f ca="1">AVERAGE(OFFSET('Optimistic QTR'!$C28,0,4*(COLUMNS('Optimistic QTR'!$C28:R28)-1),1,4))</f>
        <v>46434.79305433057</v>
      </c>
      <c r="S28" s="5">
        <f ca="1">AVERAGE(OFFSET('Optimistic QTR'!$C28,0,4*(COLUMNS('Optimistic QTR'!$C28:S28)-1),1,4))</f>
        <v>50540.691482431881</v>
      </c>
      <c r="T28" s="5">
        <f ca="1">AVERAGE(OFFSET('Optimistic QTR'!$C28,0,4*(COLUMNS('Optimistic QTR'!$C28:T28)-1),1,4))</f>
        <v>54190.917683120373</v>
      </c>
      <c r="U28" s="5">
        <f ca="1">AVERAGE(OFFSET('Optimistic QTR'!$C28,0,4*(COLUMNS('Optimistic QTR'!$C28:U28)-1),1,4))</f>
        <v>55305.544956399979</v>
      </c>
      <c r="V28" s="5">
        <f ca="1">AVERAGE(OFFSET('Optimistic QTR'!$C28,0,4*(COLUMNS('Optimistic QTR'!$C28:V28)-1),1,4))</f>
        <v>50750.541858315577</v>
      </c>
      <c r="W28" s="5">
        <f ca="1">AVERAGE(OFFSET('Optimistic QTR'!$C28,0,4*(COLUMNS('Optimistic QTR'!$C28:W28)-1),1,4))</f>
        <v>51499.976745496439</v>
      </c>
      <c r="X28" s="5">
        <f ca="1">AVERAGE(OFFSET('Optimistic QTR'!$C28,0,4*(COLUMNS('Optimistic QTR'!$C28:X28)-1),1,4))</f>
        <v>54821.529911219914</v>
      </c>
      <c r="Y28" s="5">
        <f ca="1">AVERAGE(OFFSET('Optimistic QTR'!$C28,0,4*(COLUMNS('Optimistic QTR'!$C28:Y28)-1),1,4))</f>
        <v>60757.597710814596</v>
      </c>
      <c r="Z28" s="5">
        <f ca="1">AVERAGE(OFFSET('Optimistic QTR'!$C28,0,4*(COLUMNS('Optimistic QTR'!$C28:Z28)-1),1,4))</f>
        <v>61645.744940642362</v>
      </c>
      <c r="AA28" s="5">
        <f ca="1">AVERAGE(OFFSET('Optimistic QTR'!$C28,0,4*(COLUMNS('Optimistic QTR'!$C28:AA28)-1),1,4))</f>
        <v>66454.389549495827</v>
      </c>
      <c r="AB28" s="5">
        <f ca="1">AVERAGE(OFFSET('Optimistic QTR'!$C28,0,4*(COLUMNS('Optimistic QTR'!$C28:AB28)-1),1,4))</f>
        <v>69307.947708286592</v>
      </c>
      <c r="AC28" s="5">
        <f ca="1">AVERAGE(OFFSET('Optimistic QTR'!$C28,0,4*(COLUMNS('Optimistic QTR'!$C28:AC28)-1),1,4))</f>
        <v>72188.281084655886</v>
      </c>
      <c r="AD28" s="5">
        <f ca="1">AVERAGE(OFFSET('Optimistic QTR'!$C28,0,4*(COLUMNS('Optimistic QTR'!$C28:AD28)-1),1,4))</f>
        <v>76134.117190644509</v>
      </c>
      <c r="AE28" s="5">
        <f ca="1">AVERAGE(OFFSET('Optimistic QTR'!$C28,0,4*(COLUMNS('Optimistic QTR'!$C28:AE28)-1),1,4))</f>
        <v>80388.169844388249</v>
      </c>
      <c r="AF28" s="5">
        <f ca="1">AVERAGE(OFFSET('Optimistic QTR'!$C28,0,4*(COLUMNS('Optimistic QTR'!$C28:AF28)-1),1,4))</f>
        <v>85512.281117899285</v>
      </c>
      <c r="AG28" s="46">
        <f ca="1">AVERAGE(OFFSET('Optimistic QTR'!$C28,0,4*(COLUMNS('Optimistic QTR'!$C28:AG28)-1),1,4))</f>
        <v>89842.266817473283</v>
      </c>
      <c r="AH28" s="46">
        <f ca="1">AVERAGE(OFFSET('Optimistic QTR'!$C28,0,4*(COLUMNS('Optimistic QTR'!$C28:AH28)-1),1,4))</f>
        <v>95945.036223932169</v>
      </c>
      <c r="AI28" s="9">
        <f ca="1">AVERAGE(OFFSET('Optimistic QTR'!$C28,0,4*(COLUMNS('Optimistic QTR'!$C28:AI28)-1),1,4))</f>
        <v>96811.044179769699</v>
      </c>
      <c r="AJ28" s="9">
        <f ca="1">AVERAGE(OFFSET('Optimistic QTR'!$C28,0,4*(COLUMNS('Optimistic QTR'!$C28:AJ28)-1),1,4))</f>
        <v>101816.425</v>
      </c>
      <c r="AK28" s="9">
        <f ca="1">AVERAGE(OFFSET('Optimistic QTR'!$C28,0,4*(COLUMNS('Optimistic QTR'!$C28:AK28)-1),1,4))</f>
        <v>107263.72500000001</v>
      </c>
      <c r="AL28" s="9">
        <f ca="1">AVERAGE(OFFSET('Optimistic QTR'!$C28,0,4*(COLUMNS('Optimistic QTR'!$C28:AL28)-1),1,4))</f>
        <v>112969.4</v>
      </c>
      <c r="AM28" s="9">
        <f ca="1">AVERAGE(OFFSET('Optimistic QTR'!$C28,0,4*(COLUMNS('Optimistic QTR'!$C28:AM28)-1),1,4))</f>
        <v>118462.8</v>
      </c>
      <c r="AN28" s="9">
        <f ca="1">AVERAGE(OFFSET('Optimistic QTR'!$C28,0,4*(COLUMNS('Optimistic QTR'!$C28:AN28)-1),1,4))</f>
        <v>124095.27500000001</v>
      </c>
      <c r="AO28" s="9">
        <f ca="1">AVERAGE(OFFSET('Optimistic QTR'!$C28,0,4*(COLUMNS('Optimistic QTR'!$C28:AO28)-1),1,4))</f>
        <v>129710.2</v>
      </c>
      <c r="AP28" s="9">
        <f ca="1">AVERAGE(OFFSET('Optimistic QTR'!$C28,0,4*(COLUMNS('Optimistic QTR'!$C28:AP28)-1),1,4))</f>
        <v>135493.32499999998</v>
      </c>
      <c r="AQ28" s="18"/>
    </row>
    <row r="29" spans="1:8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60"/>
      <c r="AI29" s="8"/>
      <c r="AJ29" s="8"/>
      <c r="AK29" s="8"/>
      <c r="AL29" s="8"/>
      <c r="AM29" s="8"/>
      <c r="AN29" s="8"/>
      <c r="AO29" s="8"/>
      <c r="AP29" s="8"/>
      <c r="AQ29" s="18"/>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
      <c r="A30" t="str">
        <f>'Baseline QTR'!A30</f>
        <v>KSP_CPIU</v>
      </c>
      <c r="B30" t="str">
        <f>'Baseline QTR'!B30</f>
        <v>Seattle MSA CPI-U (1982-1984=100)</v>
      </c>
      <c r="C30" s="3" t="e">
        <f>('Optimistic QTR'!C30+2*'Optimistic QTR'!D30+'Optimistic QTR'!E30+2*'Optimistic QTR'!F30)/6</f>
        <v>#N/A</v>
      </c>
      <c r="D30" s="3" t="e">
        <f>('Optimistic QTR'!G30+2*'Optimistic QTR'!H30+'Optimistic QTR'!I30+2*'Optimistic QTR'!J30)/6</f>
        <v>#N/A</v>
      </c>
      <c r="E30" s="3" t="e">
        <f>('Optimistic QTR'!K30+2*'Optimistic QTR'!L30+'Optimistic QTR'!M30+2*'Optimistic QTR'!N30)/6</f>
        <v>#N/A</v>
      </c>
      <c r="F30" s="3" t="e">
        <f>('Optimistic QTR'!O30+2*'Optimistic QTR'!P30+'Optimistic QTR'!Q30+2*'Optimistic QTR'!R30)/6</f>
        <v>#N/A</v>
      </c>
      <c r="G30" s="3" t="e">
        <f>('Optimistic QTR'!S30+2*'Optimistic QTR'!T30+'Optimistic QTR'!U30+2*'Optimistic QTR'!V30)/6</f>
        <v>#N/A</v>
      </c>
      <c r="H30" s="4" t="e">
        <f>('Optimistic QTR'!W30+2*'Optimistic QTR'!X30+'Optimistic QTR'!Y30+2*'Optimistic QTR'!Z30)/6</f>
        <v>#N/A</v>
      </c>
      <c r="I30" s="3" t="e">
        <f>('Optimistic QTR'!AA30+2*'Optimistic QTR'!AB30+'Optimistic QTR'!AC30+2*'Optimistic QTR'!AD30)/6</f>
        <v>#N/A</v>
      </c>
      <c r="J30" s="3" t="e">
        <f>('Optimistic QTR'!AE30+2*'Optimistic QTR'!AF30+'Optimistic QTR'!AG30+2*'Optimistic QTR'!AH30)/6</f>
        <v>#N/A</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60">
        <f>('Optimistic QTR'!DW30+2*'Optimistic QTR'!DX30+'Optimistic QTR'!DY30+2*'Optimistic QTR'!DZ30)/6</f>
        <v>296.87499999999994</v>
      </c>
      <c r="AI30" s="8">
        <f>('Optimistic QTR'!EA30+2*'Optimistic QTR'!EB30+'Optimistic QTR'!EC30+2*'Optimistic QTR'!ED30)/6</f>
        <v>322.60006666666669</v>
      </c>
      <c r="AJ30" s="8">
        <f>('Optimistic QTR'!EE30+2*'Optimistic QTR'!EF30+'Optimistic QTR'!EG30+2*'Optimistic QTR'!EH30)/6</f>
        <v>341.72553333333332</v>
      </c>
      <c r="AK30" s="8">
        <f>('Optimistic QTR'!EI30+2*'Optimistic QTR'!EJ30+'Optimistic QTR'!EK30+2*'Optimistic QTR'!EL30)/6</f>
        <v>354.46161666666666</v>
      </c>
      <c r="AL30" s="8">
        <f>('Optimistic QTR'!EM30+2*'Optimistic QTR'!EN30+'Optimistic QTR'!EO30+2*'Optimistic QTR'!EP30)/6</f>
        <v>363.79741666666661</v>
      </c>
      <c r="AM30" s="8">
        <f>('Optimistic QTR'!EQ30+2*'Optimistic QTR'!ER30+'Optimistic QTR'!ES30+2*'Optimistic QTR'!ET30)/6</f>
        <v>373.07060000000001</v>
      </c>
      <c r="AN30" s="8">
        <f>('Optimistic QTR'!EU30+2*'Optimistic QTR'!EV30+'Optimistic QTR'!EW30+2*'Optimistic QTR'!EX30)/6</f>
        <v>382.84593333333333</v>
      </c>
      <c r="AO30" s="8">
        <f>('Optimistic QTR'!EY30+2*'Optimistic QTR'!EZ30+'Optimistic QTR'!FA30+2*'Optimistic QTR'!FB30)/6</f>
        <v>392.52680000000004</v>
      </c>
      <c r="AP30" s="8">
        <f>('Optimistic QTR'!FC30+2*'Optimistic QTR'!FD30+'Optimistic QTR'!FE30+2*'Optimistic QTR'!FF30)/6</f>
        <v>402.12903333333333</v>
      </c>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60">
        <f>('Optimistic QTR'!DW31+2*'Optimistic QTR'!DX31+'Optimistic QTR'!DY31+2*'Optimistic QTR'!DZ31)/6</f>
        <v>292.9206666666667</v>
      </c>
      <c r="AI31" s="8">
        <f>('Optimistic QTR'!EA31+2*'Optimistic QTR'!EB31+'Optimistic QTR'!EC31+2*'Optimistic QTR'!ED31)/6</f>
        <v>317.50353333333334</v>
      </c>
      <c r="AJ31" s="8">
        <f>('Optimistic QTR'!EE31+2*'Optimistic QTR'!EF31+'Optimistic QTR'!EG31+2*'Optimistic QTR'!EH31)/6</f>
        <v>334.56324999999998</v>
      </c>
      <c r="AK31" s="8">
        <f>('Optimistic QTR'!EI31+2*'Optimistic QTR'!EJ31+'Optimistic QTR'!EK31+2*'Optimistic QTR'!EL31)/6</f>
        <v>345.06850000000003</v>
      </c>
      <c r="AL31" s="8">
        <f>('Optimistic QTR'!EM31+2*'Optimistic QTR'!EN31+'Optimistic QTR'!EO31+2*'Optimistic QTR'!EP31)/6</f>
        <v>353.56228333333337</v>
      </c>
      <c r="AM31" s="8">
        <f>('Optimistic QTR'!EQ31+2*'Optimistic QTR'!ER31+'Optimistic QTR'!ES31+2*'Optimistic QTR'!ET31)/6</f>
        <v>362.40828333333337</v>
      </c>
      <c r="AN31" s="8">
        <f>('Optimistic QTR'!EU31+2*'Optimistic QTR'!EV31+'Optimistic QTR'!EW31+2*'Optimistic QTR'!EX31)/6</f>
        <v>372.01974999999999</v>
      </c>
      <c r="AO31" s="8">
        <f>('Optimistic QTR'!EY31+2*'Optimistic QTR'!EZ31+'Optimistic QTR'!FA31+2*'Optimistic QTR'!FB31)/6</f>
        <v>381.51916666666665</v>
      </c>
      <c r="AP31" s="8">
        <f>('Optimistic QTR'!FC31+2*'Optimistic QTR'!FD31+'Optimistic QTR'!FE31+2*'Optimistic QTR'!FF31)/6</f>
        <v>390.90151666666662</v>
      </c>
      <c r="AQ31" s="18"/>
    </row>
    <row r="32" spans="1:83" x14ac:dyDescent="0.2">
      <c r="A32" t="str">
        <f>'Baseline QTR'!A32</f>
        <v>KSP_PHCL</v>
      </c>
      <c r="B32" t="str">
        <f>'Baseline QTR'!B32</f>
        <v>Seattle MSA S&amp;P CoreLogic Case-Shilller Home Price Index</v>
      </c>
      <c r="C32" s="3">
        <f ca="1">AVERAGE(OFFSET('Optimistic QTR'!$C32,0,4*(COLUMNS('Optimistic QTR'!$C32:C32)-1),1,4))</f>
        <v>65.511397543997504</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68.530382777059515</v>
      </c>
      <c r="G32" s="3">
        <f ca="1">AVERAGE(OFFSET('Optimistic QTR'!$C32,0,4*(COLUMNS('Optimistic QTR'!$C32:G32)-1),1,4))</f>
        <v>71.232200216687417</v>
      </c>
      <c r="H32" s="3">
        <f ca="1">AVERAGE(OFFSET('Optimistic QTR'!$C32,0,4*(COLUMNS('Optimistic QTR'!$C32:H32)-1),1,4))</f>
        <v>72.24554633466758</v>
      </c>
      <c r="I32" s="3">
        <f ca="1">AVERAGE(OFFSET('Optimistic QTR'!$C32,0,4*(COLUMNS('Optimistic QTR'!$C32:I32)-1),1,4))</f>
        <v>74.108392708270756</v>
      </c>
      <c r="J32" s="3">
        <f>('Optimistic QTR'!AE32+2*'Optimistic QTR'!AF32+'Optimistic QTR'!AG32+2*'Optimistic QTR'!AH32)/6</f>
        <v>80.109419209994726</v>
      </c>
      <c r="K32" s="3">
        <f ca="1">AVERAGE(OFFSET('Optimistic QTR'!$C32,0,4*(COLUMNS('Optimistic QTR'!$C32:K32)-1),1,4))</f>
        <v>88.658224145667091</v>
      </c>
      <c r="L32" s="3">
        <f ca="1">AVERAGE(OFFSET('Optimistic QTR'!$C32,0,4*(COLUMNS('Optimistic QTR'!$C32:L32)-1),1,4))</f>
        <v>96.529889580957601</v>
      </c>
      <c r="M32" s="3">
        <f ca="1">AVERAGE(OFFSET('Optimistic QTR'!$C32,0,4*(COLUMNS('Optimistic QTR'!$C32:M32)-1),1,4))</f>
        <v>104.42489302463066</v>
      </c>
      <c r="N32" s="3">
        <f ca="1">AVERAGE(OFFSET('Optimistic QTR'!$C32,0,4*(COLUMNS('Optimistic QTR'!$C32:N32)-1),1,4))</f>
        <v>109.94090564043542</v>
      </c>
      <c r="O32" s="3">
        <f ca="1">AVERAGE(OFFSET('Optimistic QTR'!$C32,0,4*(COLUMNS('Optimistic QTR'!$C32:O32)-1),1,4))</f>
        <v>114.43409124674932</v>
      </c>
      <c r="P32" s="3">
        <f ca="1">AVERAGE(OFFSET('Optimistic QTR'!$C32,0,4*(COLUMNS('Optimistic QTR'!$C32:P32)-1),1,4))</f>
        <v>120.24233325521942</v>
      </c>
      <c r="Q32" s="3">
        <f ca="1">AVERAGE(OFFSET('Optimistic QTR'!$C32,0,4*(COLUMNS('Optimistic QTR'!$C32:Q32)-1),1,4))</f>
        <v>131.70929756940191</v>
      </c>
      <c r="R32" s="3">
        <f ca="1">AVERAGE(OFFSET('Optimistic QTR'!$C32,0,4*(COLUMNS('Optimistic QTR'!$C32:R32)-1),1,4))</f>
        <v>152.41068894982391</v>
      </c>
      <c r="S32" s="3">
        <f ca="1">AVERAGE(OFFSET('Optimistic QTR'!$C32,0,4*(COLUMNS('Optimistic QTR'!$C32:S32)-1),1,4))</f>
        <v>176.86062575474074</v>
      </c>
      <c r="T32" s="3">
        <f ca="1">AVERAGE(OFFSET('Optimistic QTR'!$C32,0,4*(COLUMNS('Optimistic QTR'!$C32:T32)-1),1,4))</f>
        <v>188.65030222064883</v>
      </c>
      <c r="U32" s="3">
        <f ca="1">AVERAGE(OFFSET('Optimistic QTR'!$C32,0,4*(COLUMNS('Optimistic QTR'!$C32:U32)-1),1,4))</f>
        <v>174.81059067078291</v>
      </c>
      <c r="V32" s="3">
        <f ca="1">AVERAGE(OFFSET('Optimistic QTR'!$C32,0,4*(COLUMNS('Optimistic QTR'!$C32:V32)-1),1,4))</f>
        <v>149.74467588515358</v>
      </c>
      <c r="W32" s="3">
        <f ca="1">AVERAGE(OFFSET('Optimistic QTR'!$C32,0,4*(COLUMNS('Optimistic QTR'!$C32:W32)-1),1,4))</f>
        <v>144.40625218023084</v>
      </c>
      <c r="X32" s="3">
        <f ca="1">AVERAGE(OFFSET('Optimistic QTR'!$C32,0,4*(COLUMNS('Optimistic QTR'!$C32:X32)-1),1,4))</f>
        <v>134.91262059751276</v>
      </c>
      <c r="Y32" s="3">
        <f ca="1">AVERAGE(OFFSET('Optimistic QTR'!$C32,0,4*(COLUMNS('Optimistic QTR'!$C32:Y32)-1),1,4))</f>
        <v>137.76988407051402</v>
      </c>
      <c r="Z32" s="3">
        <f ca="1">AVERAGE(OFFSET('Optimistic QTR'!$C32,0,4*(COLUMNS('Optimistic QTR'!$C32:Z32)-1),1,4))</f>
        <v>153.96244127025392</v>
      </c>
      <c r="AA32" s="3">
        <f ca="1">AVERAGE(OFFSET('Optimistic QTR'!$C32,0,4*(COLUMNS('Optimistic QTR'!$C32:AA32)-1),1,4))</f>
        <v>167.12475027761448</v>
      </c>
      <c r="AB32" s="3">
        <f ca="1">AVERAGE(OFFSET('Optimistic QTR'!$C32,0,4*(COLUMNS('Optimistic QTR'!$C32:AB32)-1),1,4))</f>
        <v>180.3388687358115</v>
      </c>
      <c r="AC32" s="3">
        <f ca="1">AVERAGE(OFFSET('Optimistic QTR'!$C32,0,4*(COLUMNS('Optimistic QTR'!$C32:AC32)-1),1,4))</f>
        <v>199.81420614873414</v>
      </c>
      <c r="AD32" s="3">
        <f ca="1">AVERAGE(OFFSET('Optimistic QTR'!$C32,0,4*(COLUMNS('Optimistic QTR'!$C32:AD32)-1),1,4))</f>
        <v>225.30807182843827</v>
      </c>
      <c r="AE32" s="3">
        <f ca="1">AVERAGE(OFFSET('Optimistic QTR'!$C32,0,4*(COLUMNS('Optimistic QTR'!$C32:AE32)-1),1,4))</f>
        <v>248.75444225913949</v>
      </c>
      <c r="AF32" s="3">
        <f ca="1">AVERAGE(OFFSET('Optimistic QTR'!$C32,0,4*(COLUMNS('Optimistic QTR'!$C32:AF32)-1),1,4))</f>
        <v>252.37192146009926</v>
      </c>
      <c r="AG32" s="3">
        <f ca="1">AVERAGE(OFFSET('Optimistic QTR'!$C32,0,4*(COLUMNS('Optimistic QTR'!$C32:AG32)-1),1,4))</f>
        <v>274.13835452410649</v>
      </c>
      <c r="AH32" s="60">
        <f ca="1">AVERAGE(OFFSET('Optimistic QTR'!$C32,0,4*(COLUMNS('Optimistic QTR'!$C32:AH32)-1),1,4))</f>
        <v>333.91544615984554</v>
      </c>
      <c r="AI32" s="8">
        <f ca="1">AVERAGE(OFFSET('Optimistic QTR'!$C32,0,4*(COLUMNS('Optimistic QTR'!$C32:AI32)-1),1,4))</f>
        <v>378.28308136737826</v>
      </c>
      <c r="AJ32" s="8">
        <f ca="1">AVERAGE(OFFSET('Optimistic QTR'!$C32,0,4*(COLUMNS('Optimistic QTR'!$C32:AJ32)-1),1,4))</f>
        <v>312.98547500000001</v>
      </c>
      <c r="AK32" s="8">
        <f ca="1">AVERAGE(OFFSET('Optimistic QTR'!$C32,0,4*(COLUMNS('Optimistic QTR'!$C32:AK32)-1),1,4))</f>
        <v>341.34292499999998</v>
      </c>
      <c r="AL32" s="8">
        <f ca="1">AVERAGE(OFFSET('Optimistic QTR'!$C32,0,4*(COLUMNS('Optimistic QTR'!$C32:AL32)-1),1,4))</f>
        <v>384.96134999999998</v>
      </c>
      <c r="AM32" s="8">
        <f ca="1">AVERAGE(OFFSET('Optimistic QTR'!$C32,0,4*(COLUMNS('Optimistic QTR'!$C32:AM32)-1),1,4))</f>
        <v>404.11775</v>
      </c>
      <c r="AN32" s="8">
        <f ca="1">AVERAGE(OFFSET('Optimistic QTR'!$C32,0,4*(COLUMNS('Optimistic QTR'!$C32:AN32)-1),1,4))</f>
        <v>415.04747500000002</v>
      </c>
      <c r="AO32" s="8">
        <f ca="1">AVERAGE(OFFSET('Optimistic QTR'!$C32,0,4*(COLUMNS('Optimistic QTR'!$C32:AO32)-1),1,4))</f>
        <v>433.23752500000001</v>
      </c>
      <c r="AP32" s="8">
        <f ca="1">AVERAGE(OFFSET('Optimistic QTR'!$C32,0,4*(COLUMNS('Optimistic QTR'!$C32:AP32)-1),1,4))</f>
        <v>457.74855000000002</v>
      </c>
      <c r="AQ32" s="18"/>
    </row>
    <row r="33" spans="1:43" x14ac:dyDescent="0.2">
      <c r="A33" t="str">
        <f>'Baseline QTR'!A33</f>
        <v>KS_BP</v>
      </c>
      <c r="B33" t="str">
        <f>'Baseline QTR'!B33</f>
        <v>Housing permits (thous.)</v>
      </c>
      <c r="C33" s="3">
        <f ca="1">AVERAGE(OFFSET('Optimistic QTR'!$C33,0,4*(COLUMNS('Optimistic QTR'!$C33:C33)-1),1,4))</f>
        <v>23675.358484614364</v>
      </c>
      <c r="D33" s="3">
        <f ca="1">AVERAGE(OFFSET('Optimistic QTR'!$C33,0,4*(COLUMNS('Optimistic QTR'!$C33:D33)-1),1,4))</f>
        <v>10398.062372886285</v>
      </c>
      <c r="E33" s="3">
        <f ca="1">AVERAGE(OFFSET('Optimistic QTR'!$C33,0,4*(COLUMNS('Optimistic QTR'!$C33:E33)-1),1,4))</f>
        <v>13453.949850605808</v>
      </c>
      <c r="F33" s="3">
        <f ca="1">AVERAGE(OFFSET('Optimistic QTR'!$C33,0,4*(COLUMNS('Optimistic QTR'!$C33:F33)-1),1,4))</f>
        <v>13046.251354016033</v>
      </c>
      <c r="G33" s="3">
        <f ca="1">AVERAGE(OFFSET('Optimistic QTR'!$C33,0,4*(COLUMNS('Optimistic QTR'!$C33:G33)-1),1,4))</f>
        <v>14851.264062377222</v>
      </c>
      <c r="H33" s="3">
        <f ca="1">AVERAGE(OFFSET('Optimistic QTR'!$C33,0,4*(COLUMNS('Optimistic QTR'!$C33:H33)-1),1,4))</f>
        <v>14026.274899438493</v>
      </c>
      <c r="I33" s="3">
        <f ca="1">AVERAGE(OFFSET('Optimistic QTR'!$C33,0,4*(COLUMNS('Optimistic QTR'!$C33:I33)-1),1,4))</f>
        <v>16027.874101833611</v>
      </c>
      <c r="J33" s="3">
        <f ca="1">AVERAGE(OFFSET('Optimistic QTR'!$C33,0,4*(COLUMNS('Optimistic QTR'!$C33:J33)-1),1,4))</f>
        <v>17792.755699490928</v>
      </c>
      <c r="K33" s="3">
        <f ca="1">AVERAGE(OFFSET('Optimistic QTR'!$C33,0,4*(COLUMNS('Optimistic QTR'!$C33:K33)-1),1,4))</f>
        <v>21026.32691115759</v>
      </c>
      <c r="L33" s="3">
        <f ca="1">AVERAGE(OFFSET('Optimistic QTR'!$C33,0,4*(COLUMNS('Optimistic QTR'!$C33:L33)-1),1,4))</f>
        <v>19575.966363015359</v>
      </c>
      <c r="M33" s="3">
        <f ca="1">AVERAGE(OFFSET('Optimistic QTR'!$C33,0,4*(COLUMNS('Optimistic QTR'!$C33:M33)-1),1,4))</f>
        <v>18859.392562014393</v>
      </c>
      <c r="N33" s="3">
        <f ca="1">AVERAGE(OFFSET('Optimistic QTR'!$C33,0,4*(COLUMNS('Optimistic QTR'!$C33:N33)-1),1,4))</f>
        <v>15591.039188196995</v>
      </c>
      <c r="O33" s="3">
        <f ca="1">AVERAGE(OFFSET('Optimistic QTR'!$C33,0,4*(COLUMNS('Optimistic QTR'!$C33:O33)-1),1,4))</f>
        <v>14796.562927900319</v>
      </c>
      <c r="P33" s="3">
        <f ca="1">AVERAGE(OFFSET('Optimistic QTR'!$C33,0,4*(COLUMNS('Optimistic QTR'!$C33:P33)-1),1,4))</f>
        <v>15487.573165377005</v>
      </c>
      <c r="Q33" s="3">
        <f ca="1">AVERAGE(OFFSET('Optimistic QTR'!$C33,0,4*(COLUMNS('Optimistic QTR'!$C33:Q33)-1),1,4))</f>
        <v>17443.411955340765</v>
      </c>
      <c r="R33" s="3">
        <f ca="1">AVERAGE(OFFSET('Optimistic QTR'!$C33,0,4*(COLUMNS('Optimistic QTR'!$C33:R33)-1),1,4))</f>
        <v>18981.243806743958</v>
      </c>
      <c r="S33" s="3">
        <f ca="1">AVERAGE(OFFSET('Optimistic QTR'!$C33,0,4*(COLUMNS('Optimistic QTR'!$C33:S33)-1),1,4))</f>
        <v>19356.803972187619</v>
      </c>
      <c r="T33" s="3">
        <f ca="1">AVERAGE(OFFSET('Optimistic QTR'!$C33,0,4*(COLUMNS('Optimistic QTR'!$C33:T33)-1),1,4))</f>
        <v>21351.567491258083</v>
      </c>
      <c r="U33" s="3">
        <f ca="1">AVERAGE(OFFSET('Optimistic QTR'!$C33,0,4*(COLUMNS('Optimistic QTR'!$C33:U33)-1),1,4))</f>
        <v>12764.418847617404</v>
      </c>
      <c r="V33" s="3">
        <f ca="1">AVERAGE(OFFSET('Optimistic QTR'!$C33,0,4*(COLUMNS('Optimistic QTR'!$C33:V33)-1),1,4))</f>
        <v>5487.7375356482826</v>
      </c>
      <c r="W33" s="3">
        <f ca="1">AVERAGE(OFFSET('Optimistic QTR'!$C33,0,4*(COLUMNS('Optimistic QTR'!$C33:W33)-1),1,4))</f>
        <v>8016.4731274455235</v>
      </c>
      <c r="X33" s="3">
        <f ca="1">AVERAGE(OFFSET('Optimistic QTR'!$C33,0,4*(COLUMNS('Optimistic QTR'!$C33:X33)-1),1,4))</f>
        <v>8565.2453519280789</v>
      </c>
      <c r="Y33" s="3">
        <f ca="1">AVERAGE(OFFSET('Optimistic QTR'!$C33,0,4*(COLUMNS('Optimistic QTR'!$C33:Y33)-1),1,4))</f>
        <v>14325.382554008112</v>
      </c>
      <c r="Z33" s="3">
        <f ca="1">AVERAGE(OFFSET('Optimistic QTR'!$C33,0,4*(COLUMNS('Optimistic QTR'!$C33:Z33)-1),1,4))</f>
        <v>15385.210204337007</v>
      </c>
      <c r="AA33" s="3">
        <f ca="1">AVERAGE(OFFSET('Optimistic QTR'!$C33,0,4*(COLUMNS('Optimistic QTR'!$C33:AA33)-1),1,4))</f>
        <v>17517.838111582681</v>
      </c>
      <c r="AB33" s="3">
        <f ca="1">AVERAGE(OFFSET('Optimistic QTR'!$C33,0,4*(COLUMNS('Optimistic QTR'!$C33:AB33)-1),1,4))</f>
        <v>22899.433388940772</v>
      </c>
      <c r="AC33" s="3">
        <f ca="1">AVERAGE(OFFSET('Optimistic QTR'!$C33,0,4*(COLUMNS('Optimistic QTR'!$C33:AC33)-1),1,4))</f>
        <v>20881.036173114793</v>
      </c>
      <c r="AD33" s="3">
        <f ca="1">AVERAGE(OFFSET('Optimistic QTR'!$C33,0,4*(COLUMNS('Optimistic QTR'!$C33:AD33)-1),1,4))</f>
        <v>21589.916559065699</v>
      </c>
      <c r="AE33" s="3">
        <f ca="1">AVERAGE(OFFSET('Optimistic QTR'!$C33,0,4*(COLUMNS('Optimistic QTR'!$C33:AE33)-1),1,4))</f>
        <v>19438.891276018207</v>
      </c>
      <c r="AF33" s="3">
        <f ca="1">AVERAGE(OFFSET('Optimistic QTR'!$C33,0,4*(COLUMNS('Optimistic QTR'!$C33:AF33)-1),1,4))</f>
        <v>22390.235196897964</v>
      </c>
      <c r="AG33" s="3">
        <f ca="1">AVERAGE(OFFSET('Optimistic QTR'!$C33,0,4*(COLUMNS('Optimistic QTR'!$C33:AG33)-1),1,4))</f>
        <v>19157.187882276972</v>
      </c>
      <c r="AH33" s="60">
        <f ca="1">AVERAGE(OFFSET('Optimistic QTR'!$C33,0,4*(COLUMNS('Optimistic QTR'!$C33:AH33)-1),1,4))</f>
        <v>24255.654551414715</v>
      </c>
      <c r="AI33" s="8">
        <f ca="1">AVERAGE(OFFSET('Optimistic QTR'!$C33,0,4*(COLUMNS('Optimistic QTR'!$C33:AI33)-1),1,4))</f>
        <v>23949.65614465241</v>
      </c>
      <c r="AJ33" s="8">
        <f ca="1">AVERAGE(OFFSET('Optimistic QTR'!$C33,0,4*(COLUMNS('Optimistic QTR'!$C33:AJ33)-1),1,4))</f>
        <v>17840.150000000001</v>
      </c>
      <c r="AK33" s="8">
        <f ca="1">AVERAGE(OFFSET('Optimistic QTR'!$C33,0,4*(COLUMNS('Optimistic QTR'!$C33:AK33)-1),1,4))</f>
        <v>20772.017500000002</v>
      </c>
      <c r="AL33" s="8">
        <f ca="1">AVERAGE(OFFSET('Optimistic QTR'!$C33,0,4*(COLUMNS('Optimistic QTR'!$C33:AL33)-1),1,4))</f>
        <v>25289.267500000002</v>
      </c>
      <c r="AM33" s="8">
        <f ca="1">AVERAGE(OFFSET('Optimistic QTR'!$C33,0,4*(COLUMNS('Optimistic QTR'!$C33:AM33)-1),1,4))</f>
        <v>26457.589999999997</v>
      </c>
      <c r="AN33" s="8">
        <f ca="1">AVERAGE(OFFSET('Optimistic QTR'!$C33,0,4*(COLUMNS('Optimistic QTR'!$C33:AN33)-1),1,4))</f>
        <v>25635.225000000002</v>
      </c>
      <c r="AO33" s="8">
        <f ca="1">AVERAGE(OFFSET('Optimistic QTR'!$C33,0,4*(COLUMNS('Optimistic QTR'!$C33:AO33)-1),1,4))</f>
        <v>25770.04</v>
      </c>
      <c r="AP33" s="8">
        <f ca="1">AVERAGE(OFFSET('Optimistic QTR'!$C33,0,4*(COLUMNS('Optimistic QTR'!$C33:AP33)-1),1,4))</f>
        <v>26459.137499999997</v>
      </c>
      <c r="AQ33" s="18"/>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2354.6442888110678</v>
      </c>
      <c r="N34" s="48">
        <f ca="1">AVERAGE(OFFSET('Optimistic QTR'!$C34,0,4*(COLUMNS('Optimistic QTR'!$C34:N34)-1),1,4))</f>
        <v>2386.2027937893554</v>
      </c>
      <c r="O34" s="48">
        <f ca="1">AVERAGE(OFFSET('Optimistic QTR'!$C34,0,4*(COLUMNS('Optimistic QTR'!$C34:O34)-1),1,4))</f>
        <v>2415.4315047815116</v>
      </c>
      <c r="P34" s="48">
        <f ca="1">AVERAGE(OFFSET('Optimistic QTR'!$C34,0,4*(COLUMNS('Optimistic QTR'!$C34:P34)-1),1,4))</f>
        <v>2435.8969214595986</v>
      </c>
      <c r="Q34" s="48">
        <f ca="1">AVERAGE(OFFSET('Optimistic QTR'!$C34,0,4*(COLUMNS('Optimistic QTR'!$C34:Q34)-1),1,4))</f>
        <v>2458.443575005093</v>
      </c>
      <c r="R34" s="48">
        <f ca="1">AVERAGE(OFFSET('Optimistic QTR'!$C34,0,4*(COLUMNS('Optimistic QTR'!$C34:R34)-1),1,4))</f>
        <v>2492.5686066450289</v>
      </c>
      <c r="S34" s="48">
        <f ca="1">AVERAGE(OFFSET('Optimistic QTR'!$C34,0,4*(COLUMNS('Optimistic QTR'!$C34:S34)-1),1,4))</f>
        <v>2536.8597015397913</v>
      </c>
      <c r="T34" s="48">
        <f ca="1">AVERAGE(OFFSET('Optimistic QTR'!$C34,0,4*(COLUMNS('Optimistic QTR'!$C34:T34)-1),1,4))</f>
        <v>2572.3456653208059</v>
      </c>
      <c r="U34" s="48">
        <f ca="1">AVERAGE(OFFSET('Optimistic QTR'!$C34,0,4*(COLUMNS('Optimistic QTR'!$C34:U34)-1),1,4))</f>
        <v>2599.5382465519856</v>
      </c>
      <c r="V34" s="48">
        <f ca="1">AVERAGE(OFFSET('Optimistic QTR'!$C34,0,4*(COLUMNS('Optimistic QTR'!$C34:V34)-1),1,4))</f>
        <v>2626.2521297212515</v>
      </c>
      <c r="W34" s="48">
        <f ca="1">AVERAGE(OFFSET('Optimistic QTR'!$C34,0,4*(COLUMNS('Optimistic QTR'!$C34:W34)-1),1,4))</f>
        <v>2652.9422970630085</v>
      </c>
      <c r="X34" s="48">
        <f ca="1">AVERAGE(OFFSET('Optimistic QTR'!$C34,0,4*(COLUMNS('Optimistic QTR'!$C34:X34)-1),1,4))</f>
        <v>2670.3997914017136</v>
      </c>
      <c r="Y34" s="48">
        <f ca="1">AVERAGE(OFFSET('Optimistic QTR'!$C34,0,4*(COLUMNS('Optimistic QTR'!$C34:Y34)-1),1,4))</f>
        <v>2694.5035685801377</v>
      </c>
      <c r="Z34" s="48">
        <f ca="1">AVERAGE(OFFSET('Optimistic QTR'!$C34,0,4*(COLUMNS('Optimistic QTR'!$C34:Z34)-1),1,4))</f>
        <v>2736.6036999027365</v>
      </c>
      <c r="AA34" s="48">
        <f ca="1">AVERAGE(OFFSET('Optimistic QTR'!$C34,0,4*(COLUMNS('Optimistic QTR'!$C34:AA34)-1),1,4))</f>
        <v>2786.5319755589153</v>
      </c>
      <c r="AB34" s="48">
        <f ca="1">AVERAGE(OFFSET('Optimistic QTR'!$C34,0,4*(COLUMNS('Optimistic QTR'!$C34:AB34)-1),1,4))</f>
        <v>2849.5451634866031</v>
      </c>
      <c r="AC34" s="48">
        <f ca="1">AVERAGE(OFFSET('Optimistic QTR'!$C34,0,4*(COLUMNS('Optimistic QTR'!$C34:AC34)-1),1,4))</f>
        <v>2910.5143236196741</v>
      </c>
      <c r="AD34" s="48">
        <f ca="1">AVERAGE(OFFSET('Optimistic QTR'!$C34,0,4*(COLUMNS('Optimistic QTR'!$C34:AD34)-1),1,4))</f>
        <v>2955.6611514097021</v>
      </c>
      <c r="AE34" s="48">
        <f ca="1">AVERAGE(OFFSET('Optimistic QTR'!$C34,0,4*(COLUMNS('Optimistic QTR'!$C34:AE34)-1),1,4))</f>
        <v>3008.3460394915178</v>
      </c>
      <c r="AF34" s="48">
        <f ca="1">AVERAGE(OFFSET('Optimistic QTR'!$C34,0,4*(COLUMNS('Optimistic QTR'!$C34:AF34)-1),1,4))</f>
        <v>3064.3926437492269</v>
      </c>
      <c r="AG34" s="49">
        <f ca="1">AVERAGE(OFFSET('Optimistic QTR'!$C34,0,4*(COLUMNS('Optimistic QTR'!$C34:AG34)-1),1,4))</f>
        <v>3108.7049948865742</v>
      </c>
      <c r="AH34" s="49">
        <f ca="1">AVERAGE(OFFSET('Optimistic QTR'!$C34,0,4*(COLUMNS('Optimistic QTR'!$C34:AH34)-1),1,4))</f>
        <v>3138.6071892044756</v>
      </c>
      <c r="AI34" s="50">
        <f ca="1">AVERAGE(OFFSET('Optimistic QTR'!$C34,0,4*(COLUMNS('Optimistic QTR'!$C34:AI34)-1),1,4))</f>
        <v>3179.1921647629401</v>
      </c>
      <c r="AJ34" s="50">
        <f ca="1">AVERAGE(OFFSET('Optimistic QTR'!$C34,0,4*(COLUMNS('Optimistic QTR'!$C34:AJ34)-1),1,4))</f>
        <v>3212.7127091898924</v>
      </c>
      <c r="AK34" s="50">
        <f ca="1">AVERAGE(OFFSET('Optimistic QTR'!$C34,0,4*(COLUMNS('Optimistic QTR'!$C34:AK34)-1),1,4))</f>
        <v>3243.036482632855</v>
      </c>
      <c r="AL34" s="50">
        <f ca="1">AVERAGE(OFFSET('Optimistic QTR'!$C34,0,4*(COLUMNS('Optimistic QTR'!$C34:AL34)-1),1,4))</f>
        <v>3275.5393451884802</v>
      </c>
      <c r="AM34" s="50">
        <f ca="1">AVERAGE(OFFSET('Optimistic QTR'!$C34,0,4*(COLUMNS('Optimistic QTR'!$C34:AM34)-1),1,4))</f>
        <v>3311.1982634264432</v>
      </c>
      <c r="AN34" s="50">
        <f ca="1">AVERAGE(OFFSET('Optimistic QTR'!$C34,0,4*(COLUMNS('Optimistic QTR'!$C34:AN34)-1),1,4))</f>
        <v>3346.8894079647407</v>
      </c>
      <c r="AO34" s="50">
        <f ca="1">AVERAGE(OFFSET('Optimistic QTR'!$C34,0,4*(COLUMNS('Optimistic QTR'!$C34:AO34)-1),1,4))</f>
        <v>3382.4507206670646</v>
      </c>
      <c r="AP34" s="50">
        <f ca="1">AVERAGE(OFFSET('Optimistic QTR'!$C34,0,4*(COLUMNS('Optimistic QTR'!$C34:AP34)-1),1,4))</f>
        <v>3417.7979106503676</v>
      </c>
      <c r="AQ34" s="18"/>
    </row>
    <row r="35" spans="1:43" s="24" customFormat="1" x14ac:dyDescent="0.2">
      <c r="A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H35" s="61"/>
      <c r="AQ35" s="3"/>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60"/>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60"/>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62">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20">
        <f t="shared" ca="1" si="4"/>
        <v>-5.8173604022532244</v>
      </c>
      <c r="AH39" s="63">
        <f t="shared" ca="1" si="4"/>
        <v>1.4480827705245503</v>
      </c>
      <c r="AI39" s="19">
        <f t="shared" ca="1" si="4"/>
        <v>5.3384936493491075</v>
      </c>
      <c r="AJ39" s="19">
        <f t="shared" ca="1" si="4"/>
        <v>1.5341098344717752</v>
      </c>
      <c r="AK39" s="19">
        <f t="shared" ca="1" si="4"/>
        <v>0.28993517488435927</v>
      </c>
      <c r="AL39" s="19">
        <f t="shared" ca="1" si="4"/>
        <v>1.9284106292074998</v>
      </c>
      <c r="AM39" s="19">
        <f t="shared" ca="1" si="4"/>
        <v>1.2305678738103953</v>
      </c>
      <c r="AN39" s="19">
        <f t="shared" ca="1" si="4"/>
        <v>0.7112882419988642</v>
      </c>
      <c r="AO39" s="19">
        <f t="shared" ca="1" si="4"/>
        <v>0.92620029450769525</v>
      </c>
      <c r="AP39" s="19">
        <f t="shared" ca="1" si="4"/>
        <v>1.215005560702398</v>
      </c>
    </row>
    <row r="40" spans="1:43" x14ac:dyDescent="0.2">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20">
        <f t="shared" ca="1" si="6"/>
        <v>-6.7652756849841627</v>
      </c>
      <c r="AH40" s="63">
        <f t="shared" ca="1" si="6"/>
        <v>-3.6445793067053533</v>
      </c>
      <c r="AI40" s="19">
        <f t="shared" ca="1" si="6"/>
        <v>5.1919661805983175</v>
      </c>
      <c r="AJ40" s="19">
        <f t="shared" ca="1" si="6"/>
        <v>2.3222644422867145</v>
      </c>
      <c r="AK40" s="19">
        <f t="shared" ca="1" si="6"/>
        <v>-1.3180012702408206</v>
      </c>
      <c r="AL40" s="19">
        <f t="shared" ca="1" si="6"/>
        <v>1.5204386285230242</v>
      </c>
      <c r="AM40" s="19">
        <f t="shared" ca="1" si="6"/>
        <v>1.5032671958112864</v>
      </c>
      <c r="AN40" s="19">
        <f t="shared" ca="1" si="6"/>
        <v>0.74250029108369198</v>
      </c>
      <c r="AO40" s="19">
        <f t="shared" ca="1" si="6"/>
        <v>0.5621561494362215</v>
      </c>
      <c r="AP40" s="19">
        <f t="shared" ca="1" si="6"/>
        <v>0.76187623796668547</v>
      </c>
    </row>
    <row r="41" spans="1:43" x14ac:dyDescent="0.2">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20">
        <f t="shared" ca="1" si="8"/>
        <v>-6.25</v>
      </c>
      <c r="AH41" s="63">
        <f t="shared" ca="1" si="8"/>
        <v>-4.4444444444444624</v>
      </c>
      <c r="AI41" s="19">
        <f t="shared" ca="1" si="8"/>
        <v>-1.737895348837204</v>
      </c>
      <c r="AJ41" s="19">
        <f t="shared" ca="1" si="8"/>
        <v>4.7613555155817888</v>
      </c>
      <c r="AK41" s="19">
        <f t="shared" ca="1" si="8"/>
        <v>1.568655238480976</v>
      </c>
      <c r="AL41" s="19">
        <f t="shared" ca="1" si="8"/>
        <v>0.31417386346772602</v>
      </c>
      <c r="AM41" s="19">
        <f t="shared" ca="1" si="8"/>
        <v>6.3142857313902567E-2</v>
      </c>
      <c r="AN41" s="19">
        <f t="shared" ca="1" si="8"/>
        <v>1.2700374499829969E-2</v>
      </c>
      <c r="AO41" s="19">
        <f t="shared" ca="1" si="8"/>
        <v>2.5590281382603663E-3</v>
      </c>
      <c r="AP41" s="19">
        <f t="shared" ca="1" si="8"/>
        <v>5.1179253073296849E-4</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20">
        <f t="shared" ca="1" si="10"/>
        <v>-3.6596155392905727</v>
      </c>
      <c r="AH42" s="63">
        <f t="shared" ca="1" si="10"/>
        <v>4.0407413591584396</v>
      </c>
      <c r="AI42" s="19">
        <f t="shared" ca="1" si="10"/>
        <v>5.6453859733590184</v>
      </c>
      <c r="AJ42" s="19">
        <f t="shared" ca="1" si="10"/>
        <v>1.2100616093786654</v>
      </c>
      <c r="AK42" s="19">
        <f t="shared" ca="1" si="10"/>
        <v>-3.0677368784718495</v>
      </c>
      <c r="AL42" s="19">
        <f t="shared" ca="1" si="10"/>
        <v>2.8630152767854966</v>
      </c>
      <c r="AM42" s="19">
        <f t="shared" ca="1" si="10"/>
        <v>3.1948560036435758</v>
      </c>
      <c r="AN42" s="19">
        <f t="shared" ca="1" si="10"/>
        <v>1.9815072163518188</v>
      </c>
      <c r="AO42" s="19">
        <f t="shared" ca="1" si="10"/>
        <v>1.7517675593005544</v>
      </c>
      <c r="AP42" s="19">
        <f t="shared" ca="1" si="10"/>
        <v>2.1755862335386178</v>
      </c>
    </row>
    <row r="43" spans="1:43" x14ac:dyDescent="0.2">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20">
        <f t="shared" ca="1" si="12"/>
        <v>-8.6993496748374088</v>
      </c>
      <c r="AH43" s="63">
        <f t="shared" ca="1" si="12"/>
        <v>-8.684455646265965</v>
      </c>
      <c r="AI43" s="19">
        <f t="shared" ca="1" si="12"/>
        <v>4.8886895475819037</v>
      </c>
      <c r="AJ43" s="19">
        <f t="shared" ca="1" si="12"/>
        <v>3.1481259756089175</v>
      </c>
      <c r="AK43" s="19">
        <f t="shared" ca="1" si="12"/>
        <v>-3.9149101841728928E-2</v>
      </c>
      <c r="AL43" s="19">
        <f t="shared" ca="1" si="12"/>
        <v>0.5643639932210176</v>
      </c>
      <c r="AM43" s="19">
        <f t="shared" ca="1" si="12"/>
        <v>0.27051052903974693</v>
      </c>
      <c r="AN43" s="19">
        <f t="shared" ca="1" si="12"/>
        <v>-0.18853620012238004</v>
      </c>
      <c r="AO43" s="19">
        <f t="shared" ca="1" si="12"/>
        <v>-0.35195294857752746</v>
      </c>
      <c r="AP43" s="19">
        <f t="shared" ca="1" si="12"/>
        <v>-0.34697253312518939</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63">
        <f t="shared" ca="1" si="14"/>
        <v>-15.357864034103653</v>
      </c>
      <c r="AI44" s="19">
        <f t="shared" ca="1" si="14"/>
        <v>4.4713611663353303</v>
      </c>
      <c r="AJ44" s="19">
        <f t="shared" ca="1" si="14"/>
        <v>6.7931167149064331</v>
      </c>
      <c r="AK44" s="19">
        <f t="shared" ca="1" si="14"/>
        <v>3.2374168407259374</v>
      </c>
      <c r="AL44" s="19">
        <f t="shared" ca="1" si="14"/>
        <v>1.443053613169476</v>
      </c>
      <c r="AM44" s="19">
        <f t="shared" ca="1" si="14"/>
        <v>1.0232210906828687</v>
      </c>
      <c r="AN44" s="19">
        <f t="shared" ca="1" si="14"/>
        <v>0.96283797041694097</v>
      </c>
      <c r="AO44" s="19">
        <f t="shared" ca="1" si="14"/>
        <v>0.87332508928896768</v>
      </c>
      <c r="AP44" s="19">
        <f t="shared" ca="1" si="14"/>
        <v>0.68504767795303234</v>
      </c>
    </row>
    <row r="45" spans="1:43" x14ac:dyDescent="0.2">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20">
        <f t="shared" ca="1" si="16"/>
        <v>-5.645237842636897</v>
      </c>
      <c r="AH45" s="63">
        <f t="shared" ca="1" si="16"/>
        <v>2.3618319436143231</v>
      </c>
      <c r="AI45" s="19">
        <f t="shared" ca="1" si="16"/>
        <v>5.3632537434237015</v>
      </c>
      <c r="AJ45" s="19">
        <f t="shared" ca="1" si="16"/>
        <v>1.4011931730825378</v>
      </c>
      <c r="AK45" s="19">
        <f t="shared" ca="1" si="16"/>
        <v>0.56355382251505048</v>
      </c>
      <c r="AL45" s="19">
        <f t="shared" ca="1" si="16"/>
        <v>1.9965034795705217</v>
      </c>
      <c r="AM45" s="19">
        <f t="shared" ca="1" si="16"/>
        <v>1.1852510948960671</v>
      </c>
      <c r="AN45" s="19">
        <f t="shared" ca="1" si="16"/>
        <v>0.70608326189132153</v>
      </c>
      <c r="AO45" s="19">
        <f t="shared" ca="1" si="16"/>
        <v>0.98693177026294432</v>
      </c>
      <c r="AP45" s="19">
        <f t="shared" ca="1" si="16"/>
        <v>1.2902527260149288</v>
      </c>
    </row>
    <row r="46" spans="1:43" x14ac:dyDescent="0.2">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20">
        <f t="shared" ca="1" si="18"/>
        <v>-0.83616167849426271</v>
      </c>
      <c r="AH46" s="63">
        <f t="shared" ca="1" si="18"/>
        <v>2.6945455676903318</v>
      </c>
      <c r="AI46" s="19">
        <f t="shared" ca="1" si="18"/>
        <v>2.2742857142856954</v>
      </c>
      <c r="AJ46" s="19">
        <f t="shared" ca="1" si="18"/>
        <v>0.22631781580246813</v>
      </c>
      <c r="AK46" s="19">
        <f t="shared" ca="1" si="18"/>
        <v>0.35317722502139492</v>
      </c>
      <c r="AL46" s="19">
        <f t="shared" ca="1" si="18"/>
        <v>1.0540709382292457</v>
      </c>
      <c r="AM46" s="19">
        <f t="shared" ca="1" si="18"/>
        <v>1.3874484423109568</v>
      </c>
      <c r="AN46" s="19">
        <f t="shared" ca="1" si="18"/>
        <v>1.4768088964200121</v>
      </c>
      <c r="AO46" s="19">
        <f t="shared" ca="1" si="18"/>
        <v>1.2503427139066048</v>
      </c>
      <c r="AP46" s="19">
        <f t="shared" ca="1" si="18"/>
        <v>1.1081803541429514</v>
      </c>
    </row>
    <row r="47" spans="1:43" x14ac:dyDescent="0.2">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20">
        <f t="shared" ca="1" si="20"/>
        <v>-6.7985511284480271</v>
      </c>
      <c r="AH47" s="63">
        <f t="shared" ca="1" si="20"/>
        <v>1.9581464872944654</v>
      </c>
      <c r="AI47" s="19">
        <f t="shared" ca="1" si="20"/>
        <v>5.953955431754876</v>
      </c>
      <c r="AJ47" s="19">
        <f t="shared" ca="1" si="20"/>
        <v>3.8410878314953933E-2</v>
      </c>
      <c r="AK47" s="19">
        <f t="shared" ca="1" si="20"/>
        <v>-0.99743353129885248</v>
      </c>
      <c r="AL47" s="19">
        <f t="shared" ca="1" si="20"/>
        <v>0.41368821254528232</v>
      </c>
      <c r="AM47" s="19">
        <f t="shared" ca="1" si="20"/>
        <v>0.90324408038475745</v>
      </c>
      <c r="AN47" s="19">
        <f t="shared" ca="1" si="20"/>
        <v>0.67662969570050358</v>
      </c>
      <c r="AO47" s="19">
        <f t="shared" ca="1" si="20"/>
        <v>0.57239012692360536</v>
      </c>
      <c r="AP47" s="19">
        <f t="shared" ca="1" si="20"/>
        <v>0.65745119938698249</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20">
        <f t="shared" ca="1" si="22"/>
        <v>4.3254308921613971</v>
      </c>
      <c r="AH48" s="63">
        <f t="shared" ca="1" si="22"/>
        <v>4.4119508798582174</v>
      </c>
      <c r="AI48" s="19">
        <f t="shared" ca="1" si="22"/>
        <v>8.3145983631403233</v>
      </c>
      <c r="AJ48" s="19">
        <f t="shared" ca="1" si="22"/>
        <v>3.8655095882555113</v>
      </c>
      <c r="AK48" s="19">
        <f t="shared" ca="1" si="22"/>
        <v>2.0464270217734226</v>
      </c>
      <c r="AL48" s="19">
        <f t="shared" ca="1" si="22"/>
        <v>3.5586111800242737</v>
      </c>
      <c r="AM48" s="19">
        <f t="shared" ca="1" si="22"/>
        <v>3.2970859076837833</v>
      </c>
      <c r="AN48" s="19">
        <f t="shared" ca="1" si="22"/>
        <v>0.62871975987390805</v>
      </c>
      <c r="AO48" s="19">
        <f t="shared" ca="1" si="22"/>
        <v>1.262666473973284</v>
      </c>
      <c r="AP48" s="19">
        <f t="shared" ca="1" si="22"/>
        <v>2.0208254883258281</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20">
        <f t="shared" ca="1" si="24"/>
        <v>-2.5745001886080754</v>
      </c>
      <c r="AH49" s="63">
        <f t="shared" ca="1" si="24"/>
        <v>0.91956248185072198</v>
      </c>
      <c r="AI49" s="19">
        <f t="shared" ca="1" si="24"/>
        <v>4.0265758680222641</v>
      </c>
      <c r="AJ49" s="19">
        <f t="shared" ca="1" si="24"/>
        <v>-0.91918346943689055</v>
      </c>
      <c r="AK49" s="19">
        <f t="shared" ca="1" si="24"/>
        <v>1.320479649678874</v>
      </c>
      <c r="AL49" s="19">
        <f t="shared" ca="1" si="24"/>
        <v>1.4962612755367921</v>
      </c>
      <c r="AM49" s="19">
        <f t="shared" ca="1" si="24"/>
        <v>1.0003464504358517</v>
      </c>
      <c r="AN49" s="19">
        <f t="shared" ca="1" si="24"/>
        <v>1.0093689196566169</v>
      </c>
      <c r="AO49" s="19">
        <f t="shared" ca="1" si="24"/>
        <v>3.1830367186769237E-2</v>
      </c>
      <c r="AP49" s="19">
        <f t="shared" ca="1" si="24"/>
        <v>-0.60975046915698883</v>
      </c>
    </row>
    <row r="50" spans="2:42" x14ac:dyDescent="0.2">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20">
        <f t="shared" ca="1" si="26"/>
        <v>-2.0013673938715892</v>
      </c>
      <c r="AH50" s="63">
        <f t="shared" ca="1" si="26"/>
        <v>4.3254899473584407</v>
      </c>
      <c r="AI50" s="19">
        <f t="shared" ca="1" si="26"/>
        <v>6.7375463554015358</v>
      </c>
      <c r="AJ50" s="19">
        <f t="shared" ca="1" si="26"/>
        <v>-1.5064566741311958</v>
      </c>
      <c r="AK50" s="19">
        <f t="shared" ca="1" si="26"/>
        <v>-5.0683041374555149E-2</v>
      </c>
      <c r="AL50" s="19">
        <f t="shared" ca="1" si="26"/>
        <v>3.6615478290271009</v>
      </c>
      <c r="AM50" s="19">
        <f t="shared" ca="1" si="26"/>
        <v>0.81223477501417563</v>
      </c>
      <c r="AN50" s="19">
        <f t="shared" ca="1" si="26"/>
        <v>-0.14929086630888211</v>
      </c>
      <c r="AO50" s="19">
        <f t="shared" ca="1" si="26"/>
        <v>2.0064677708878875</v>
      </c>
      <c r="AP50" s="19">
        <f t="shared" ca="1" si="26"/>
        <v>3.1074287230346664</v>
      </c>
    </row>
    <row r="51" spans="2:42" x14ac:dyDescent="0.2">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20">
        <f t="shared" ca="1" si="28"/>
        <v>-14.966939772890608</v>
      </c>
      <c r="AH51" s="63">
        <f t="shared" ca="1" si="28"/>
        <v>2.3771288509487398</v>
      </c>
      <c r="AI51" s="19">
        <f t="shared" ca="1" si="28"/>
        <v>8.4165940847454213</v>
      </c>
      <c r="AJ51" s="19">
        <f t="shared" ca="1" si="28"/>
        <v>3.3424309243417882</v>
      </c>
      <c r="AK51" s="19">
        <f t="shared" ca="1" si="28"/>
        <v>0.53694720094716875</v>
      </c>
      <c r="AL51" s="19">
        <f t="shared" ca="1" si="28"/>
        <v>1.5586479565880662</v>
      </c>
      <c r="AM51" s="19">
        <f t="shared" ca="1" si="28"/>
        <v>0.60122543252860705</v>
      </c>
      <c r="AN51" s="19">
        <f t="shared" ca="1" si="28"/>
        <v>0.60546588231280563</v>
      </c>
      <c r="AO51" s="19">
        <f t="shared" ca="1" si="28"/>
        <v>0.23790838278505699</v>
      </c>
      <c r="AP51" s="19">
        <f t="shared" ca="1" si="28"/>
        <v>0.38999232915675197</v>
      </c>
    </row>
    <row r="52" spans="2:42" x14ac:dyDescent="0.2">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20">
        <f t="shared" ref="AG52" ca="1" si="58">100*(AG20/AF20-1)</f>
        <v>-29.417405897866221</v>
      </c>
      <c r="AH52" s="63">
        <f t="shared" ref="AH52" ca="1" si="59">100*(AH20/AG20-1)</f>
        <v>5.0067934782608736</v>
      </c>
      <c r="AI52" s="19">
        <f t="shared" ref="AI52" ca="1" si="60">100*(AI20/AH20-1)</f>
        <v>18.120295011968679</v>
      </c>
      <c r="AJ52" s="19">
        <f t="shared" ref="AJ52" ca="1" si="61">100*(AJ20/AI20-1)</f>
        <v>4.2378857887679589</v>
      </c>
      <c r="AK52" s="19">
        <f t="shared" ref="AK52" ca="1" si="62">100*(AK20/AJ20-1)</f>
        <v>-1.6714253309535021</v>
      </c>
      <c r="AL52" s="19">
        <f t="shared" ref="AL52" ca="1" si="63">100*(AL20/AK20-1)</f>
        <v>3.8378866766893838</v>
      </c>
      <c r="AM52" s="19">
        <f t="shared" ref="AM52" ca="1" si="64">100*(AM20/AL20-1)</f>
        <v>1.1973164475273856</v>
      </c>
      <c r="AN52" s="19">
        <f t="shared" ref="AN52" ca="1" si="65">100*(AN20/AM20-1)</f>
        <v>0.41642841843243517</v>
      </c>
      <c r="AO52" s="19">
        <f t="shared" ref="AO52" ca="1" si="66">100*(AO20/AN20-1)</f>
        <v>-0.83675626139076975</v>
      </c>
      <c r="AP52" s="19">
        <f t="shared" ref="AP52" ca="1" si="67">100*(AP20/AO20-1)</f>
        <v>7.5991939951669529E-2</v>
      </c>
    </row>
    <row r="53" spans="2:42" x14ac:dyDescent="0.2">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20">
        <f t="shared" ca="1" si="70"/>
        <v>-2.9282407407407396</v>
      </c>
      <c r="AH53" s="63">
        <f t="shared" ca="1" si="70"/>
        <v>-1.1406541870354947</v>
      </c>
      <c r="AI53" s="19">
        <f t="shared" ca="1" si="70"/>
        <v>0.13796333520945669</v>
      </c>
      <c r="AJ53" s="19">
        <f t="shared" ca="1" si="70"/>
        <v>2.6367176875097487</v>
      </c>
      <c r="AK53" s="19">
        <f t="shared" ca="1" si="70"/>
        <v>0.77631287585695485</v>
      </c>
      <c r="AL53" s="19">
        <f t="shared" ca="1" si="70"/>
        <v>1.434957861387387</v>
      </c>
      <c r="AM53" s="19">
        <f t="shared" ca="1" si="70"/>
        <v>1.2410401465719367</v>
      </c>
      <c r="AN53" s="19">
        <f t="shared" ca="1" si="70"/>
        <v>1.0120319467053163</v>
      </c>
      <c r="AO53" s="19">
        <f t="shared" ca="1" si="70"/>
        <v>1.1409852745278393</v>
      </c>
      <c r="AP53" s="19">
        <f t="shared" ca="1" si="70"/>
        <v>1.3369685191649161</v>
      </c>
    </row>
    <row r="54" spans="2:42" x14ac:dyDescent="0.2">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20">
        <f t="shared" ca="1" si="72"/>
        <v>-3.5905336585783432</v>
      </c>
      <c r="AH54" s="63">
        <f t="shared" ca="1" si="72"/>
        <v>-1.0165127840909061</v>
      </c>
      <c r="AI54" s="19">
        <f t="shared" ca="1" si="72"/>
        <v>0.58834028431766772</v>
      </c>
      <c r="AJ54" s="19">
        <f t="shared" ca="1" si="72"/>
        <v>3.0622829209591362</v>
      </c>
      <c r="AK54" s="19">
        <f t="shared" ca="1" si="72"/>
        <v>0.85859929480682773</v>
      </c>
      <c r="AL54" s="19">
        <f t="shared" ca="1" si="72"/>
        <v>1.5856068264818779</v>
      </c>
      <c r="AM54" s="19">
        <f t="shared" ca="1" si="72"/>
        <v>1.3692954677354763</v>
      </c>
      <c r="AN54" s="19">
        <f t="shared" ca="1" si="72"/>
        <v>1.1152554313037077</v>
      </c>
      <c r="AO54" s="19">
        <f t="shared" ca="1" si="72"/>
        <v>1.2560357222075602</v>
      </c>
      <c r="AP54" s="19">
        <f t="shared" ca="1" si="72"/>
        <v>1.4700841057498915</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20">
        <f t="shared" ca="1" si="74"/>
        <v>3.1335683509596812</v>
      </c>
      <c r="AH55" s="63">
        <f t="shared" ca="1" si="74"/>
        <v>-2.2028104823395567</v>
      </c>
      <c r="AI55" s="19">
        <f t="shared" ca="1" si="74"/>
        <v>-3.7621553398058172</v>
      </c>
      <c r="AJ55" s="19">
        <f t="shared" ca="1" si="74"/>
        <v>-1.2150842300296172</v>
      </c>
      <c r="AK55" s="19">
        <f t="shared" ca="1" si="74"/>
        <v>-7.3529015283124721E-4</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63"/>
      <c r="AI56" s="19"/>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63">
        <f t="shared" ca="1" si="76"/>
        <v>3.6744941717500312</v>
      </c>
      <c r="AI57" s="19">
        <f t="shared" ca="1" si="76"/>
        <v>-3.7541228971889495</v>
      </c>
      <c r="AJ57" s="19">
        <f t="shared" ca="1" si="76"/>
        <v>2.8297326355964492</v>
      </c>
      <c r="AK57" s="19">
        <f t="shared" ca="1" si="76"/>
        <v>3.7785421342026337</v>
      </c>
      <c r="AL57" s="19">
        <f t="shared" ca="1" si="76"/>
        <v>4.2855015481131131</v>
      </c>
      <c r="AM57" s="19">
        <f t="shared" ca="1" si="76"/>
        <v>3.8655728828767666</v>
      </c>
      <c r="AN57" s="19">
        <f t="shared" ca="1" si="76"/>
        <v>3.7255111835456489</v>
      </c>
      <c r="AO57" s="19">
        <f t="shared" ca="1" si="76"/>
        <v>3.524556664572609</v>
      </c>
      <c r="AP57" s="19">
        <f t="shared" ca="1" si="76"/>
        <v>3.464472466500923</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63">
        <f t="shared" ca="1" si="78"/>
        <v>7.8149954820254885</v>
      </c>
      <c r="AI58" s="19">
        <f t="shared" ca="1" si="78"/>
        <v>2.214749560076168</v>
      </c>
      <c r="AJ58" s="19">
        <f t="shared" ca="1" si="78"/>
        <v>6.2786905804803173</v>
      </c>
      <c r="AK58" s="19">
        <f t="shared" ca="1" si="78"/>
        <v>6.3450779439384597</v>
      </c>
      <c r="AL58" s="19">
        <f t="shared" ca="1" si="78"/>
        <v>6.3748795271506564</v>
      </c>
      <c r="AM58" s="19">
        <f t="shared" ca="1" si="78"/>
        <v>6.0040982236009288</v>
      </c>
      <c r="AN58" s="19">
        <f t="shared" ca="1" si="78"/>
        <v>5.883631701248726</v>
      </c>
      <c r="AO58" s="19">
        <f t="shared" ca="1" si="78"/>
        <v>5.635118274494455</v>
      </c>
      <c r="AP58" s="19">
        <f t="shared" ca="1" si="78"/>
        <v>5.5499861197783495</v>
      </c>
    </row>
    <row r="59" spans="2:42" x14ac:dyDescent="0.2">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8.2342544150833419</v>
      </c>
      <c r="AE59" s="20">
        <f t="shared" ca="1" si="80"/>
        <v>10.244453769525919</v>
      </c>
      <c r="AF59" s="20">
        <f t="shared" ca="1" si="80"/>
        <v>7.8376834569516385</v>
      </c>
      <c r="AG59" s="20">
        <f t="shared" ca="1" si="80"/>
        <v>5.2281801374663539</v>
      </c>
      <c r="AH59" s="63">
        <f t="shared" ca="1" si="80"/>
        <v>10.943060254112179</v>
      </c>
      <c r="AI59" s="19">
        <f t="shared" ca="1" si="80"/>
        <v>7.1461372742982476</v>
      </c>
      <c r="AJ59" s="19">
        <f t="shared" ca="1" si="80"/>
        <v>6.903572151430204</v>
      </c>
      <c r="AK59" s="19">
        <f t="shared" ca="1" si="80"/>
        <v>6.3718497273091312</v>
      </c>
      <c r="AL59" s="19">
        <f t="shared" ca="1" si="80"/>
        <v>6.9704934127971185</v>
      </c>
      <c r="AM59" s="19">
        <f t="shared" ca="1" si="80"/>
        <v>6.714682531702465</v>
      </c>
      <c r="AN59" s="19">
        <f t="shared" ca="1" si="80"/>
        <v>6.1488200895563061</v>
      </c>
      <c r="AO59" s="19">
        <f t="shared" ca="1" si="80"/>
        <v>5.6735879553299284</v>
      </c>
      <c r="AP59" s="19">
        <f t="shared" ca="1" si="80"/>
        <v>5.5707858150529033</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63">
        <f t="shared" ca="1" si="82"/>
        <v>6.7927598252362609</v>
      </c>
      <c r="AI60" s="19">
        <f t="shared" ca="1" si="82"/>
        <v>0.90260839947602367</v>
      </c>
      <c r="AJ60" s="19">
        <f t="shared" ca="1" si="82"/>
        <v>5.1702580657386088</v>
      </c>
      <c r="AK60" s="19">
        <f t="shared" ca="1" si="82"/>
        <v>5.3501190991532166</v>
      </c>
      <c r="AL60" s="19">
        <f t="shared" ca="1" si="82"/>
        <v>5.3192959688841635</v>
      </c>
      <c r="AM60" s="19">
        <f t="shared" ca="1" si="82"/>
        <v>4.86273274001634</v>
      </c>
      <c r="AN60" s="19">
        <f t="shared" ca="1" si="82"/>
        <v>4.7546360545251298</v>
      </c>
      <c r="AO60" s="19">
        <f t="shared" ca="1" si="82"/>
        <v>4.5246887925426638</v>
      </c>
      <c r="AP60" s="19">
        <f t="shared" ca="1" si="82"/>
        <v>4.4584967103589168</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63"/>
      <c r="AI61" s="19"/>
      <c r="AJ61" s="19"/>
      <c r="AK61" s="19"/>
      <c r="AL61" s="19"/>
      <c r="AM61" s="19"/>
      <c r="AN61" s="19"/>
      <c r="AO61" s="19"/>
      <c r="AP61" s="19"/>
    </row>
    <row r="62" spans="2:42" x14ac:dyDescent="0.2">
      <c r="B62" t="str">
        <f>B30</f>
        <v>Seattle MSA CPI-U (1982-1984=100)</v>
      </c>
      <c r="C62" s="20"/>
      <c r="D62" s="20" t="e">
        <f t="shared" ref="D62:K62" si="83">100*(D30/C30-1)</f>
        <v>#N/A</v>
      </c>
      <c r="E62" s="20" t="e">
        <f t="shared" si="83"/>
        <v>#N/A</v>
      </c>
      <c r="F62" s="20" t="e">
        <f t="shared" si="83"/>
        <v>#N/A</v>
      </c>
      <c r="G62" s="20" t="e">
        <f t="shared" si="83"/>
        <v>#N/A</v>
      </c>
      <c r="H62" s="20" t="e">
        <f t="shared" si="83"/>
        <v>#N/A</v>
      </c>
      <c r="I62" s="20" t="e">
        <f t="shared" si="83"/>
        <v>#N/A</v>
      </c>
      <c r="J62" s="20" t="e">
        <f t="shared" si="83"/>
        <v>#N/A</v>
      </c>
      <c r="K62" s="20" t="e">
        <f t="shared" si="83"/>
        <v>#N/A</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63">
        <f t="shared" si="84"/>
        <v>4.9972501772795441</v>
      </c>
      <c r="AI62" s="19">
        <f t="shared" si="84"/>
        <v>8.665285614035124</v>
      </c>
      <c r="AJ62" s="19">
        <f t="shared" si="84"/>
        <v>5.9285377291717678</v>
      </c>
      <c r="AK62" s="19">
        <f t="shared" si="84"/>
        <v>3.7269920128883083</v>
      </c>
      <c r="AL62" s="19">
        <f t="shared" si="84"/>
        <v>2.6337971619587952</v>
      </c>
      <c r="AM62" s="19">
        <f t="shared" si="84"/>
        <v>2.5489964767479556</v>
      </c>
      <c r="AN62" s="19">
        <f t="shared" si="84"/>
        <v>2.6202368488252192</v>
      </c>
      <c r="AO62" s="19">
        <f t="shared" si="84"/>
        <v>2.528658612716117</v>
      </c>
      <c r="AP62" s="19">
        <f t="shared" si="84"/>
        <v>2.4462618433526817</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19">
        <f t="shared" si="85"/>
        <v>8.392329208591164</v>
      </c>
      <c r="AJ63" s="19">
        <f t="shared" si="85"/>
        <v>5.3730793127131582</v>
      </c>
      <c r="AK63" s="19">
        <f t="shared" si="85"/>
        <v>3.1399892247579553</v>
      </c>
      <c r="AL63" s="19">
        <f t="shared" si="85"/>
        <v>2.461477455442429</v>
      </c>
      <c r="AM63" s="19">
        <f t="shared" si="85"/>
        <v>2.5019637039904952</v>
      </c>
      <c r="AN63" s="19">
        <f t="shared" si="85"/>
        <v>2.6521100947977549</v>
      </c>
      <c r="AO63" s="19">
        <f t="shared" si="85"/>
        <v>2.5534710634762536</v>
      </c>
      <c r="AP63" s="19">
        <f t="shared" si="85"/>
        <v>2.4592080345460898</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2.0718302019681722</v>
      </c>
      <c r="G64" s="20">
        <f t="shared" ca="1" si="86"/>
        <v>3.9425103583871079</v>
      </c>
      <c r="H64" s="20">
        <f t="shared" ca="1" si="86"/>
        <v>1.4225955605717377</v>
      </c>
      <c r="I64" s="20">
        <f t="shared" ca="1" si="86"/>
        <v>2.5784930256791183</v>
      </c>
      <c r="J64" s="20">
        <f t="shared" ca="1" si="86"/>
        <v>8.0976341307888546</v>
      </c>
      <c r="K64" s="20">
        <f t="shared" ca="1" si="86"/>
        <v>10.671410453323805</v>
      </c>
      <c r="L64" s="20">
        <f t="shared" ref="L64" ca="1" si="87">100*(L32/K32-1)</f>
        <v>8.8786635545025305</v>
      </c>
      <c r="M64" s="20">
        <f t="shared" ref="M64" ca="1" si="88">100*(M32/L32-1)</f>
        <v>8.1788174398062417</v>
      </c>
      <c r="N64" s="20">
        <f t="shared" ref="N64" ca="1" si="89">100*(N32/M32-1)</f>
        <v>5.2822774877094636</v>
      </c>
      <c r="O64" s="20">
        <f t="shared" ref="O64" ca="1" si="90">100*(O32/N32-1)</f>
        <v>4.0869097631494711</v>
      </c>
      <c r="P64" s="20">
        <f t="shared" ref="P64" ca="1" si="91">100*(P32/O32-1)</f>
        <v>5.075622085332987</v>
      </c>
      <c r="Q64" s="20">
        <f t="shared" ref="Q64" ca="1" si="92">100*(Q32/P32-1)</f>
        <v>9.5365450783821526</v>
      </c>
      <c r="R64" s="20">
        <f t="shared" ref="R64" ca="1" si="93">100*(R32/Q32-1)</f>
        <v>15.717486739699416</v>
      </c>
      <c r="S64" s="20">
        <f t="shared" ref="S64" ca="1" si="94">100*(S32/R32-1)</f>
        <v>16.042140464942168</v>
      </c>
      <c r="T64" s="20">
        <f t="shared" ref="T64" ca="1" si="95">100*(T32/S32-1)</f>
        <v>6.6660832028589967</v>
      </c>
      <c r="U64" s="20">
        <f t="shared" ref="U64" ca="1" si="96">100*(U32/T32-1)</f>
        <v>-7.3361724773060466</v>
      </c>
      <c r="V64" s="20">
        <f t="shared" ref="V64" ca="1" si="97">100*(V32/U32-1)</f>
        <v>-14.338899427915919</v>
      </c>
      <c r="W64" s="20">
        <f t="shared" ref="W64" ca="1" si="98">100*(W32/V32-1)</f>
        <v>-3.5650173693100418</v>
      </c>
      <c r="X64" s="20">
        <f t="shared" ref="X64" ca="1" si="99">100*(X32/W32-1)</f>
        <v>-6.5742524574831096</v>
      </c>
      <c r="Y64" s="20">
        <f t="shared" ref="Y64" ca="1" si="100">100*(Y32/X32-1)</f>
        <v>2.1178622580650952</v>
      </c>
      <c r="Z64" s="20">
        <f t="shared" ref="Z64" ca="1" si="101">100*(Z32/Y32-1)</f>
        <v>11.753335867984148</v>
      </c>
      <c r="AA64" s="20">
        <f t="shared" ref="AA64" ca="1" si="102">100*(AA32/Z32-1)</f>
        <v>8.5490389076491979</v>
      </c>
      <c r="AB64" s="20">
        <f t="shared" ref="AB64" ca="1" si="103">100*(AB32/AA32-1)</f>
        <v>7.9067393885386528</v>
      </c>
      <c r="AC64" s="20">
        <f t="shared" ref="AC64" ca="1" si="104">100*(AC32/AB32-1)</f>
        <v>10.799301087694602</v>
      </c>
      <c r="AD64" s="20">
        <f t="shared" ref="AD64" ca="1" si="105">100*(AD32/AC32-1)</f>
        <v>12.758785359198853</v>
      </c>
      <c r="AE64" s="20">
        <f t="shared" ref="AE64" ca="1" si="106">100*(AE32/AD32-1)</f>
        <v>10.406360606802645</v>
      </c>
      <c r="AF64" s="20">
        <f t="shared" ref="AF64" ca="1" si="107">100*(AF32/AE32-1)</f>
        <v>1.4542370251186432</v>
      </c>
      <c r="AG64" s="20">
        <f t="shared" ref="AG64" ca="1" si="108">100*(AG32/AF32-1)</f>
        <v>8.6247443606552565</v>
      </c>
      <c r="AH64" s="20">
        <f t="shared" ref="AH64" ca="1" si="109">100*(AH32/AG32-1)</f>
        <v>21.805446282593245</v>
      </c>
      <c r="AI64" s="19">
        <f t="shared" ref="AI64" ca="1" si="110">100*(AI32/AH32-1)</f>
        <v>13.287086811280325</v>
      </c>
      <c r="AJ64" s="19">
        <f t="shared" ref="AJ64" ca="1" si="111">100*(AJ32/AI32-1)</f>
        <v>-17.261571977088497</v>
      </c>
      <c r="AK64" s="19">
        <f t="shared" ref="AK64" ca="1" si="112">100*(AK32/AJ32-1)</f>
        <v>9.060308629338131</v>
      </c>
      <c r="AL64" s="19">
        <f t="shared" ref="AL64" ca="1" si="113">100*(AL32/AK32-1)</f>
        <v>12.778476366545455</v>
      </c>
      <c r="AM64" s="19">
        <f t="shared" ref="AM64" ca="1" si="114">100*(AM32/AL32-1)</f>
        <v>4.9761878692497374</v>
      </c>
      <c r="AN64" s="19">
        <f t="shared" ref="AN64" ca="1" si="115">100*(AN32/AM32-1)</f>
        <v>2.7045891946097411</v>
      </c>
      <c r="AO64" s="19">
        <f t="shared" ref="AO64" ca="1" si="116">100*(AO32/AN32-1)</f>
        <v>4.3826432144900895</v>
      </c>
      <c r="AP64" s="19">
        <f t="shared" ref="AP64" ca="1" si="117">100*(AP32/AO32-1)</f>
        <v>5.6576412673394305</v>
      </c>
    </row>
    <row r="65" spans="2:42" x14ac:dyDescent="0.2">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-5.5550097249208452</v>
      </c>
      <c r="I65" s="20">
        <f t="shared" ca="1" si="118"/>
        <v>14.270354864321444</v>
      </c>
      <c r="J65" s="20">
        <f t="shared" ca="1" si="118"/>
        <v>11.011326807560916</v>
      </c>
      <c r="K65" s="20">
        <f t="shared" ca="1" si="118"/>
        <v>18.173526722222011</v>
      </c>
      <c r="L65" s="20">
        <f t="shared" ref="L65:AP65" ca="1" si="119">100*(L33/K33-1)</f>
        <v>-6.8978312487503413</v>
      </c>
      <c r="M65" s="20">
        <f t="shared" ca="1" si="119"/>
        <v>-3.6604772797054874</v>
      </c>
      <c r="N65" s="20">
        <f t="shared" ca="1" si="119"/>
        <v>-17.330109456443175</v>
      </c>
      <c r="O65" s="20">
        <f t="shared" ca="1" si="119"/>
        <v>-5.0957235801069922</v>
      </c>
      <c r="P65" s="20">
        <f t="shared" ca="1" si="119"/>
        <v>4.6700726435172424</v>
      </c>
      <c r="Q65" s="20">
        <f t="shared" ca="1" si="119"/>
        <v>12.628439388658407</v>
      </c>
      <c r="R65" s="20">
        <f t="shared" ca="1" si="119"/>
        <v>8.8161184024112096</v>
      </c>
      <c r="S65" s="20">
        <f t="shared" ca="1" si="119"/>
        <v>1.9785856462695373</v>
      </c>
      <c r="T65" s="20">
        <f t="shared" ca="1" si="119"/>
        <v>10.305231803435078</v>
      </c>
      <c r="U65" s="20">
        <f t="shared" ca="1" si="119"/>
        <v>-40.217883989812428</v>
      </c>
      <c r="V65" s="20">
        <f t="shared" ca="1" si="119"/>
        <v>-57.007541031352019</v>
      </c>
      <c r="W65" s="20">
        <f t="shared" ca="1" si="119"/>
        <v>46.079747352540146</v>
      </c>
      <c r="X65" s="20">
        <f t="shared" ca="1" si="119"/>
        <v>6.8455568397498556</v>
      </c>
      <c r="Y65" s="20">
        <f t="shared" ca="1" si="119"/>
        <v>67.250113282317116</v>
      </c>
      <c r="Z65" s="20">
        <f t="shared" ca="1" si="119"/>
        <v>7.3982502480002932</v>
      </c>
      <c r="AA65" s="20">
        <f t="shared" ca="1" si="119"/>
        <v>13.861545464256952</v>
      </c>
      <c r="AB65" s="20">
        <f t="shared" ca="1" si="119"/>
        <v>30.720658811202362</v>
      </c>
      <c r="AC65" s="20">
        <f t="shared" ca="1" si="119"/>
        <v>-8.8141797290091866</v>
      </c>
      <c r="AD65" s="20">
        <f t="shared" ca="1" si="119"/>
        <v>3.3948525354485115</v>
      </c>
      <c r="AE65" s="20">
        <f t="shared" ca="1" si="119"/>
        <v>-9.9631014189550786</v>
      </c>
      <c r="AF65" s="20">
        <f t="shared" ca="1" si="119"/>
        <v>15.182676208086177</v>
      </c>
      <c r="AG65" s="20">
        <f t="shared" ca="1" si="119"/>
        <v>-14.439541550992329</v>
      </c>
      <c r="AH65" s="20">
        <f t="shared" ca="1" si="119"/>
        <v>26.613857422437892</v>
      </c>
      <c r="AI65" s="19">
        <f t="shared" ca="1" si="119"/>
        <v>-1.2615549339791254</v>
      </c>
      <c r="AJ65" s="19">
        <f t="shared" ca="1" si="119"/>
        <v>-25.50978647773433</v>
      </c>
      <c r="AK65" s="19">
        <f t="shared" ca="1" si="119"/>
        <v>16.434096686406786</v>
      </c>
      <c r="AL65" s="19">
        <f t="shared" ca="1" si="119"/>
        <v>21.746804324616043</v>
      </c>
      <c r="AM65" s="19">
        <f t="shared" ca="1" si="119"/>
        <v>4.6198352720180358</v>
      </c>
      <c r="AN65" s="19">
        <f t="shared" ca="1" si="119"/>
        <v>-3.1082385054723272</v>
      </c>
      <c r="AO65" s="19">
        <f t="shared" ca="1" si="119"/>
        <v>0.52589747115541208</v>
      </c>
      <c r="AP65" s="19">
        <f t="shared" ca="1" si="119"/>
        <v>2.6740257291024694</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20">
        <f t="shared" ca="1" si="121"/>
        <v>0.96188587746623977</v>
      </c>
      <c r="AI66" s="19">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5.3384936493491075</v>
      </c>
      <c r="AJ70" s="13">
        <f t="shared" ca="1" si="126"/>
        <v>1.5341098344717752</v>
      </c>
      <c r="AK70" s="13">
        <f t="shared" ca="1" si="126"/>
        <v>0.28993517488435927</v>
      </c>
      <c r="AL70" s="13">
        <f t="shared" ca="1" si="126"/>
        <v>1.9284106292074998</v>
      </c>
      <c r="AM70" s="13">
        <f t="shared" ca="1" si="126"/>
        <v>1.2305678738103953</v>
      </c>
      <c r="AN70" s="13">
        <f t="shared" ca="1" si="126"/>
        <v>0.7112882419988642</v>
      </c>
      <c r="AO70" s="13">
        <f t="shared" ca="1" si="126"/>
        <v>0.92620029450769525</v>
      </c>
      <c r="AP70" s="13">
        <f t="shared" ca="1" si="126"/>
        <v>1.215005560702398</v>
      </c>
    </row>
    <row r="71" spans="2:42" x14ac:dyDescent="0.2">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0.75019833419063442</v>
      </c>
      <c r="AJ71" s="13">
        <f t="shared" ca="1" si="128"/>
        <v>0.33508221851332964</v>
      </c>
      <c r="AK71" s="13">
        <f t="shared" ca="1" si="128"/>
        <v>-0.19165215880939351</v>
      </c>
      <c r="AL71" s="13">
        <f t="shared" ca="1" si="128"/>
        <v>0.21754412951500046</v>
      </c>
      <c r="AM71" s="13">
        <f t="shared" ca="1" si="128"/>
        <v>0.21422634935783141</v>
      </c>
      <c r="AN71" s="13">
        <f t="shared" ca="1" si="128"/>
        <v>0.10609665293944133</v>
      </c>
      <c r="AO71" s="13">
        <f t="shared" ca="1" si="128"/>
        <v>8.0351982202815739E-2</v>
      </c>
      <c r="AP71" s="13">
        <f t="shared" ca="1" si="128"/>
        <v>0.10850623917140122</v>
      </c>
    </row>
    <row r="72" spans="2:42" x14ac:dyDescent="0.2">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-7.3922268824436904E-4</v>
      </c>
      <c r="AJ72" s="13">
        <f t="shared" ca="1" si="130"/>
        <v>1.8892143482896198E-3</v>
      </c>
      <c r="AK72" s="13">
        <f t="shared" ca="1" si="130"/>
        <v>6.4219552193811569E-4</v>
      </c>
      <c r="AL72" s="13">
        <f t="shared" ca="1" si="130"/>
        <v>1.3026032976339174E-4</v>
      </c>
      <c r="AM72" s="13">
        <f t="shared" ca="1" si="130"/>
        <v>2.5765192981769363E-5</v>
      </c>
      <c r="AN72" s="13">
        <f t="shared" ca="1" si="130"/>
        <v>5.1225730787756296E-6</v>
      </c>
      <c r="AO72" s="13">
        <f t="shared" ca="1" si="130"/>
        <v>1.0249996072991679E-6</v>
      </c>
      <c r="AP72" s="13">
        <f t="shared" ca="1" si="130"/>
        <v>2.0311863605281656E-7</v>
      </c>
    </row>
    <row r="73" spans="2:42" x14ac:dyDescent="0.2">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0.34796423060182841</v>
      </c>
      <c r="AJ73" s="13">
        <f t="shared" ca="1" si="132"/>
        <v>7.4801770214498076E-2</v>
      </c>
      <c r="AK73" s="13">
        <f t="shared" ca="1" si="132"/>
        <v>-0.18903151884883826</v>
      </c>
      <c r="AL73" s="13">
        <f t="shared" ca="1" si="132"/>
        <v>0.17051036496851318</v>
      </c>
      <c r="AM73" s="13">
        <f t="shared" ca="1" si="132"/>
        <v>0.19201820514115023</v>
      </c>
      <c r="AN73" s="13">
        <f t="shared" ca="1" si="132"/>
        <v>0.12140404352135892</v>
      </c>
      <c r="AO73" s="13">
        <f t="shared" ca="1" si="132"/>
        <v>0.10868190641407427</v>
      </c>
      <c r="AP73" s="13">
        <f t="shared" ca="1" si="132"/>
        <v>0.13608025349205854</v>
      </c>
    </row>
    <row r="74" spans="2:42" x14ac:dyDescent="0.2">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0.40297402366161511</v>
      </c>
      <c r="AJ74" s="13">
        <f t="shared" ca="1" si="134"/>
        <v>0.25839151707893199</v>
      </c>
      <c r="AK74" s="13">
        <f t="shared" ca="1" si="134"/>
        <v>-3.2643545935343672E-3</v>
      </c>
      <c r="AL74" s="13">
        <f t="shared" ca="1" si="134"/>
        <v>4.690373384541259E-2</v>
      </c>
      <c r="AM74" s="13">
        <f t="shared" ca="1" si="134"/>
        <v>2.2181001532476059E-2</v>
      </c>
      <c r="AN74" s="13">
        <f t="shared" ca="1" si="134"/>
        <v>-1.5312753128979301E-2</v>
      </c>
      <c r="AO74" s="13">
        <f t="shared" ca="1" si="134"/>
        <v>-2.8329924211262791E-2</v>
      </c>
      <c r="AP74" s="13">
        <f t="shared" ca="1" si="134"/>
        <v>-2.7575333272836757E-2</v>
      </c>
    </row>
    <row r="75" spans="2:42" x14ac:dyDescent="0.2">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0.16685998892098319</v>
      </c>
      <c r="AJ75" s="13">
        <f t="shared" ca="1" si="136"/>
        <v>0.25141528981595185</v>
      </c>
      <c r="AK75" s="13">
        <f t="shared" ca="1" si="136"/>
        <v>0.12602378719793114</v>
      </c>
      <c r="AL75" s="13">
        <f t="shared" ca="1" si="136"/>
        <v>5.7825067761211144E-2</v>
      </c>
      <c r="AM75" s="13">
        <f t="shared" ca="1" si="136"/>
        <v>4.0806582860915284E-2</v>
      </c>
      <c r="AN75" s="13">
        <f t="shared" ca="1" si="136"/>
        <v>3.8319822842895597E-2</v>
      </c>
      <c r="AO75" s="13">
        <f t="shared" ca="1" si="136"/>
        <v>3.4844129507768114E-2</v>
      </c>
      <c r="AP75" s="13">
        <f t="shared" ca="1" si="136"/>
        <v>2.7317873806875559E-2</v>
      </c>
    </row>
    <row r="76" spans="2:42" x14ac:dyDescent="0.2">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4.5883057017370206</v>
      </c>
      <c r="AJ76" s="13">
        <f t="shared" ca="1" si="138"/>
        <v>1.1990135299687512</v>
      </c>
      <c r="AK76" s="13">
        <f t="shared" ca="1" si="138"/>
        <v>0.48160675611803572</v>
      </c>
      <c r="AL76" s="13">
        <f t="shared" ca="1" si="138"/>
        <v>1.7108443668071873</v>
      </c>
      <c r="AM76" s="13">
        <f t="shared" ca="1" si="138"/>
        <v>1.0163442387210024</v>
      </c>
      <c r="AN76" s="13">
        <f t="shared" ca="1" si="138"/>
        <v>0.60519024842267399</v>
      </c>
      <c r="AO76" s="13">
        <f t="shared" ca="1" si="138"/>
        <v>0.84586428632471911</v>
      </c>
      <c r="AP76" s="13">
        <f t="shared" ca="1" si="138"/>
        <v>1.1064953646744509</v>
      </c>
    </row>
    <row r="77" spans="2:42" x14ac:dyDescent="0.2">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0.37125984251968197</v>
      </c>
      <c r="AJ77" s="13">
        <f t="shared" ca="1" si="140"/>
        <v>3.5869972792444325E-2</v>
      </c>
      <c r="AK77" s="13">
        <f t="shared" ca="1" si="140"/>
        <v>5.5255409734768807E-2</v>
      </c>
      <c r="AL77" s="13">
        <f t="shared" ca="1" si="140"/>
        <v>0.1650158761952778</v>
      </c>
      <c r="AM77" s="13">
        <f t="shared" ca="1" si="140"/>
        <v>0.2153432708128746</v>
      </c>
      <c r="AN77" s="13">
        <f t="shared" ca="1" si="140"/>
        <v>0.22956795835231392</v>
      </c>
      <c r="AO77" s="13">
        <f t="shared" ca="1" si="140"/>
        <v>0.19584148341138127</v>
      </c>
      <c r="AP77" s="13">
        <f t="shared" ca="1" si="140"/>
        <v>0.17413202394795002</v>
      </c>
    </row>
    <row r="78" spans="2:42" x14ac:dyDescent="0.2">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0.20086619119218141</v>
      </c>
      <c r="AJ78" s="13">
        <f t="shared" ca="1" si="142"/>
        <v>1.3034235810170959E-3</v>
      </c>
      <c r="AK78" s="13">
        <f t="shared" ca="1" si="142"/>
        <v>-3.3348025009978154E-2</v>
      </c>
      <c r="AL78" s="13">
        <f t="shared" ca="1" si="142"/>
        <v>1.3653638604842392E-2</v>
      </c>
      <c r="AM78" s="13">
        <f t="shared" ca="1" si="142"/>
        <v>2.9368248596587633E-2</v>
      </c>
      <c r="AN78" s="13">
        <f t="shared" ca="1" si="142"/>
        <v>2.1928929627562876E-2</v>
      </c>
      <c r="AO78" s="13">
        <f t="shared" ca="1" si="142"/>
        <v>1.8544239648635268E-2</v>
      </c>
      <c r="AP78" s="13">
        <f t="shared" ca="1" si="142"/>
        <v>2.1225369886949726E-2</v>
      </c>
    </row>
    <row r="79" spans="2:42" x14ac:dyDescent="0.2">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0.67833903770822435</v>
      </c>
      <c r="AJ79" s="13">
        <f t="shared" ca="1" si="144"/>
        <v>0.32427403861007326</v>
      </c>
      <c r="AK79" s="13">
        <f t="shared" ca="1" si="144"/>
        <v>0.17561478562568622</v>
      </c>
      <c r="AL79" s="13">
        <f t="shared" ca="1" si="144"/>
        <v>0.31073187641771699</v>
      </c>
      <c r="AM79" s="13">
        <f t="shared" ca="1" si="144"/>
        <v>0.29250042206873811</v>
      </c>
      <c r="AN79" s="13">
        <f t="shared" ca="1" si="144"/>
        <v>5.6915393218148813E-2</v>
      </c>
      <c r="AO79" s="13">
        <f t="shared" ca="1" si="144"/>
        <v>0.11421024845191664</v>
      </c>
      <c r="AP79" s="13">
        <f t="shared" ca="1" si="144"/>
        <v>0.18339634407558322</v>
      </c>
    </row>
    <row r="80" spans="2:42" x14ac:dyDescent="0.2">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0.20763799311518277</v>
      </c>
      <c r="AJ80" s="13">
        <f t="shared" ca="1" si="146"/>
        <v>-4.6809105446686441E-2</v>
      </c>
      <c r="AK80" s="13">
        <f t="shared" ca="1" si="146"/>
        <v>6.5620186446948531E-2</v>
      </c>
      <c r="AL80" s="13">
        <f t="shared" ca="1" si="146"/>
        <v>7.5119565996251456E-2</v>
      </c>
      <c r="AM80" s="13">
        <f t="shared" ca="1" si="146"/>
        <v>5.0009309940682811E-2</v>
      </c>
      <c r="AN80" s="13">
        <f t="shared" ca="1" si="146"/>
        <v>5.0345602751630227E-2</v>
      </c>
      <c r="AO80" s="13">
        <f t="shared" ca="1" si="146"/>
        <v>1.5923435457898341E-3</v>
      </c>
      <c r="AP80" s="13">
        <f t="shared" ca="1" si="146"/>
        <v>-3.0233021919929912E-2</v>
      </c>
    </row>
    <row r="81" spans="2:42" x14ac:dyDescent="0.2">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1.0962875400625158</v>
      </c>
      <c r="AJ81" s="13">
        <f t="shared" ca="1" si="148"/>
        <v>-0.24837590886327102</v>
      </c>
      <c r="AK81" s="13">
        <f t="shared" ca="1" si="148"/>
        <v>-8.1060875010736319E-3</v>
      </c>
      <c r="AL81" s="13">
        <f t="shared" ca="1" si="148"/>
        <v>0.58362758543224624</v>
      </c>
      <c r="AM81" s="13">
        <f t="shared" ca="1" si="148"/>
        <v>0.13166644681092085</v>
      </c>
      <c r="AN81" s="13">
        <f t="shared" ca="1" si="148"/>
        <v>-2.4100627123063711E-2</v>
      </c>
      <c r="AO81" s="13">
        <f t="shared" ca="1" si="148"/>
        <v>0.32114435748365144</v>
      </c>
      <c r="AP81" s="13">
        <f t="shared" ca="1" si="148"/>
        <v>0.50268169357680859</v>
      </c>
    </row>
    <row r="82" spans="2:42" x14ac:dyDescent="0.2">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2.0169370474419357</v>
      </c>
      <c r="AJ82" s="13">
        <f t="shared" ca="1" si="150"/>
        <v>0.82437926095319303</v>
      </c>
      <c r="AK82" s="13">
        <f t="shared" ca="1" si="150"/>
        <v>0.13479162444023135</v>
      </c>
      <c r="AL82" s="13">
        <f t="shared" ca="1" si="150"/>
        <v>0.39223622649798789</v>
      </c>
      <c r="AM82" s="13">
        <f t="shared" ca="1" si="150"/>
        <v>0.15075046807559045</v>
      </c>
      <c r="AN82" s="13">
        <f t="shared" ca="1" si="150"/>
        <v>0.15086989897765582</v>
      </c>
      <c r="AO82" s="13">
        <f t="shared" ca="1" si="150"/>
        <v>5.9219685104147678E-2</v>
      </c>
      <c r="AP82" s="13">
        <f t="shared" ca="1" si="150"/>
        <v>9.6414085565177221E-2</v>
      </c>
    </row>
    <row r="83" spans="2:42" x14ac:dyDescent="0.2">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1.3852995291417711</v>
      </c>
      <c r="AJ83" s="13">
        <f t="shared" ref="AJ83" ca="1" si="183">AI20/AI$7*AJ52</f>
        <v>0.36329974263018777</v>
      </c>
      <c r="AK83" s="13">
        <f t="shared" ref="AK83" ca="1" si="184">AJ20/AJ$7*AK52</f>
        <v>-0.14710127947994517</v>
      </c>
      <c r="AL83" s="13">
        <f t="shared" ref="AL83" ca="1" si="185">AK20/AK$7*AL52</f>
        <v>0.33116467945633954</v>
      </c>
      <c r="AM83" s="13">
        <f t="shared" ref="AM83" ca="1" si="186">AL20/AL$7*AM52</f>
        <v>0.1052498294082304</v>
      </c>
      <c r="AN83" s="13">
        <f t="shared" ref="AN83" ca="1" si="187">AM20/AM$7*AN52</f>
        <v>3.6594021135405455E-2</v>
      </c>
      <c r="AO83" s="13">
        <f t="shared" ref="AO83" ca="1" si="188">AN20/AN$7*AO52</f>
        <v>-7.3315426457076921E-2</v>
      </c>
      <c r="AP83" s="13">
        <f t="shared" ref="AP83" ca="1" si="189">AO20/AO$7*AP52</f>
        <v>6.5420028236137101E-3</v>
      </c>
    </row>
    <row r="84" spans="2:42" x14ac:dyDescent="0.2">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1.6973153167411988E-2</v>
      </c>
      <c r="AJ84" s="13">
        <f t="shared" ca="1" si="192"/>
        <v>0.30837142576227861</v>
      </c>
      <c r="AK84" s="13">
        <f t="shared" ca="1" si="192"/>
        <v>9.1777891260229269E-2</v>
      </c>
      <c r="AL84" s="13">
        <f t="shared" ca="1" si="192"/>
        <v>0.17046748250326182</v>
      </c>
      <c r="AM84" s="13">
        <f t="shared" ca="1" si="192"/>
        <v>0.14671706520269703</v>
      </c>
      <c r="AN84" s="13">
        <f t="shared" ca="1" si="192"/>
        <v>0.11965585317989876</v>
      </c>
      <c r="AO84" s="13">
        <f t="shared" ca="1" si="192"/>
        <v>0.13530527283759108</v>
      </c>
      <c r="AP84" s="13">
        <f t="shared" ca="1" si="192"/>
        <v>0.15888361776976823</v>
      </c>
    </row>
    <row r="85" spans="2:42" x14ac:dyDescent="0.2">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6.4888418470302647E-2</v>
      </c>
      <c r="AJ85" s="13">
        <f t="shared" ca="1" si="194"/>
        <v>0.32251094223157234</v>
      </c>
      <c r="AK85" s="13">
        <f t="shared" ca="1" si="194"/>
        <v>9.1786215156344594E-2</v>
      </c>
      <c r="AL85" s="13">
        <f t="shared" ca="1" si="194"/>
        <v>0.17046609919793204</v>
      </c>
      <c r="AM85" s="13">
        <f t="shared" ca="1" si="194"/>
        <v>0.14671570806848777</v>
      </c>
      <c r="AN85" s="13">
        <f t="shared" ca="1" si="194"/>
        <v>0.11965987509019253</v>
      </c>
      <c r="AO85" s="13">
        <f t="shared" ca="1" si="194"/>
        <v>0.13530527283758975</v>
      </c>
      <c r="AP85" s="13">
        <f t="shared" ca="1" si="194"/>
        <v>0.15888097986540387</v>
      </c>
    </row>
    <row r="86" spans="2:42" x14ac:dyDescent="0.2">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-4.7914523404423585E-2</v>
      </c>
      <c r="AJ86" s="13">
        <f t="shared" ca="1" si="196"/>
        <v>-1.4138248730218598E-2</v>
      </c>
      <c r="AK86" s="13">
        <f t="shared" ca="1" si="196"/>
        <v>-8.3238961159309252E-6</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3.5738129393026048</v>
      </c>
      <c r="DL5" s="48">
        <v>3.3977816192603147</v>
      </c>
      <c r="DM5" s="48">
        <v>3.3187316600144094</v>
      </c>
      <c r="DN5" s="48">
        <v>3.3330865048780463</v>
      </c>
      <c r="DO5" s="48">
        <v>3.1797245448585918</v>
      </c>
      <c r="DP5" s="48">
        <v>2.8275741512805777</v>
      </c>
      <c r="DQ5" s="48">
        <v>2.6398896073080076</v>
      </c>
      <c r="DR5" s="48">
        <v>2.5413292343688467</v>
      </c>
      <c r="DS5" s="49">
        <v>3.5492716093827665</v>
      </c>
      <c r="DT5" s="49">
        <v>13.959977462193001</v>
      </c>
      <c r="DU5" s="49">
        <v>8.6558199441941603</v>
      </c>
      <c r="DV5" s="49">
        <v>6.2918460980864479</v>
      </c>
      <c r="DW5" s="49">
        <v>5.4161862522002178</v>
      </c>
      <c r="DX5" s="49">
        <v>4.7892240794051171</v>
      </c>
      <c r="DY5" s="49">
        <v>4.1075196257134463</v>
      </c>
      <c r="DZ5" s="49">
        <v>3.6306498539048371</v>
      </c>
      <c r="EA5" s="49">
        <v>3.3228568129924869</v>
      </c>
      <c r="EB5" s="49">
        <v>2.7478902698111884</v>
      </c>
      <c r="EC5" s="49">
        <v>2.5972847384736863</v>
      </c>
      <c r="ED5" s="50">
        <v>2.704688</v>
      </c>
      <c r="EE5" s="50">
        <v>2.683408</v>
      </c>
      <c r="EF5" s="50">
        <v>2.9608059999999998</v>
      </c>
      <c r="EG5" s="50">
        <v>3.2078929999999999</v>
      </c>
      <c r="EH5" s="50">
        <v>3.5201319999999998</v>
      </c>
      <c r="EI5" s="50">
        <v>3.680129</v>
      </c>
      <c r="EJ5" s="50">
        <v>3.6610900000000002</v>
      </c>
      <c r="EK5" s="50">
        <v>3.5469819999999999</v>
      </c>
      <c r="EL5" s="50">
        <v>3.4263050000000002</v>
      </c>
      <c r="EM5" s="50">
        <v>3.3301880000000001</v>
      </c>
      <c r="EN5" s="50">
        <v>3.2299060000000002</v>
      </c>
      <c r="EO5" s="50">
        <v>3.1248179999999999</v>
      </c>
      <c r="EP5" s="50">
        <v>3.036959</v>
      </c>
      <c r="EQ5" s="50">
        <v>2.9962909999999998</v>
      </c>
      <c r="ER5" s="50">
        <v>2.9958550000000002</v>
      </c>
      <c r="ES5" s="50">
        <v>3.0054289999999999</v>
      </c>
      <c r="ET5" s="50">
        <v>3.0327039999999998</v>
      </c>
      <c r="EU5" s="50">
        <v>3.0621610000000001</v>
      </c>
      <c r="EV5" s="50">
        <v>3.0960890000000001</v>
      </c>
      <c r="EW5" s="50">
        <v>3.1382129999999999</v>
      </c>
      <c r="EX5" s="50">
        <v>3.1740010000000001</v>
      </c>
      <c r="EY5" s="50">
        <v>3.1903670000000002</v>
      </c>
      <c r="EZ5" s="50">
        <v>3.183589</v>
      </c>
      <c r="FA5" s="50">
        <v>3.163192</v>
      </c>
      <c r="FB5" s="50">
        <v>3.1404000000000001</v>
      </c>
      <c r="FC5" s="50">
        <v>3.1188470000000001</v>
      </c>
      <c r="FD5" s="50">
        <v>3.099405</v>
      </c>
      <c r="FE5" s="50">
        <v>3.0861730000000001</v>
      </c>
      <c r="FF5" s="50">
        <v>3.0822919999999998</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1098.5999999999999</v>
      </c>
      <c r="D7" s="48">
        <v>1107.9333333333334</v>
      </c>
      <c r="E7" s="48">
        <v>1117.6999999999998</v>
      </c>
      <c r="F7" s="48">
        <v>1112.1333333333334</v>
      </c>
      <c r="G7" s="48">
        <v>1109.4666666666667</v>
      </c>
      <c r="H7" s="48">
        <v>1112.6333333333334</v>
      </c>
      <c r="I7" s="48">
        <v>1117.0666666666666</v>
      </c>
      <c r="J7" s="48">
        <v>1118.3666666666666</v>
      </c>
      <c r="K7" s="48">
        <v>1127.6999999999998</v>
      </c>
      <c r="L7" s="48">
        <v>1129.0999999999999</v>
      </c>
      <c r="M7" s="48">
        <v>1126.1666666666667</v>
      </c>
      <c r="N7" s="48">
        <v>1130.8333333333333</v>
      </c>
      <c r="O7" s="48">
        <v>1133.7333333333333</v>
      </c>
      <c r="P7" s="48">
        <v>1137.2666666666669</v>
      </c>
      <c r="Q7" s="48">
        <v>1152.0333333333333</v>
      </c>
      <c r="R7" s="48">
        <v>1137.7333333333333</v>
      </c>
      <c r="S7" s="48">
        <v>1143.9333333333334</v>
      </c>
      <c r="T7" s="48">
        <v>1148.5666666666666</v>
      </c>
      <c r="U7" s="48">
        <v>1151.8666666666668</v>
      </c>
      <c r="V7" s="48">
        <v>1164.3333333333335</v>
      </c>
      <c r="W7" s="48">
        <v>1174.2666666666667</v>
      </c>
      <c r="X7" s="48">
        <v>1174.2</v>
      </c>
      <c r="Y7" s="48">
        <v>1176.0666666666666</v>
      </c>
      <c r="Z7" s="48">
        <v>1169.7333333333333</v>
      </c>
      <c r="AA7" s="48">
        <v>1198.8333333333335</v>
      </c>
      <c r="AB7" s="48">
        <v>1207.6333333333334</v>
      </c>
      <c r="AC7" s="48">
        <v>1221.0666666666666</v>
      </c>
      <c r="AD7" s="48">
        <v>1243.0666666666666</v>
      </c>
      <c r="AE7" s="48">
        <v>1257.6666666666665</v>
      </c>
      <c r="AF7" s="48">
        <v>1281.9333333333334</v>
      </c>
      <c r="AG7" s="48">
        <v>1295.5999999999999</v>
      </c>
      <c r="AH7" s="48">
        <v>1316.8000000000002</v>
      </c>
      <c r="AI7" s="48">
        <v>1328</v>
      </c>
      <c r="AJ7" s="48">
        <v>1345.7333333333333</v>
      </c>
      <c r="AK7" s="48">
        <v>1357.2666666666667</v>
      </c>
      <c r="AL7" s="48">
        <v>1368.8333333333335</v>
      </c>
      <c r="AM7" s="48">
        <v>1373.7333333333333</v>
      </c>
      <c r="AN7" s="48">
        <v>1378.4333333333334</v>
      </c>
      <c r="AO7" s="48">
        <v>1389.5666666666668</v>
      </c>
      <c r="AP7" s="48">
        <v>1399.7666666666664</v>
      </c>
      <c r="AQ7" s="48">
        <v>1406.0333333333333</v>
      </c>
      <c r="AR7" s="48">
        <v>1413.7333333333333</v>
      </c>
      <c r="AS7" s="48">
        <v>1419.9</v>
      </c>
      <c r="AT7" s="48">
        <v>1427.7666666666667</v>
      </c>
      <c r="AU7" s="48">
        <v>1420.2333333333333</v>
      </c>
      <c r="AV7" s="48">
        <v>1410.3333333333335</v>
      </c>
      <c r="AW7" s="48">
        <v>1396.7333333333333</v>
      </c>
      <c r="AX7" s="48">
        <v>1376.2333333333336</v>
      </c>
      <c r="AY7" s="48">
        <v>1362.2</v>
      </c>
      <c r="AZ7" s="48">
        <v>1356.1333333333332</v>
      </c>
      <c r="BA7" s="48">
        <v>1352.4333333333334</v>
      </c>
      <c r="BB7" s="48">
        <v>1347.5333333333333</v>
      </c>
      <c r="BC7" s="48">
        <v>1344.3333333333335</v>
      </c>
      <c r="BD7" s="48">
        <v>1339.3666666666666</v>
      </c>
      <c r="BE7" s="48">
        <v>1338.4999999999998</v>
      </c>
      <c r="BF7" s="48">
        <v>1341.5666666666666</v>
      </c>
      <c r="BG7" s="48">
        <v>1342.0333333333333</v>
      </c>
      <c r="BH7" s="48">
        <v>1347.8999999999999</v>
      </c>
      <c r="BI7" s="48">
        <v>1351.5333333333333</v>
      </c>
      <c r="BJ7" s="48">
        <v>1360.8666666666668</v>
      </c>
      <c r="BK7" s="48">
        <v>1367.3333333333333</v>
      </c>
      <c r="BL7" s="48">
        <v>1379.4333333333334</v>
      </c>
      <c r="BM7" s="48">
        <v>1388.1666666666665</v>
      </c>
      <c r="BN7" s="48">
        <v>1403.7333333333333</v>
      </c>
      <c r="BO7" s="48">
        <v>1414.5333333333333</v>
      </c>
      <c r="BP7" s="48">
        <v>1425.0666666666668</v>
      </c>
      <c r="BQ7" s="48">
        <v>1434.1666666666667</v>
      </c>
      <c r="BR7" s="48">
        <v>1442.4</v>
      </c>
      <c r="BS7" s="48">
        <v>1458</v>
      </c>
      <c r="BT7" s="48">
        <v>1468.6333333333334</v>
      </c>
      <c r="BU7" s="48">
        <v>1478.1999999999998</v>
      </c>
      <c r="BV7" s="48">
        <v>1487.1666666666667</v>
      </c>
      <c r="BW7" s="48">
        <v>1496.6333333333334</v>
      </c>
      <c r="BX7" s="48">
        <v>1496.0333333333335</v>
      </c>
      <c r="BY7" s="48">
        <v>1498.9333333333334</v>
      </c>
      <c r="BZ7" s="48">
        <v>1471.7666666666669</v>
      </c>
      <c r="CA7" s="48">
        <v>1448.7</v>
      </c>
      <c r="CB7" s="48">
        <v>1417.1000000000001</v>
      </c>
      <c r="CC7" s="48">
        <v>1400.9666666666665</v>
      </c>
      <c r="CD7" s="48">
        <v>1391.1666666666667</v>
      </c>
      <c r="CE7" s="48">
        <v>1388.5</v>
      </c>
      <c r="CF7" s="48">
        <v>1394.8333333333333</v>
      </c>
      <c r="CG7" s="48">
        <v>1397.2333333333331</v>
      </c>
      <c r="CH7" s="48">
        <v>1405.4666666666667</v>
      </c>
      <c r="CI7" s="48">
        <v>1409.7</v>
      </c>
      <c r="CJ7" s="48">
        <v>1419.3333333333333</v>
      </c>
      <c r="CK7" s="48">
        <v>1426.6333333333332</v>
      </c>
      <c r="CL7" s="48">
        <v>1434.6333333333334</v>
      </c>
      <c r="CM7" s="48">
        <v>1443.2666666666669</v>
      </c>
      <c r="CN7" s="48">
        <v>1456.4999999999998</v>
      </c>
      <c r="CO7" s="48">
        <v>1463.2</v>
      </c>
      <c r="CP7" s="48">
        <v>1476.4</v>
      </c>
      <c r="CQ7" s="48">
        <v>1486.7333333333336</v>
      </c>
      <c r="CR7" s="48">
        <v>1496.1999999999998</v>
      </c>
      <c r="CS7" s="48">
        <v>1506.0333333333335</v>
      </c>
      <c r="CT7" s="48">
        <v>1518.3333333333333</v>
      </c>
      <c r="CU7" s="48">
        <v>1528.4666666666667</v>
      </c>
      <c r="CV7" s="48">
        <v>1533.5</v>
      </c>
      <c r="CW7" s="48">
        <v>1551.0333333333333</v>
      </c>
      <c r="CX7" s="48">
        <v>1560.2333333333333</v>
      </c>
      <c r="CY7" s="48">
        <v>1572.1333333333334</v>
      </c>
      <c r="CZ7" s="48">
        <v>1585.2333333333333</v>
      </c>
      <c r="DA7" s="48">
        <v>1601.2333333333331</v>
      </c>
      <c r="DB7" s="48">
        <v>1610.7666666666669</v>
      </c>
      <c r="DC7" s="48">
        <v>1624.6666666666667</v>
      </c>
      <c r="DD7" s="48">
        <v>1640.8999999999999</v>
      </c>
      <c r="DE7" s="48">
        <v>1652.0333333333335</v>
      </c>
      <c r="DF7" s="48">
        <v>1658.5</v>
      </c>
      <c r="DG7" s="48">
        <v>1669.1666666666665</v>
      </c>
      <c r="DH7" s="48">
        <v>1683.6</v>
      </c>
      <c r="DI7" s="48">
        <v>1690.2999999999997</v>
      </c>
      <c r="DJ7" s="48">
        <v>1696.6</v>
      </c>
      <c r="DK7" s="48">
        <v>1710.5666666666668</v>
      </c>
      <c r="DL7" s="48">
        <v>1718.3000000000002</v>
      </c>
      <c r="DM7" s="48">
        <v>1726.6666666666667</v>
      </c>
      <c r="DN7" s="48">
        <v>1736.3999999999999</v>
      </c>
      <c r="DO7" s="48">
        <v>1743.9666666666667</v>
      </c>
      <c r="DP7" s="48">
        <v>1758.6</v>
      </c>
      <c r="DQ7" s="48">
        <v>1773.4666666666665</v>
      </c>
      <c r="DR7" s="48">
        <v>1777.5666666666666</v>
      </c>
      <c r="DS7" s="49">
        <v>1782.8666666666668</v>
      </c>
      <c r="DT7" s="49">
        <v>1582.2333333333331</v>
      </c>
      <c r="DU7" s="49">
        <v>1633.5666666666666</v>
      </c>
      <c r="DV7" s="49">
        <v>1644.6</v>
      </c>
      <c r="DW7" s="49">
        <v>1643.8666666666668</v>
      </c>
      <c r="DX7" s="49">
        <v>1666.0333333333335</v>
      </c>
      <c r="DY7" s="49">
        <v>1701.3333333333335</v>
      </c>
      <c r="DZ7" s="49">
        <v>1728.2333333333331</v>
      </c>
      <c r="EA7" s="49">
        <v>1746.4666666666667</v>
      </c>
      <c r="EB7" s="49">
        <v>1766.3333333333335</v>
      </c>
      <c r="EC7" s="49">
        <v>1785.5666666666668</v>
      </c>
      <c r="ED7" s="50">
        <v>1800.886</v>
      </c>
      <c r="EE7" s="50">
        <v>1813.7470000000001</v>
      </c>
      <c r="EF7" s="50">
        <v>1808.075</v>
      </c>
      <c r="EG7" s="50">
        <v>1798.08</v>
      </c>
      <c r="EH7" s="50">
        <v>1788.261</v>
      </c>
      <c r="EI7" s="50">
        <v>1791.27</v>
      </c>
      <c r="EJ7" s="50">
        <v>1803.3689999999999</v>
      </c>
      <c r="EK7" s="50">
        <v>1813.3209999999999</v>
      </c>
      <c r="EL7" s="50">
        <v>1821.1020000000001</v>
      </c>
      <c r="EM7" s="50">
        <v>1829.749</v>
      </c>
      <c r="EN7" s="50">
        <v>1838.954</v>
      </c>
      <c r="EO7" s="50">
        <v>1846.5930000000001</v>
      </c>
      <c r="EP7" s="50">
        <v>1853.172</v>
      </c>
      <c r="EQ7" s="50">
        <v>1858.671</v>
      </c>
      <c r="ER7" s="50">
        <v>1862.8579999999999</v>
      </c>
      <c r="ES7" s="50">
        <v>1866.838</v>
      </c>
      <c r="ET7" s="50">
        <v>1870.7750000000001</v>
      </c>
      <c r="EU7" s="50">
        <v>1874.114</v>
      </c>
      <c r="EV7" s="50">
        <v>1877.098</v>
      </c>
      <c r="EW7" s="50">
        <v>1879.08</v>
      </c>
      <c r="EX7" s="50">
        <v>1881.9059999999999</v>
      </c>
      <c r="EY7" s="50">
        <v>1886.826</v>
      </c>
      <c r="EZ7" s="50">
        <v>1892.682</v>
      </c>
      <c r="FA7" s="50">
        <v>1898.2080000000001</v>
      </c>
      <c r="FB7" s="50">
        <v>1904.06</v>
      </c>
      <c r="FC7" s="50">
        <v>1910.2670000000001</v>
      </c>
      <c r="FD7" s="50">
        <v>1916.2149999999999</v>
      </c>
      <c r="FE7" s="50">
        <v>1921.34</v>
      </c>
      <c r="FF7" s="50">
        <v>1926.0730000000001</v>
      </c>
    </row>
    <row r="8" spans="1:162" x14ac:dyDescent="0.2">
      <c r="A8" t="str">
        <f>'Baseline QTR'!A8</f>
        <v>KS_NGDS</v>
      </c>
      <c r="B8" t="str">
        <f>'Baseline QTR'!B8</f>
        <v xml:space="preserve"> Goods producing</v>
      </c>
      <c r="C8" s="48">
        <v>277.46666666666664</v>
      </c>
      <c r="D8" s="48">
        <v>277.9666666666667</v>
      </c>
      <c r="E8" s="48">
        <v>279.26666666666665</v>
      </c>
      <c r="F8" s="48">
        <v>273.73333333333335</v>
      </c>
      <c r="G8" s="48">
        <v>271</v>
      </c>
      <c r="H8" s="48">
        <v>269.46666666666664</v>
      </c>
      <c r="I8" s="48">
        <v>271.63333333333333</v>
      </c>
      <c r="J8" s="48">
        <v>270.43333333333328</v>
      </c>
      <c r="K8" s="48">
        <v>270.10000000000002</v>
      </c>
      <c r="L8" s="48">
        <v>270.16666666666669</v>
      </c>
      <c r="M8" s="48">
        <v>267.83333333333337</v>
      </c>
      <c r="N8" s="48">
        <v>264.33333333333331</v>
      </c>
      <c r="O8" s="48">
        <v>258.96666666666664</v>
      </c>
      <c r="P8" s="48">
        <v>255.10000000000002</v>
      </c>
      <c r="Q8" s="48">
        <v>256.43333333333334</v>
      </c>
      <c r="R8" s="48">
        <v>248.73333333333335</v>
      </c>
      <c r="S8" s="48">
        <v>244.93333333333334</v>
      </c>
      <c r="T8" s="48">
        <v>243.50000000000003</v>
      </c>
      <c r="U8" s="48">
        <v>242.93333333333331</v>
      </c>
      <c r="V8" s="48">
        <v>243.60000000000002</v>
      </c>
      <c r="W8" s="48">
        <v>246.39999999999998</v>
      </c>
      <c r="X8" s="48">
        <v>243.86666666666665</v>
      </c>
      <c r="Y8" s="48">
        <v>239.39999999999998</v>
      </c>
      <c r="Z8" s="48">
        <v>222.93333333333334</v>
      </c>
      <c r="AA8" s="48">
        <v>240.7</v>
      </c>
      <c r="AB8" s="48">
        <v>245</v>
      </c>
      <c r="AC8" s="48">
        <v>250.3</v>
      </c>
      <c r="AD8" s="48">
        <v>258.73333333333335</v>
      </c>
      <c r="AE8" s="48">
        <v>266.8</v>
      </c>
      <c r="AF8" s="48">
        <v>273.13333333333333</v>
      </c>
      <c r="AG8" s="48">
        <v>279.93333333333328</v>
      </c>
      <c r="AH8" s="48">
        <v>289.13333333333333</v>
      </c>
      <c r="AI8" s="48">
        <v>289.33333333333337</v>
      </c>
      <c r="AJ8" s="48">
        <v>293.43333333333334</v>
      </c>
      <c r="AK8" s="48">
        <v>295</v>
      </c>
      <c r="AL8" s="48">
        <v>294.83333333333337</v>
      </c>
      <c r="AM8" s="48">
        <v>288.86666666666662</v>
      </c>
      <c r="AN8" s="48">
        <v>285.96666666666664</v>
      </c>
      <c r="AO8" s="48">
        <v>282.4666666666667</v>
      </c>
      <c r="AP8" s="48">
        <v>280.73333333333329</v>
      </c>
      <c r="AQ8" s="48">
        <v>274.69999999999993</v>
      </c>
      <c r="AR8" s="48">
        <v>276.9666666666667</v>
      </c>
      <c r="AS8" s="48">
        <v>275.4666666666667</v>
      </c>
      <c r="AT8" s="48">
        <v>275.5</v>
      </c>
      <c r="AU8" s="48">
        <v>272.83333333333331</v>
      </c>
      <c r="AV8" s="48">
        <v>269.16666666666663</v>
      </c>
      <c r="AW8" s="48">
        <v>266.43333333333334</v>
      </c>
      <c r="AX8" s="48">
        <v>257.39999999999998</v>
      </c>
      <c r="AY8" s="48">
        <v>248.53333333333333</v>
      </c>
      <c r="AZ8" s="48">
        <v>243</v>
      </c>
      <c r="BA8" s="48">
        <v>239.13333333333333</v>
      </c>
      <c r="BB8" s="48">
        <v>234</v>
      </c>
      <c r="BC8" s="48">
        <v>228.5</v>
      </c>
      <c r="BD8" s="48">
        <v>225.06666666666666</v>
      </c>
      <c r="BE8" s="48">
        <v>222.76666666666665</v>
      </c>
      <c r="BF8" s="48">
        <v>221.76666666666665</v>
      </c>
      <c r="BG8" s="48">
        <v>221.8</v>
      </c>
      <c r="BH8" s="48">
        <v>221.83333333333331</v>
      </c>
      <c r="BI8" s="48">
        <v>223.06666666666666</v>
      </c>
      <c r="BJ8" s="48">
        <v>226.5</v>
      </c>
      <c r="BK8" s="48">
        <v>229.2</v>
      </c>
      <c r="BL8" s="48">
        <v>233.89999999999998</v>
      </c>
      <c r="BM8" s="48">
        <v>234.23333333333332</v>
      </c>
      <c r="BN8" s="48">
        <v>243.2</v>
      </c>
      <c r="BO8" s="48">
        <v>248</v>
      </c>
      <c r="BP8" s="48">
        <v>251.93333333333331</v>
      </c>
      <c r="BQ8" s="48">
        <v>254.23333333333329</v>
      </c>
      <c r="BR8" s="48">
        <v>256.86666666666667</v>
      </c>
      <c r="BS8" s="48">
        <v>262.06666666666672</v>
      </c>
      <c r="BT8" s="48">
        <v>266.5333333333333</v>
      </c>
      <c r="BU8" s="48">
        <v>269.60000000000002</v>
      </c>
      <c r="BV8" s="48">
        <v>270.7</v>
      </c>
      <c r="BW8" s="48">
        <v>270.90000000000003</v>
      </c>
      <c r="BX8" s="48">
        <v>269.23333333333335</v>
      </c>
      <c r="BY8" s="48">
        <v>267.10000000000002</v>
      </c>
      <c r="BZ8" s="48">
        <v>251.33333333333337</v>
      </c>
      <c r="CA8" s="48">
        <v>245.26666666666665</v>
      </c>
      <c r="CB8" s="48">
        <v>233.73333333333335</v>
      </c>
      <c r="CC8" s="48">
        <v>225.86666666666665</v>
      </c>
      <c r="CD8" s="48">
        <v>220.2</v>
      </c>
      <c r="CE8" s="48">
        <v>217.59999999999997</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241.13333333333333</v>
      </c>
      <c r="CR8" s="48">
        <v>242.36666666666667</v>
      </c>
      <c r="CS8" s="48">
        <v>244.06666666666666</v>
      </c>
      <c r="CT8" s="48">
        <v>244.56666666666666</v>
      </c>
      <c r="CU8" s="48">
        <v>245.40000000000003</v>
      </c>
      <c r="CV8" s="48">
        <v>246.53333333333336</v>
      </c>
      <c r="CW8" s="48">
        <v>250.13333333333333</v>
      </c>
      <c r="CX8" s="48">
        <v>253.33333333333331</v>
      </c>
      <c r="CY8" s="48">
        <v>256.2</v>
      </c>
      <c r="CZ8" s="48">
        <v>257.20000000000005</v>
      </c>
      <c r="DA8" s="48">
        <v>259.10000000000002</v>
      </c>
      <c r="DB8" s="48">
        <v>259.60000000000002</v>
      </c>
      <c r="DC8" s="48">
        <v>261.43333333333334</v>
      </c>
      <c r="DD8" s="48">
        <v>262.73333333333335</v>
      </c>
      <c r="DE8" s="48">
        <v>262.23333333333335</v>
      </c>
      <c r="DF8" s="48">
        <v>260.66666666666663</v>
      </c>
      <c r="DG8" s="48">
        <v>260.3</v>
      </c>
      <c r="DH8" s="48">
        <v>260.23333333333335</v>
      </c>
      <c r="DI8" s="48">
        <v>257.8</v>
      </c>
      <c r="DJ8" s="48">
        <v>258.36666666666667</v>
      </c>
      <c r="DK8" s="48">
        <v>260.73333333333335</v>
      </c>
      <c r="DL8" s="48">
        <v>262.89999999999998</v>
      </c>
      <c r="DM8" s="48">
        <v>264.73333333333335</v>
      </c>
      <c r="DN8" s="48">
        <v>268.79999999999995</v>
      </c>
      <c r="DO8" s="48">
        <v>268.76666666666665</v>
      </c>
      <c r="DP8" s="48">
        <v>271.5</v>
      </c>
      <c r="DQ8" s="48">
        <v>271.76666666666665</v>
      </c>
      <c r="DR8" s="48">
        <v>271.93333333333334</v>
      </c>
      <c r="DS8" s="49">
        <v>271.0333333333333</v>
      </c>
      <c r="DT8" s="49">
        <v>246</v>
      </c>
      <c r="DU8" s="49">
        <v>247.63333333333333</v>
      </c>
      <c r="DV8" s="49">
        <v>245.9666666666667</v>
      </c>
      <c r="DW8" s="49">
        <v>243</v>
      </c>
      <c r="DX8" s="49">
        <v>242.16666666666669</v>
      </c>
      <c r="DY8" s="49">
        <v>243</v>
      </c>
      <c r="DZ8" s="49">
        <v>245.63333333333333</v>
      </c>
      <c r="EA8" s="49">
        <v>249</v>
      </c>
      <c r="EB8" s="49">
        <v>253.2</v>
      </c>
      <c r="EC8" s="49">
        <v>259.66666666666669</v>
      </c>
      <c r="ED8" s="50">
        <v>262.49270000000001</v>
      </c>
      <c r="EE8" s="50">
        <v>264.05270000000002</v>
      </c>
      <c r="EF8" s="50">
        <v>263.48289999999997</v>
      </c>
      <c r="EG8" s="50">
        <v>261.57819999999998</v>
      </c>
      <c r="EH8" s="50">
        <v>259.03390000000002</v>
      </c>
      <c r="EI8" s="50">
        <v>257.93950000000001</v>
      </c>
      <c r="EJ8" s="50">
        <v>258.10520000000002</v>
      </c>
      <c r="EK8" s="50">
        <v>258.68669999999997</v>
      </c>
      <c r="EL8" s="50">
        <v>259.60169999999999</v>
      </c>
      <c r="EM8" s="50">
        <v>260.709</v>
      </c>
      <c r="EN8" s="50">
        <v>261.96890000000002</v>
      </c>
      <c r="EO8" s="50">
        <v>263.14479999999998</v>
      </c>
      <c r="EP8" s="50">
        <v>264.23680000000002</v>
      </c>
      <c r="EQ8" s="50">
        <v>265.2663</v>
      </c>
      <c r="ER8" s="50">
        <v>266.15679999999998</v>
      </c>
      <c r="ES8" s="50">
        <v>266.89780000000002</v>
      </c>
      <c r="ET8" s="50">
        <v>267.52379999999999</v>
      </c>
      <c r="EU8" s="50">
        <v>268.00009999999997</v>
      </c>
      <c r="EV8" s="50">
        <v>268.3852</v>
      </c>
      <c r="EW8" s="50">
        <v>268.57990000000001</v>
      </c>
      <c r="EX8" s="50">
        <v>268.79340000000002</v>
      </c>
      <c r="EY8" s="50">
        <v>269.17590000000001</v>
      </c>
      <c r="EZ8" s="50">
        <v>269.69240000000002</v>
      </c>
      <c r="FA8" s="50">
        <v>270.20069999999998</v>
      </c>
      <c r="FB8" s="50">
        <v>270.72579999999999</v>
      </c>
      <c r="FC8" s="50">
        <v>271.3023</v>
      </c>
      <c r="FD8" s="50">
        <v>271.85789999999997</v>
      </c>
      <c r="FE8" s="50">
        <v>272.24369999999999</v>
      </c>
      <c r="FF8" s="50">
        <v>272.61759999999998</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1.8</v>
      </c>
      <c r="J9" s="48">
        <v>1.8</v>
      </c>
      <c r="K9" s="48">
        <v>1.6666666666666667</v>
      </c>
      <c r="L9" s="48">
        <v>1.5333333333333334</v>
      </c>
      <c r="M9" s="48">
        <v>1.5333333333333334</v>
      </c>
      <c r="N9" s="48">
        <v>1.6</v>
      </c>
      <c r="O9" s="48">
        <v>1.6</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1.6</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0.76666666666666672</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0.73333333333333328</v>
      </c>
      <c r="DY9" s="49">
        <v>0.7</v>
      </c>
      <c r="DZ9" s="49">
        <v>0.73333333333333328</v>
      </c>
      <c r="EA9" s="49">
        <v>0.7</v>
      </c>
      <c r="EB9" s="49">
        <v>0.7</v>
      </c>
      <c r="EC9" s="49">
        <v>0.7</v>
      </c>
      <c r="ED9" s="50">
        <v>0.71684700000000001</v>
      </c>
      <c r="EE9" s="50">
        <v>0.7283558</v>
      </c>
      <c r="EF9" s="50">
        <v>0.7361666</v>
      </c>
      <c r="EG9" s="50">
        <v>0.74144449999999995</v>
      </c>
      <c r="EH9" s="50">
        <v>0.7450002</v>
      </c>
      <c r="EI9" s="50">
        <v>0.74739109999999997</v>
      </c>
      <c r="EJ9" s="50">
        <v>0.74899660000000001</v>
      </c>
      <c r="EK9" s="50">
        <v>0.75007380000000001</v>
      </c>
      <c r="EL9" s="50">
        <v>0.75079609999999997</v>
      </c>
      <c r="EM9" s="50">
        <v>0.75128019999999995</v>
      </c>
      <c r="EN9" s="50">
        <v>0.75160459999999996</v>
      </c>
      <c r="EO9" s="50">
        <v>0.75182190000000004</v>
      </c>
      <c r="EP9" s="50">
        <v>0.75196750000000001</v>
      </c>
      <c r="EQ9" s="50">
        <v>0.75206499999999998</v>
      </c>
      <c r="ER9" s="50">
        <v>0.75213030000000003</v>
      </c>
      <c r="ES9" s="50">
        <v>0.75217409999999996</v>
      </c>
      <c r="ET9" s="50">
        <v>0.75220330000000002</v>
      </c>
      <c r="EU9" s="50">
        <v>0.75222299999999997</v>
      </c>
      <c r="EV9" s="50">
        <v>0.75223609999999996</v>
      </c>
      <c r="EW9" s="50">
        <v>0.75224489999999999</v>
      </c>
      <c r="EX9" s="50">
        <v>0.7522508</v>
      </c>
      <c r="EY9" s="50">
        <v>0.7522548</v>
      </c>
      <c r="EZ9" s="50">
        <v>0.75225739999999996</v>
      </c>
      <c r="FA9" s="50">
        <v>0.75225920000000002</v>
      </c>
      <c r="FB9" s="50">
        <v>0.75226040000000005</v>
      </c>
      <c r="FC9" s="50">
        <v>0.75226119999999996</v>
      </c>
      <c r="FD9" s="50">
        <v>0.75226170000000003</v>
      </c>
      <c r="FE9" s="50">
        <v>0.75226199999999999</v>
      </c>
      <c r="FF9" s="50">
        <v>0.75226230000000005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65.599999999999994</v>
      </c>
      <c r="AG10" s="48">
        <v>66.3</v>
      </c>
      <c r="AH10" s="48">
        <v>68.900000000000006</v>
      </c>
      <c r="AI10" s="48">
        <v>69.100000000000009</v>
      </c>
      <c r="AJ10" s="48">
        <v>70.966666666666669</v>
      </c>
      <c r="AK10" s="48">
        <v>72.63333333333334</v>
      </c>
      <c r="AL10" s="48">
        <v>74.466666666666669</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76</v>
      </c>
      <c r="BH10" s="48">
        <v>75.966666666666669</v>
      </c>
      <c r="BI10" s="48">
        <v>76.466666666666669</v>
      </c>
      <c r="BJ10" s="48">
        <v>78.266666666666666</v>
      </c>
      <c r="BK10" s="48">
        <v>79.3</v>
      </c>
      <c r="BL10" s="48">
        <v>81.099999999999994</v>
      </c>
      <c r="BM10" s="48">
        <v>83.533333333333331</v>
      </c>
      <c r="BN10" s="48">
        <v>86.1</v>
      </c>
      <c r="BO10" s="48">
        <v>88.333333333333329</v>
      </c>
      <c r="BP10" s="48">
        <v>90.933333333333337</v>
      </c>
      <c r="BQ10" s="48">
        <v>91.8</v>
      </c>
      <c r="BR10" s="48">
        <v>92.73333333333332</v>
      </c>
      <c r="BS10" s="48">
        <v>96.26666666666668</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85.8</v>
      </c>
      <c r="DA10" s="48">
        <v>86.666666666666671</v>
      </c>
      <c r="DB10" s="48">
        <v>87.833333333333329</v>
      </c>
      <c r="DC10" s="48">
        <v>90.2</v>
      </c>
      <c r="DD10" s="48">
        <v>92.033333333333317</v>
      </c>
      <c r="DE10" s="48">
        <v>93.26666666666668</v>
      </c>
      <c r="DF10" s="48">
        <v>94.23333333333332</v>
      </c>
      <c r="DG10" s="48">
        <v>95.633333333333326</v>
      </c>
      <c r="DH10" s="48">
        <v>96.6</v>
      </c>
      <c r="DI10" s="48">
        <v>96.9</v>
      </c>
      <c r="DJ10" s="48">
        <v>98.066666666666663</v>
      </c>
      <c r="DK10" s="48">
        <v>100.26666666666668</v>
      </c>
      <c r="DL10" s="48">
        <v>101.6</v>
      </c>
      <c r="DM10" s="48">
        <v>102.43333333333334</v>
      </c>
      <c r="DN10" s="48">
        <v>103.83333333333331</v>
      </c>
      <c r="DO10" s="48">
        <v>102.2</v>
      </c>
      <c r="DP10" s="48">
        <v>103.93333333333334</v>
      </c>
      <c r="DQ10" s="48">
        <v>104.03333333333332</v>
      </c>
      <c r="DR10" s="48">
        <v>104.26666666666668</v>
      </c>
      <c r="DS10" s="49">
        <v>104.4</v>
      </c>
      <c r="DT10" s="49">
        <v>92.366666666666674</v>
      </c>
      <c r="DU10" s="49">
        <v>100.03333333333332</v>
      </c>
      <c r="DV10" s="49">
        <v>102.46666666666668</v>
      </c>
      <c r="DW10" s="49">
        <v>102.56666666666666</v>
      </c>
      <c r="DX10" s="49">
        <v>103.7</v>
      </c>
      <c r="DY10" s="49">
        <v>104.23333333333332</v>
      </c>
      <c r="DZ10" s="49">
        <v>104.9</v>
      </c>
      <c r="EA10" s="49">
        <v>105.83333333333331</v>
      </c>
      <c r="EB10" s="49">
        <v>108.63333333333333</v>
      </c>
      <c r="EC10" s="49">
        <v>111.46666666666668</v>
      </c>
      <c r="ED10" s="50">
        <v>112.91759999999999</v>
      </c>
      <c r="EE10" s="50">
        <v>113.3274</v>
      </c>
      <c r="EF10" s="50">
        <v>112.3541</v>
      </c>
      <c r="EG10" s="50">
        <v>110.3364</v>
      </c>
      <c r="EH10" s="50">
        <v>108.1434</v>
      </c>
      <c r="EI10" s="50">
        <v>107.2039</v>
      </c>
      <c r="EJ10" s="50">
        <v>107.2679</v>
      </c>
      <c r="EK10" s="50">
        <v>107.6936</v>
      </c>
      <c r="EL10" s="50">
        <v>108.3702</v>
      </c>
      <c r="EM10" s="50">
        <v>109.2079</v>
      </c>
      <c r="EN10" s="50">
        <v>110.25539999999999</v>
      </c>
      <c r="EO10" s="50">
        <v>111.23220000000001</v>
      </c>
      <c r="EP10" s="50">
        <v>112.1664</v>
      </c>
      <c r="EQ10" s="50">
        <v>113.1002</v>
      </c>
      <c r="ER10" s="50">
        <v>113.926</v>
      </c>
      <c r="ES10" s="50">
        <v>114.66119999999999</v>
      </c>
      <c r="ET10" s="50">
        <v>115.3233</v>
      </c>
      <c r="EU10" s="50">
        <v>115.8691</v>
      </c>
      <c r="EV10" s="50">
        <v>116.3614</v>
      </c>
      <c r="EW10" s="50">
        <v>116.7192</v>
      </c>
      <c r="EX10" s="50">
        <v>117.11669999999999</v>
      </c>
      <c r="EY10" s="50">
        <v>117.63809999999999</v>
      </c>
      <c r="EZ10" s="50">
        <v>118.25190000000001</v>
      </c>
      <c r="FA10" s="50">
        <v>118.85129999999999</v>
      </c>
      <c r="FB10" s="50">
        <v>119.48950000000001</v>
      </c>
      <c r="FC10" s="50">
        <v>120.17400000000001</v>
      </c>
      <c r="FD10" s="50">
        <v>120.8515</v>
      </c>
      <c r="FE10" s="50">
        <v>121.46559999999999</v>
      </c>
      <c r="FF10" s="50">
        <v>122.057</v>
      </c>
    </row>
    <row r="11" spans="1:162" x14ac:dyDescent="0.2">
      <c r="A11" t="str">
        <f>'Baseline QTR'!A11</f>
        <v>KS_NMFG</v>
      </c>
      <c r="B11" t="str">
        <f>'Baseline QTR'!B11</f>
        <v xml:space="preserve">   Manufacturing</v>
      </c>
      <c r="C11" s="48">
        <v>213.73333333333332</v>
      </c>
      <c r="D11" s="48">
        <v>212.3</v>
      </c>
      <c r="E11" s="48">
        <v>213.6</v>
      </c>
      <c r="F11" s="48">
        <v>211.23333333333332</v>
      </c>
      <c r="G11" s="48">
        <v>208.93333333333331</v>
      </c>
      <c r="H11" s="48">
        <v>208.2</v>
      </c>
      <c r="I11" s="48">
        <v>209.60000000000002</v>
      </c>
      <c r="J11" s="48">
        <v>207.96666666666664</v>
      </c>
      <c r="K11" s="48">
        <v>207.06666666666666</v>
      </c>
      <c r="L11" s="48">
        <v>205.96666666666667</v>
      </c>
      <c r="M11" s="48">
        <v>204.26666666666668</v>
      </c>
      <c r="N11" s="48">
        <v>201.43333333333334</v>
      </c>
      <c r="O11" s="48">
        <v>197.33333333333331</v>
      </c>
      <c r="P11" s="48">
        <v>195.33333333333337</v>
      </c>
      <c r="Q11" s="48">
        <v>196.53333333333333</v>
      </c>
      <c r="R11" s="48">
        <v>188.83333333333334</v>
      </c>
      <c r="S11" s="48">
        <v>185.3</v>
      </c>
      <c r="T11" s="48">
        <v>184.23333333333335</v>
      </c>
      <c r="U11" s="48">
        <v>183.76666666666665</v>
      </c>
      <c r="V11" s="48">
        <v>183.76666666666668</v>
      </c>
      <c r="W11" s="48">
        <v>186.16666666666663</v>
      </c>
      <c r="X11" s="48">
        <v>183.79999999999998</v>
      </c>
      <c r="Y11" s="48">
        <v>179.2</v>
      </c>
      <c r="Z11" s="48">
        <v>163.69999999999999</v>
      </c>
      <c r="AA11" s="48">
        <v>180.2</v>
      </c>
      <c r="AB11" s="48">
        <v>183.7</v>
      </c>
      <c r="AC11" s="48">
        <v>188.03333333333333</v>
      </c>
      <c r="AD11" s="48">
        <v>194.46666666666667</v>
      </c>
      <c r="AE11" s="48">
        <v>200.03333333333336</v>
      </c>
      <c r="AF11" s="48">
        <v>205.73333333333335</v>
      </c>
      <c r="AG11" s="48">
        <v>211.76666666666665</v>
      </c>
      <c r="AH11" s="48">
        <v>218.26666666666665</v>
      </c>
      <c r="AI11" s="48">
        <v>218.5</v>
      </c>
      <c r="AJ11" s="48">
        <v>220.7</v>
      </c>
      <c r="AK11" s="48">
        <v>220.46666666666667</v>
      </c>
      <c r="AL11" s="48">
        <v>218.10000000000002</v>
      </c>
      <c r="AM11" s="48">
        <v>211.29999999999995</v>
      </c>
      <c r="AN11" s="48">
        <v>206.76666666666665</v>
      </c>
      <c r="AO11" s="48">
        <v>201.43333333333334</v>
      </c>
      <c r="AP11" s="48">
        <v>198.26666666666665</v>
      </c>
      <c r="AQ11" s="48">
        <v>190.59999999999997</v>
      </c>
      <c r="AR11" s="48">
        <v>191.73333333333335</v>
      </c>
      <c r="AS11" s="48">
        <v>190.1</v>
      </c>
      <c r="AT11" s="48">
        <v>188.70000000000002</v>
      </c>
      <c r="AU11" s="48">
        <v>186.03333333333333</v>
      </c>
      <c r="AV11" s="48">
        <v>184.96666666666667</v>
      </c>
      <c r="AW11" s="48">
        <v>183.76666666666668</v>
      </c>
      <c r="AX11" s="48">
        <v>178.26666666666665</v>
      </c>
      <c r="AY11" s="48">
        <v>169.6</v>
      </c>
      <c r="AZ11" s="48">
        <v>165.83333333333334</v>
      </c>
      <c r="BA11" s="48">
        <v>161.83333333333334</v>
      </c>
      <c r="BB11" s="48">
        <v>157.66666666666666</v>
      </c>
      <c r="BC11" s="48">
        <v>153.1</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168.06666666666666</v>
      </c>
      <c r="BV11" s="48">
        <v>169.23333333333335</v>
      </c>
      <c r="BW11" s="48">
        <v>170.23333333333335</v>
      </c>
      <c r="BX11" s="48">
        <v>170.06666666666666</v>
      </c>
      <c r="BY11" s="48">
        <v>169.83333333333334</v>
      </c>
      <c r="BZ11" s="48">
        <v>159.73333333333335</v>
      </c>
      <c r="CA11" s="48">
        <v>162.03333333333333</v>
      </c>
      <c r="CB11" s="48">
        <v>156.56666666666666</v>
      </c>
      <c r="CC11" s="48">
        <v>153.23333333333332</v>
      </c>
      <c r="CD11" s="48">
        <v>150.96666666666667</v>
      </c>
      <c r="CE11" s="48">
        <v>150.23333333333332</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170.60000000000002</v>
      </c>
      <c r="DA11" s="48">
        <v>171.66666666666666</v>
      </c>
      <c r="DB11" s="48">
        <v>170.96666666666667</v>
      </c>
      <c r="DC11" s="48">
        <v>170.5</v>
      </c>
      <c r="DD11" s="48">
        <v>169.9</v>
      </c>
      <c r="DE11" s="48">
        <v>168.16666666666666</v>
      </c>
      <c r="DF11" s="48">
        <v>165.63333333333333</v>
      </c>
      <c r="DG11" s="48">
        <v>163.86666666666667</v>
      </c>
      <c r="DH11" s="48">
        <v>162.83333333333334</v>
      </c>
      <c r="DI11" s="48">
        <v>160.1</v>
      </c>
      <c r="DJ11" s="48">
        <v>159.5</v>
      </c>
      <c r="DK11" s="48">
        <v>159.66666666666666</v>
      </c>
      <c r="DL11" s="48">
        <v>160.5</v>
      </c>
      <c r="DM11" s="48">
        <v>161.5</v>
      </c>
      <c r="DN11" s="48">
        <v>164.16666666666666</v>
      </c>
      <c r="DO11" s="48">
        <v>165.76666666666668</v>
      </c>
      <c r="DP11" s="48">
        <v>166.76666666666665</v>
      </c>
      <c r="DQ11" s="48">
        <v>166.93333333333334</v>
      </c>
      <c r="DR11" s="48">
        <v>166.86666666666667</v>
      </c>
      <c r="DS11" s="49">
        <v>165.83333333333331</v>
      </c>
      <c r="DT11" s="49">
        <v>152.93333333333334</v>
      </c>
      <c r="DU11" s="49">
        <v>146.83333333333334</v>
      </c>
      <c r="DV11" s="49">
        <v>142.76666666666668</v>
      </c>
      <c r="DW11" s="49">
        <v>139.73333333333332</v>
      </c>
      <c r="DX11" s="49">
        <v>137.73333333333335</v>
      </c>
      <c r="DY11" s="49">
        <v>138.06666666666666</v>
      </c>
      <c r="DZ11" s="49">
        <v>140</v>
      </c>
      <c r="EA11" s="49">
        <v>142.46666666666667</v>
      </c>
      <c r="EB11" s="49">
        <v>143.86666666666667</v>
      </c>
      <c r="EC11" s="49">
        <v>147.5</v>
      </c>
      <c r="ED11" s="50">
        <v>148.85830000000001</v>
      </c>
      <c r="EE11" s="50">
        <v>149.99700000000001</v>
      </c>
      <c r="EF11" s="50">
        <v>150.39259999999999</v>
      </c>
      <c r="EG11" s="50">
        <v>150.50040000000001</v>
      </c>
      <c r="EH11" s="50">
        <v>150.1455</v>
      </c>
      <c r="EI11" s="50">
        <v>149.98820000000001</v>
      </c>
      <c r="EJ11" s="50">
        <v>150.0883</v>
      </c>
      <c r="EK11" s="50">
        <v>150.24299999999999</v>
      </c>
      <c r="EL11" s="50">
        <v>150.48070000000001</v>
      </c>
      <c r="EM11" s="50">
        <v>150.74979999999999</v>
      </c>
      <c r="EN11" s="50">
        <v>150.96199999999999</v>
      </c>
      <c r="EO11" s="50">
        <v>151.16069999999999</v>
      </c>
      <c r="EP11" s="50">
        <v>151.3184</v>
      </c>
      <c r="EQ11" s="50">
        <v>151.41399999999999</v>
      </c>
      <c r="ER11" s="50">
        <v>151.4786</v>
      </c>
      <c r="ES11" s="50">
        <v>151.48439999999999</v>
      </c>
      <c r="ET11" s="50">
        <v>151.44829999999999</v>
      </c>
      <c r="EU11" s="50">
        <v>151.37870000000001</v>
      </c>
      <c r="EV11" s="50">
        <v>151.2715</v>
      </c>
      <c r="EW11" s="50">
        <v>151.10849999999999</v>
      </c>
      <c r="EX11" s="50">
        <v>150.92439999999999</v>
      </c>
      <c r="EY11" s="50">
        <v>150.78550000000001</v>
      </c>
      <c r="EZ11" s="50">
        <v>150.6883</v>
      </c>
      <c r="FA11" s="50">
        <v>150.59710000000001</v>
      </c>
      <c r="FB11" s="50">
        <v>150.48400000000001</v>
      </c>
      <c r="FC11" s="50">
        <v>150.376</v>
      </c>
      <c r="FD11" s="50">
        <v>150.25409999999999</v>
      </c>
      <c r="FE11" s="50">
        <v>150.0258</v>
      </c>
      <c r="FF11" s="50">
        <v>149.8083</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62.366666666666667</v>
      </c>
      <c r="DZ12" s="49">
        <v>62.966666666666669</v>
      </c>
      <c r="EA12" s="49">
        <v>63.533333333333331</v>
      </c>
      <c r="EB12" s="49">
        <v>64.566666666666663</v>
      </c>
      <c r="EC12" s="49">
        <v>66.633333333333326</v>
      </c>
      <c r="ED12" s="50">
        <v>68.012140000000002</v>
      </c>
      <c r="EE12" s="50">
        <v>68.95393</v>
      </c>
      <c r="EF12" s="50">
        <v>69.791110000000003</v>
      </c>
      <c r="EG12" s="50">
        <v>70.594520000000003</v>
      </c>
      <c r="EH12" s="50">
        <v>71.254519999999999</v>
      </c>
      <c r="EI12" s="50">
        <v>71.825490000000002</v>
      </c>
      <c r="EJ12" s="50">
        <v>72.293809999999993</v>
      </c>
      <c r="EK12" s="50">
        <v>72.634140000000002</v>
      </c>
      <c r="EL12" s="50">
        <v>72.924639999999997</v>
      </c>
      <c r="EM12" s="50">
        <v>73.185479999999998</v>
      </c>
      <c r="EN12" s="50">
        <v>73.377790000000005</v>
      </c>
      <c r="EO12" s="50">
        <v>73.560280000000006</v>
      </c>
      <c r="EP12" s="50">
        <v>73.734740000000002</v>
      </c>
      <c r="EQ12" s="50">
        <v>73.910759999999996</v>
      </c>
      <c r="ER12" s="50">
        <v>74.121560000000002</v>
      </c>
      <c r="ES12" s="50">
        <v>74.320909999999998</v>
      </c>
      <c r="ET12" s="50">
        <v>74.511880000000005</v>
      </c>
      <c r="EU12" s="50">
        <v>74.692869999999999</v>
      </c>
      <c r="EV12" s="50">
        <v>74.861090000000004</v>
      </c>
      <c r="EW12" s="50">
        <v>75.012900000000002</v>
      </c>
      <c r="EX12" s="50">
        <v>75.156580000000005</v>
      </c>
      <c r="EY12" s="50">
        <v>75.323449999999994</v>
      </c>
      <c r="EZ12" s="50">
        <v>75.504249999999999</v>
      </c>
      <c r="FA12" s="50">
        <v>75.680490000000006</v>
      </c>
      <c r="FB12" s="50">
        <v>75.832809999999995</v>
      </c>
      <c r="FC12" s="50">
        <v>75.98603</v>
      </c>
      <c r="FD12" s="50">
        <v>76.120130000000003</v>
      </c>
      <c r="FE12" s="50">
        <v>76.140829999999994</v>
      </c>
      <c r="FF12" s="50">
        <v>76.165189999999996</v>
      </c>
    </row>
    <row r="13" spans="1:162" x14ac:dyDescent="0.2">
      <c r="A13" t="str">
        <f>'Baseline QTR'!A13</f>
        <v>KS_NSRV</v>
      </c>
      <c r="B13" t="str">
        <f>'Baseline QTR'!B13</f>
        <v xml:space="preserve"> Services providing</v>
      </c>
      <c r="C13" s="48">
        <v>821.13333333333333</v>
      </c>
      <c r="D13" s="48">
        <v>829.9666666666667</v>
      </c>
      <c r="E13" s="48">
        <v>838.43333333333328</v>
      </c>
      <c r="F13" s="48">
        <v>838.40000000000009</v>
      </c>
      <c r="G13" s="48">
        <v>838.4666666666667</v>
      </c>
      <c r="H13" s="48">
        <v>843.16666666666674</v>
      </c>
      <c r="I13" s="48">
        <v>845.43333333333328</v>
      </c>
      <c r="J13" s="48">
        <v>847.93333333333328</v>
      </c>
      <c r="K13" s="48">
        <v>857.59999999999991</v>
      </c>
      <c r="L13" s="48">
        <v>858.93333333333328</v>
      </c>
      <c r="M13" s="48">
        <v>858.33333333333337</v>
      </c>
      <c r="N13" s="48">
        <v>866.5</v>
      </c>
      <c r="O13" s="48">
        <v>874.76666666666665</v>
      </c>
      <c r="P13" s="48">
        <v>882.16666666666674</v>
      </c>
      <c r="Q13" s="48">
        <v>895.6</v>
      </c>
      <c r="R13" s="48">
        <v>889</v>
      </c>
      <c r="S13" s="48">
        <v>899</v>
      </c>
      <c r="T13" s="48">
        <v>905.06666666666661</v>
      </c>
      <c r="U13" s="48">
        <v>908.93333333333339</v>
      </c>
      <c r="V13" s="48">
        <v>920.73333333333335</v>
      </c>
      <c r="W13" s="48">
        <v>927.86666666666667</v>
      </c>
      <c r="X13" s="48">
        <v>930.33333333333337</v>
      </c>
      <c r="Y13" s="48">
        <v>936.66666666666652</v>
      </c>
      <c r="Z13" s="48">
        <v>946.8</v>
      </c>
      <c r="AA13" s="48">
        <v>958.13333333333344</v>
      </c>
      <c r="AB13" s="48">
        <v>962.63333333333344</v>
      </c>
      <c r="AC13" s="48">
        <v>970.76666666666665</v>
      </c>
      <c r="AD13" s="48">
        <v>984.33333333333326</v>
      </c>
      <c r="AE13" s="48">
        <v>990.86666666666656</v>
      </c>
      <c r="AF13" s="48">
        <v>1008.8</v>
      </c>
      <c r="AG13" s="48">
        <v>1015.6666666666667</v>
      </c>
      <c r="AH13" s="48">
        <v>1027.6666666666667</v>
      </c>
      <c r="AI13" s="48">
        <v>1038.6666666666667</v>
      </c>
      <c r="AJ13" s="48">
        <v>1052.3</v>
      </c>
      <c r="AK13" s="48">
        <v>1062.2666666666667</v>
      </c>
      <c r="AL13" s="48">
        <v>1074</v>
      </c>
      <c r="AM13" s="48">
        <v>1084.8666666666668</v>
      </c>
      <c r="AN13" s="48">
        <v>1092.4666666666667</v>
      </c>
      <c r="AO13" s="48">
        <v>1107.1000000000001</v>
      </c>
      <c r="AP13" s="48">
        <v>1119.0333333333331</v>
      </c>
      <c r="AQ13" s="48">
        <v>1131.3333333333335</v>
      </c>
      <c r="AR13" s="48">
        <v>1136.7666666666667</v>
      </c>
      <c r="AS13" s="48">
        <v>1144.4333333333334</v>
      </c>
      <c r="AT13" s="48">
        <v>1152.2666666666667</v>
      </c>
      <c r="AU13" s="48">
        <v>1147.4000000000001</v>
      </c>
      <c r="AV13" s="48">
        <v>1141.1666666666667</v>
      </c>
      <c r="AW13" s="48">
        <v>1130.3</v>
      </c>
      <c r="AX13" s="48">
        <v>1118.8333333333335</v>
      </c>
      <c r="AY13" s="48">
        <v>1113.6666666666667</v>
      </c>
      <c r="AZ13" s="48">
        <v>1113.1333333333332</v>
      </c>
      <c r="BA13" s="48">
        <v>1113.3</v>
      </c>
      <c r="BB13" s="48">
        <v>1113.5333333333333</v>
      </c>
      <c r="BC13" s="48">
        <v>1115.8333333333335</v>
      </c>
      <c r="BD13" s="48">
        <v>1114.3</v>
      </c>
      <c r="BE13" s="48">
        <v>1115.7333333333331</v>
      </c>
      <c r="BF13" s="48">
        <v>1119.8</v>
      </c>
      <c r="BG13" s="48">
        <v>1120.2333333333333</v>
      </c>
      <c r="BH13" s="48">
        <v>1126.0666666666666</v>
      </c>
      <c r="BI13" s="48">
        <v>1128.4666666666667</v>
      </c>
      <c r="BJ13" s="48">
        <v>1134.3666666666668</v>
      </c>
      <c r="BK13" s="48">
        <v>1138.1333333333332</v>
      </c>
      <c r="BL13" s="48">
        <v>1145.5333333333333</v>
      </c>
      <c r="BM13" s="48">
        <v>1153.9333333333332</v>
      </c>
      <c r="BN13" s="48">
        <v>1160.5333333333333</v>
      </c>
      <c r="BO13" s="48">
        <v>1166.5333333333333</v>
      </c>
      <c r="BP13" s="48">
        <v>1173.1333333333334</v>
      </c>
      <c r="BQ13" s="48">
        <v>1179.9333333333334</v>
      </c>
      <c r="BR13" s="48">
        <v>1185.5333333333333</v>
      </c>
      <c r="BS13" s="48">
        <v>1195.9333333333334</v>
      </c>
      <c r="BT13" s="48">
        <v>1202.1000000000001</v>
      </c>
      <c r="BU13" s="48">
        <v>1208.5999999999999</v>
      </c>
      <c r="BV13" s="48">
        <v>1216.4666666666667</v>
      </c>
      <c r="BW13" s="48">
        <v>1225.7333333333333</v>
      </c>
      <c r="BX13" s="48">
        <v>1226.8000000000002</v>
      </c>
      <c r="BY13" s="48">
        <v>1231.8333333333333</v>
      </c>
      <c r="BZ13" s="48">
        <v>1220.4333333333334</v>
      </c>
      <c r="CA13" s="48">
        <v>1203.4333333333334</v>
      </c>
      <c r="CB13" s="48">
        <v>1183.3666666666668</v>
      </c>
      <c r="CC13" s="48">
        <v>1175.0999999999999</v>
      </c>
      <c r="CD13" s="48">
        <v>1170.9666666666667</v>
      </c>
      <c r="CE13" s="48">
        <v>1170.9000000000001</v>
      </c>
      <c r="CF13" s="48">
        <v>1178.5999999999999</v>
      </c>
      <c r="CG13" s="48">
        <v>1180.8333333333333</v>
      </c>
      <c r="CH13" s="48">
        <v>1188.4333333333334</v>
      </c>
      <c r="CI13" s="48">
        <v>1192.2333333333333</v>
      </c>
      <c r="CJ13" s="48">
        <v>1198.5999999999999</v>
      </c>
      <c r="CK13" s="48">
        <v>1202.5333333333333</v>
      </c>
      <c r="CL13" s="48">
        <v>1207.9000000000001</v>
      </c>
      <c r="CM13" s="48">
        <v>1214.6333333333334</v>
      </c>
      <c r="CN13" s="48">
        <v>1224.1666666666665</v>
      </c>
      <c r="CO13" s="48">
        <v>1227.7</v>
      </c>
      <c r="CP13" s="48">
        <v>1237.7</v>
      </c>
      <c r="CQ13" s="48">
        <v>1245.6000000000001</v>
      </c>
      <c r="CR13" s="48">
        <v>1253.8333333333333</v>
      </c>
      <c r="CS13" s="48">
        <v>1261.9666666666669</v>
      </c>
      <c r="CT13" s="48">
        <v>1273.7666666666667</v>
      </c>
      <c r="CU13" s="48">
        <v>1283.0666666666666</v>
      </c>
      <c r="CV13" s="48">
        <v>1286.9666666666667</v>
      </c>
      <c r="CW13" s="48">
        <v>1300.9000000000001</v>
      </c>
      <c r="CX13" s="48">
        <v>1306.9000000000001</v>
      </c>
      <c r="CY13" s="48">
        <v>1315.9333333333334</v>
      </c>
      <c r="CZ13" s="48">
        <v>1328.0333333333333</v>
      </c>
      <c r="DA13" s="48">
        <v>1342.1333333333332</v>
      </c>
      <c r="DB13" s="48">
        <v>1351.1666666666667</v>
      </c>
      <c r="DC13" s="48">
        <v>1363.2333333333333</v>
      </c>
      <c r="DD13" s="48">
        <v>1378.1666666666665</v>
      </c>
      <c r="DE13" s="48">
        <v>1389.8000000000002</v>
      </c>
      <c r="DF13" s="48">
        <v>1397.8333333333333</v>
      </c>
      <c r="DG13" s="48">
        <v>1408.8666666666666</v>
      </c>
      <c r="DH13" s="48">
        <v>1423.3666666666666</v>
      </c>
      <c r="DI13" s="48">
        <v>1432.4999999999998</v>
      </c>
      <c r="DJ13" s="48">
        <v>1438.2333333333333</v>
      </c>
      <c r="DK13" s="48">
        <v>1449.8333333333335</v>
      </c>
      <c r="DL13" s="48">
        <v>1455.4</v>
      </c>
      <c r="DM13" s="48">
        <v>1461.9333333333334</v>
      </c>
      <c r="DN13" s="48">
        <v>1467.6</v>
      </c>
      <c r="DO13" s="48">
        <v>1475.2</v>
      </c>
      <c r="DP13" s="48">
        <v>1487.1</v>
      </c>
      <c r="DQ13" s="48">
        <v>1501.6999999999998</v>
      </c>
      <c r="DR13" s="48">
        <v>1505.6333333333332</v>
      </c>
      <c r="DS13" s="49">
        <v>1511.8333333333335</v>
      </c>
      <c r="DT13" s="49">
        <v>1336.2333333333331</v>
      </c>
      <c r="DU13" s="49">
        <v>1385.9333333333334</v>
      </c>
      <c r="DV13" s="49">
        <v>1398.6333333333332</v>
      </c>
      <c r="DW13" s="49">
        <v>1400.8666666666668</v>
      </c>
      <c r="DX13" s="49">
        <v>1423.8666666666668</v>
      </c>
      <c r="DY13" s="49">
        <v>1458.3333333333335</v>
      </c>
      <c r="DZ13" s="49">
        <v>1482.6</v>
      </c>
      <c r="EA13" s="49">
        <v>1497.4666666666667</v>
      </c>
      <c r="EB13" s="49">
        <v>1513.1333333333334</v>
      </c>
      <c r="EC13" s="49">
        <v>1525.9</v>
      </c>
      <c r="ED13" s="50">
        <v>1538.394</v>
      </c>
      <c r="EE13" s="50">
        <v>1549.694</v>
      </c>
      <c r="EF13" s="50">
        <v>1544.5920000000001</v>
      </c>
      <c r="EG13" s="50">
        <v>1536.502</v>
      </c>
      <c r="EH13" s="50">
        <v>1529.2270000000001</v>
      </c>
      <c r="EI13" s="50">
        <v>1533.3309999999999</v>
      </c>
      <c r="EJ13" s="50">
        <v>1545.2629999999999</v>
      </c>
      <c r="EK13" s="50">
        <v>1554.635</v>
      </c>
      <c r="EL13" s="50">
        <v>1561.501</v>
      </c>
      <c r="EM13" s="50">
        <v>1569.04</v>
      </c>
      <c r="EN13" s="50">
        <v>1576.9849999999999</v>
      </c>
      <c r="EO13" s="50">
        <v>1583.4480000000001</v>
      </c>
      <c r="EP13" s="50">
        <v>1588.9349999999999</v>
      </c>
      <c r="EQ13" s="50">
        <v>1593.405</v>
      </c>
      <c r="ER13" s="50">
        <v>1596.701</v>
      </c>
      <c r="ES13" s="50">
        <v>1599.94</v>
      </c>
      <c r="ET13" s="50">
        <v>1603.251</v>
      </c>
      <c r="EU13" s="50">
        <v>1606.114</v>
      </c>
      <c r="EV13" s="50">
        <v>1608.713</v>
      </c>
      <c r="EW13" s="50">
        <v>1610.5</v>
      </c>
      <c r="EX13" s="50">
        <v>1613.1120000000001</v>
      </c>
      <c r="EY13" s="50">
        <v>1617.65</v>
      </c>
      <c r="EZ13" s="50">
        <v>1622.989</v>
      </c>
      <c r="FA13" s="50">
        <v>1628.008</v>
      </c>
      <c r="FB13" s="50">
        <v>1633.335</v>
      </c>
      <c r="FC13" s="50">
        <v>1638.9649999999999</v>
      </c>
      <c r="FD13" s="50">
        <v>1644.357</v>
      </c>
      <c r="FE13" s="50">
        <v>1649.096</v>
      </c>
      <c r="FF13" s="50">
        <v>1653.4559999999999</v>
      </c>
    </row>
    <row r="14" spans="1:162" x14ac:dyDescent="0.2">
      <c r="A14" t="str">
        <f>'Baseline QTR'!A14</f>
        <v>KS_NTRD</v>
      </c>
      <c r="B14" t="str">
        <f>'Baseline QTR'!B14</f>
        <v xml:space="preserve">   Wholesale and retail trade</v>
      </c>
      <c r="C14" s="48">
        <v>176.36666666666667</v>
      </c>
      <c r="D14" s="48">
        <v>176.76666666666665</v>
      </c>
      <c r="E14" s="48">
        <v>177.33333333333334</v>
      </c>
      <c r="F14" s="48">
        <v>179.26666666666668</v>
      </c>
      <c r="G14" s="48">
        <v>175.53333333333333</v>
      </c>
      <c r="H14" s="48">
        <v>175.66666666666666</v>
      </c>
      <c r="I14" s="48">
        <v>175.16666666666666</v>
      </c>
      <c r="J14" s="48">
        <v>174.5</v>
      </c>
      <c r="K14" s="48">
        <v>176.26666666666668</v>
      </c>
      <c r="L14" s="48">
        <v>176.43333333333334</v>
      </c>
      <c r="M14" s="48">
        <v>175.3</v>
      </c>
      <c r="N14" s="48">
        <v>175.7</v>
      </c>
      <c r="O14" s="48">
        <v>176.5</v>
      </c>
      <c r="P14" s="48">
        <v>177.03333333333333</v>
      </c>
      <c r="Q14" s="48">
        <v>180.4</v>
      </c>
      <c r="R14" s="48">
        <v>177.46666666666667</v>
      </c>
      <c r="S14" s="48">
        <v>178.06666666666666</v>
      </c>
      <c r="T14" s="48">
        <v>178.96666666666667</v>
      </c>
      <c r="U14" s="48">
        <v>180.76666666666665</v>
      </c>
      <c r="V14" s="48">
        <v>181.43333333333337</v>
      </c>
      <c r="W14" s="48">
        <v>182.73333333333332</v>
      </c>
      <c r="X14" s="48">
        <v>183.8</v>
      </c>
      <c r="Y14" s="48">
        <v>185.66666666666663</v>
      </c>
      <c r="Z14" s="48">
        <v>187.4</v>
      </c>
      <c r="AA14" s="48">
        <v>190.3</v>
      </c>
      <c r="AB14" s="48">
        <v>191.83333333333337</v>
      </c>
      <c r="AC14" s="48">
        <v>192.73333333333335</v>
      </c>
      <c r="AD14" s="48">
        <v>194.3</v>
      </c>
      <c r="AE14" s="48">
        <v>193.3</v>
      </c>
      <c r="AF14" s="48">
        <v>198.4</v>
      </c>
      <c r="AG14" s="48">
        <v>199.93333333333337</v>
      </c>
      <c r="AH14" s="48">
        <v>203.4</v>
      </c>
      <c r="AI14" s="48">
        <v>202.73333333333335</v>
      </c>
      <c r="AJ14" s="48">
        <v>205.36666666666667</v>
      </c>
      <c r="AK14" s="48">
        <v>206.96666666666667</v>
      </c>
      <c r="AL14" s="48">
        <v>210.86666666666667</v>
      </c>
      <c r="AM14" s="48">
        <v>211.86666666666667</v>
      </c>
      <c r="AN14" s="48">
        <v>213.1</v>
      </c>
      <c r="AO14" s="48">
        <v>215.9</v>
      </c>
      <c r="AP14" s="48">
        <v>219.06666666666663</v>
      </c>
      <c r="AQ14" s="48">
        <v>220.03333333333333</v>
      </c>
      <c r="AR14" s="48">
        <v>221.26666666666668</v>
      </c>
      <c r="AS14" s="48">
        <v>221</v>
      </c>
      <c r="AT14" s="48">
        <v>222.8</v>
      </c>
      <c r="AU14" s="48">
        <v>220.93333333333337</v>
      </c>
      <c r="AV14" s="48">
        <v>218.76666666666665</v>
      </c>
      <c r="AW14" s="48">
        <v>217.43333333333337</v>
      </c>
      <c r="AX14" s="48">
        <v>213.76666666666665</v>
      </c>
      <c r="AY14" s="48">
        <v>211.46666666666667</v>
      </c>
      <c r="AZ14" s="48">
        <v>210.36666666666667</v>
      </c>
      <c r="BA14" s="48">
        <v>208.86666666666667</v>
      </c>
      <c r="BB14" s="48">
        <v>207.53333333333333</v>
      </c>
      <c r="BC14" s="48">
        <v>207.83333333333337</v>
      </c>
      <c r="BD14" s="48">
        <v>206.6</v>
      </c>
      <c r="BE14" s="48">
        <v>206.9</v>
      </c>
      <c r="BF14" s="48">
        <v>207.13333333333333</v>
      </c>
      <c r="BG14" s="48">
        <v>206.9</v>
      </c>
      <c r="BH14" s="48">
        <v>208.06666666666663</v>
      </c>
      <c r="BI14" s="48">
        <v>207.7</v>
      </c>
      <c r="BJ14" s="48">
        <v>207.93333333333337</v>
      </c>
      <c r="BK14" s="48">
        <v>208.8</v>
      </c>
      <c r="BL14" s="48">
        <v>210.26666666666668</v>
      </c>
      <c r="BM14" s="48">
        <v>211.7</v>
      </c>
      <c r="BN14" s="48">
        <v>213.1</v>
      </c>
      <c r="BO14" s="48">
        <v>213.43333333333337</v>
      </c>
      <c r="BP14" s="48">
        <v>213.53333333333333</v>
      </c>
      <c r="BQ14" s="48">
        <v>213.83333333333337</v>
      </c>
      <c r="BR14" s="48">
        <v>213.83333333333337</v>
      </c>
      <c r="BS14" s="48">
        <v>216.23333333333332</v>
      </c>
      <c r="BT14" s="48">
        <v>216.73333333333335</v>
      </c>
      <c r="BU14" s="48">
        <v>217.83333333333337</v>
      </c>
      <c r="BV14" s="48">
        <v>219.13333333333333</v>
      </c>
      <c r="BW14" s="48">
        <v>221.3</v>
      </c>
      <c r="BX14" s="48">
        <v>219.26666666666668</v>
      </c>
      <c r="BY14" s="48">
        <v>219.3</v>
      </c>
      <c r="BZ14" s="48">
        <v>215.43333333333337</v>
      </c>
      <c r="CA14" s="48">
        <v>209.73333333333335</v>
      </c>
      <c r="CB14" s="48">
        <v>204.36666666666667</v>
      </c>
      <c r="CC14" s="48">
        <v>202.8</v>
      </c>
      <c r="CD14" s="48">
        <v>200.53333333333333</v>
      </c>
      <c r="CE14" s="48">
        <v>201.43333333333337</v>
      </c>
      <c r="CF14" s="48">
        <v>202.23333333333335</v>
      </c>
      <c r="CG14" s="48">
        <v>202.13333333333333</v>
      </c>
      <c r="CH14" s="48">
        <v>203.93333333333337</v>
      </c>
      <c r="CI14" s="48">
        <v>205.06666666666663</v>
      </c>
      <c r="CJ14" s="48">
        <v>206.16666666666663</v>
      </c>
      <c r="CK14" s="48">
        <v>206.96666666666667</v>
      </c>
      <c r="CL14" s="48">
        <v>207.86666666666667</v>
      </c>
      <c r="CM14" s="48">
        <v>209.3</v>
      </c>
      <c r="CN14" s="48">
        <v>211.7</v>
      </c>
      <c r="CO14" s="48">
        <v>213.73333333333332</v>
      </c>
      <c r="CP14" s="48">
        <v>215.9</v>
      </c>
      <c r="CQ14" s="48">
        <v>218</v>
      </c>
      <c r="CR14" s="48">
        <v>220.16666666666663</v>
      </c>
      <c r="CS14" s="48">
        <v>223</v>
      </c>
      <c r="CT14" s="48">
        <v>225.9</v>
      </c>
      <c r="CU14" s="48">
        <v>227.8</v>
      </c>
      <c r="CV14" s="48">
        <v>228.76666666666665</v>
      </c>
      <c r="CW14" s="48">
        <v>231.83333333333337</v>
      </c>
      <c r="CX14" s="48">
        <v>233.46666666666667</v>
      </c>
      <c r="CY14" s="48">
        <v>235.83333333333337</v>
      </c>
      <c r="CZ14" s="48">
        <v>238.13333333333333</v>
      </c>
      <c r="DA14" s="48">
        <v>240.03333333333333</v>
      </c>
      <c r="DB14" s="48">
        <v>241</v>
      </c>
      <c r="DC14" s="48">
        <v>242.13333333333333</v>
      </c>
      <c r="DD14" s="48">
        <v>245.6</v>
      </c>
      <c r="DE14" s="48">
        <v>248.23333333333335</v>
      </c>
      <c r="DF14" s="48">
        <v>250.03333333333333</v>
      </c>
      <c r="DG14" s="48">
        <v>253.66666666666663</v>
      </c>
      <c r="DH14" s="48">
        <v>258.60000000000002</v>
      </c>
      <c r="DI14" s="48">
        <v>262.46666666666664</v>
      </c>
      <c r="DJ14" s="48">
        <v>262.53333333333336</v>
      </c>
      <c r="DK14" s="48">
        <v>264.2</v>
      </c>
      <c r="DL14" s="48">
        <v>264.10000000000002</v>
      </c>
      <c r="DM14" s="48">
        <v>264.66666666666669</v>
      </c>
      <c r="DN14" s="48">
        <v>264.3</v>
      </c>
      <c r="DO14" s="48">
        <v>267.33333333333331</v>
      </c>
      <c r="DP14" s="48">
        <v>269.06666666666666</v>
      </c>
      <c r="DQ14" s="48">
        <v>271.26666666666665</v>
      </c>
      <c r="DR14" s="48">
        <v>272.66666666666669</v>
      </c>
      <c r="DS14" s="49">
        <v>274.90000000000003</v>
      </c>
      <c r="DT14" s="49">
        <v>252.3</v>
      </c>
      <c r="DU14" s="49">
        <v>268.93333333333334</v>
      </c>
      <c r="DV14" s="49">
        <v>275.16666666666663</v>
      </c>
      <c r="DW14" s="49">
        <v>272.93333333333334</v>
      </c>
      <c r="DX14" s="49">
        <v>271.93333333333334</v>
      </c>
      <c r="DY14" s="49">
        <v>276.10000000000002</v>
      </c>
      <c r="DZ14" s="49">
        <v>279.2</v>
      </c>
      <c r="EA14" s="49">
        <v>281.13333333333333</v>
      </c>
      <c r="EB14" s="49">
        <v>282.5</v>
      </c>
      <c r="EC14" s="49">
        <v>280.9666666666667</v>
      </c>
      <c r="ED14" s="50">
        <v>280.58760000000001</v>
      </c>
      <c r="EE14" s="50">
        <v>281.74599999999998</v>
      </c>
      <c r="EF14" s="50">
        <v>282.4486</v>
      </c>
      <c r="EG14" s="50">
        <v>281.64490000000001</v>
      </c>
      <c r="EH14" s="50">
        <v>281.89460000000003</v>
      </c>
      <c r="EI14" s="50">
        <v>282.32659999999998</v>
      </c>
      <c r="EJ14" s="50">
        <v>282.3211</v>
      </c>
      <c r="EK14" s="50">
        <v>283.17099999999999</v>
      </c>
      <c r="EL14" s="50">
        <v>283.89830000000001</v>
      </c>
      <c r="EM14" s="50">
        <v>284.42439999999999</v>
      </c>
      <c r="EN14" s="50">
        <v>285.245</v>
      </c>
      <c r="EO14" s="50">
        <v>286.4649</v>
      </c>
      <c r="EP14" s="50">
        <v>287.51179999999999</v>
      </c>
      <c r="EQ14" s="50">
        <v>288.42309999999998</v>
      </c>
      <c r="ER14" s="50">
        <v>289.32569999999998</v>
      </c>
      <c r="ES14" s="50">
        <v>290.37139999999999</v>
      </c>
      <c r="ET14" s="50">
        <v>291.39339999999999</v>
      </c>
      <c r="EU14" s="50">
        <v>292.44549999999998</v>
      </c>
      <c r="EV14" s="50">
        <v>293.65230000000003</v>
      </c>
      <c r="EW14" s="50">
        <v>294.78379999999999</v>
      </c>
      <c r="EX14" s="50">
        <v>295.75580000000002</v>
      </c>
      <c r="EY14" s="50">
        <v>296.56900000000002</v>
      </c>
      <c r="EZ14" s="50">
        <v>297.41500000000002</v>
      </c>
      <c r="FA14" s="50">
        <v>298.27</v>
      </c>
      <c r="FB14" s="50">
        <v>299.09539999999998</v>
      </c>
      <c r="FC14" s="50">
        <v>299.85480000000001</v>
      </c>
      <c r="FD14" s="50">
        <v>300.68709999999999</v>
      </c>
      <c r="FE14" s="50">
        <v>301.55259999999998</v>
      </c>
      <c r="FF14" s="50">
        <v>302.4572</v>
      </c>
    </row>
    <row r="15" spans="1:162" x14ac:dyDescent="0.2">
      <c r="A15" t="str">
        <f>'Baseline QTR'!A15</f>
        <v>KS_NTWU</v>
      </c>
      <c r="B15" t="str">
        <f>'Baseline QTR'!B15</f>
        <v xml:space="preserve">   Transportation and public utilities</v>
      </c>
      <c r="C15" s="48">
        <v>50.033333333333331</v>
      </c>
      <c r="D15" s="48">
        <v>51.9</v>
      </c>
      <c r="E15" s="48">
        <v>52.266666666666666</v>
      </c>
      <c r="F15" s="48">
        <v>50.833333333333336</v>
      </c>
      <c r="G15" s="48">
        <v>52.433333333333337</v>
      </c>
      <c r="H15" s="48">
        <v>52.066666666666663</v>
      </c>
      <c r="I15" s="48">
        <v>52.9</v>
      </c>
      <c r="J15" s="48">
        <v>52.133333333333333</v>
      </c>
      <c r="K15" s="48">
        <v>51.266666666666666</v>
      </c>
      <c r="L15" s="48">
        <v>51.4</v>
      </c>
      <c r="M15" s="48">
        <v>50.833333333333336</v>
      </c>
      <c r="N15" s="48">
        <v>50.4</v>
      </c>
      <c r="O15" s="48">
        <v>50.866666666666667</v>
      </c>
      <c r="P15" s="48">
        <v>49.866666666666667</v>
      </c>
      <c r="Q15" s="48">
        <v>50.8</v>
      </c>
      <c r="R15" s="48">
        <v>47.866666666666667</v>
      </c>
      <c r="S15" s="48">
        <v>50.2</v>
      </c>
      <c r="T15" s="48">
        <v>50.333333333333336</v>
      </c>
      <c r="U15" s="48">
        <v>50.4</v>
      </c>
      <c r="V15" s="48">
        <v>50.5</v>
      </c>
      <c r="W15" s="48">
        <v>50.233333333333334</v>
      </c>
      <c r="X15" s="48">
        <v>50.166666666666664</v>
      </c>
      <c r="Y15" s="48">
        <v>51.166666666666664</v>
      </c>
      <c r="Z15" s="48">
        <v>51.1</v>
      </c>
      <c r="AA15" s="48">
        <v>52.366666666666667</v>
      </c>
      <c r="AB15" s="48">
        <v>50.3</v>
      </c>
      <c r="AC15" s="48">
        <v>53</v>
      </c>
      <c r="AD15" s="48">
        <v>54.3</v>
      </c>
      <c r="AE15" s="48">
        <v>54.5</v>
      </c>
      <c r="AF15" s="48">
        <v>55</v>
      </c>
      <c r="AG15" s="48">
        <v>54.06666666666667</v>
      </c>
      <c r="AH15" s="48">
        <v>51.5</v>
      </c>
      <c r="AI15" s="48">
        <v>56.2</v>
      </c>
      <c r="AJ15" s="48">
        <v>56.666666666666664</v>
      </c>
      <c r="AK15" s="48">
        <v>57.066666666666663</v>
      </c>
      <c r="AL15" s="48">
        <v>56.833333333333329</v>
      </c>
      <c r="AM15" s="48">
        <v>57.7</v>
      </c>
      <c r="AN15" s="48">
        <v>56.966666666666669</v>
      </c>
      <c r="AO15" s="48">
        <v>56.833333333333336</v>
      </c>
      <c r="AP15" s="48">
        <v>57.6</v>
      </c>
      <c r="AQ15" s="48">
        <v>56.733333333333334</v>
      </c>
      <c r="AR15" s="48">
        <v>56.333333333333336</v>
      </c>
      <c r="AS15" s="48">
        <v>56.266666666666666</v>
      </c>
      <c r="AT15" s="48">
        <v>57</v>
      </c>
      <c r="AU15" s="48">
        <v>57.066666666666663</v>
      </c>
      <c r="AV15" s="48">
        <v>55.766666666666666</v>
      </c>
      <c r="AW15" s="48">
        <v>54.133333333333333</v>
      </c>
      <c r="AX15" s="48">
        <v>52.1</v>
      </c>
      <c r="AY15" s="48">
        <v>51.833333333333336</v>
      </c>
      <c r="AZ15" s="48">
        <v>51.233333333333334</v>
      </c>
      <c r="BA15" s="48">
        <v>51.766666666666666</v>
      </c>
      <c r="BB15" s="48">
        <v>51.033333333333331</v>
      </c>
      <c r="BC15" s="48">
        <v>51.06666666666667</v>
      </c>
      <c r="BD15" s="48">
        <v>50.233333333333334</v>
      </c>
      <c r="BE15" s="48">
        <v>50.233333333333334</v>
      </c>
      <c r="BF15" s="48">
        <v>49.93333333333333</v>
      </c>
      <c r="BG15" s="48">
        <v>49.8</v>
      </c>
      <c r="BH15" s="48">
        <v>50.4</v>
      </c>
      <c r="BI15" s="48">
        <v>50.466666666666669</v>
      </c>
      <c r="BJ15" s="48">
        <v>50.9</v>
      </c>
      <c r="BK15" s="48">
        <v>50.266666666666666</v>
      </c>
      <c r="BL15" s="48">
        <v>49.866666666666667</v>
      </c>
      <c r="BM15" s="48">
        <v>49.433333333333337</v>
      </c>
      <c r="BN15" s="48">
        <v>49.766666666666666</v>
      </c>
      <c r="BO15" s="48">
        <v>50.166666666666671</v>
      </c>
      <c r="BP15" s="48">
        <v>50.233333333333334</v>
      </c>
      <c r="BQ15" s="48">
        <v>50.366666666666667</v>
      </c>
      <c r="BR15" s="48">
        <v>50.333333333333336</v>
      </c>
      <c r="BS15" s="48">
        <v>51.033333333333331</v>
      </c>
      <c r="BT15" s="48">
        <v>51.466666666666669</v>
      </c>
      <c r="BU15" s="48">
        <v>51.43333333333333</v>
      </c>
      <c r="BV15" s="48">
        <v>51.56666666666667</v>
      </c>
      <c r="BW15" s="48">
        <v>51.43333333333333</v>
      </c>
      <c r="BX15" s="48">
        <v>51.4</v>
      </c>
      <c r="BY15" s="48">
        <v>50.8</v>
      </c>
      <c r="BZ15" s="48">
        <v>49.733333333333334</v>
      </c>
      <c r="CA15" s="48">
        <v>48.966666666666661</v>
      </c>
      <c r="CB15" s="48">
        <v>47.366666666666667</v>
      </c>
      <c r="CC15" s="48">
        <v>46.7</v>
      </c>
      <c r="CD15" s="48">
        <v>46.1</v>
      </c>
      <c r="CE15" s="48">
        <v>45.766666666666666</v>
      </c>
      <c r="CF15" s="48">
        <v>45.56666666666667</v>
      </c>
      <c r="CG15" s="48">
        <v>45.8</v>
      </c>
      <c r="CH15" s="48">
        <v>46.233333333333334</v>
      </c>
      <c r="CI15" s="48">
        <v>46.5</v>
      </c>
      <c r="CJ15" s="48">
        <v>46.9</v>
      </c>
      <c r="CK15" s="48">
        <v>47.333333333333329</v>
      </c>
      <c r="CL15" s="48">
        <v>47.033333333333331</v>
      </c>
      <c r="CM15" s="48">
        <v>47.2</v>
      </c>
      <c r="CN15" s="48">
        <v>47.5</v>
      </c>
      <c r="CO15" s="48">
        <v>47.43333333333333</v>
      </c>
      <c r="CP15" s="48">
        <v>47.133333333333333</v>
      </c>
      <c r="CQ15" s="48">
        <v>47.033333333333331</v>
      </c>
      <c r="CR15" s="48">
        <v>47.533333333333331</v>
      </c>
      <c r="CS15" s="48">
        <v>47.966666666666669</v>
      </c>
      <c r="CT15" s="48">
        <v>48.56666666666667</v>
      </c>
      <c r="CU15" s="48">
        <v>49.56666666666667</v>
      </c>
      <c r="CV15" s="48">
        <v>50.6</v>
      </c>
      <c r="CW15" s="48">
        <v>51.066666666666663</v>
      </c>
      <c r="CX15" s="48">
        <v>51.666666666666664</v>
      </c>
      <c r="CY15" s="48">
        <v>52.43333333333333</v>
      </c>
      <c r="CZ15" s="48">
        <v>52.533333333333331</v>
      </c>
      <c r="DA15" s="48">
        <v>53.233333333333334</v>
      </c>
      <c r="DB15" s="48">
        <v>54.3</v>
      </c>
      <c r="DC15" s="48">
        <v>54.266666666666666</v>
      </c>
      <c r="DD15" s="48">
        <v>55.066666666666663</v>
      </c>
      <c r="DE15" s="48">
        <v>55.833333333333336</v>
      </c>
      <c r="DF15" s="48">
        <v>56.266666666666666</v>
      </c>
      <c r="DG15" s="48">
        <v>56.7</v>
      </c>
      <c r="DH15" s="48">
        <v>56.966666666666669</v>
      </c>
      <c r="DI15" s="48">
        <v>57.233333333333334</v>
      </c>
      <c r="DJ15" s="48">
        <v>58.033333333333331</v>
      </c>
      <c r="DK15" s="48">
        <v>58.533333333333331</v>
      </c>
      <c r="DL15" s="48">
        <v>58.566666666666663</v>
      </c>
      <c r="DM15" s="48">
        <v>58.533333333333331</v>
      </c>
      <c r="DN15" s="48">
        <v>59.166666666666664</v>
      </c>
      <c r="DO15" s="48">
        <v>59.433333333333337</v>
      </c>
      <c r="DP15" s="48">
        <v>59.666666666666664</v>
      </c>
      <c r="DQ15" s="48">
        <v>59.93333333333333</v>
      </c>
      <c r="DR15" s="48">
        <v>60.233333333333334</v>
      </c>
      <c r="DS15" s="49">
        <v>60.233333333333334</v>
      </c>
      <c r="DT15" s="49">
        <v>53.933333333333337</v>
      </c>
      <c r="DU15" s="49">
        <v>53.833333333333336</v>
      </c>
      <c r="DV15" s="49">
        <v>55</v>
      </c>
      <c r="DW15" s="49">
        <v>55.733333333333334</v>
      </c>
      <c r="DX15" s="49">
        <v>55.766666666666666</v>
      </c>
      <c r="DY15" s="49">
        <v>56.6</v>
      </c>
      <c r="DZ15" s="49">
        <v>59.266666666666666</v>
      </c>
      <c r="EA15" s="49">
        <v>59.966666666666669</v>
      </c>
      <c r="EB15" s="49">
        <v>59.733333333333334</v>
      </c>
      <c r="EC15" s="49">
        <v>60.666666666666664</v>
      </c>
      <c r="ED15" s="50">
        <v>60.537309999999998</v>
      </c>
      <c r="EE15" s="50">
        <v>60.520090000000003</v>
      </c>
      <c r="EF15" s="50">
        <v>60.370660000000001</v>
      </c>
      <c r="EG15" s="50">
        <v>60.180619999999998</v>
      </c>
      <c r="EH15" s="50">
        <v>59.925139999999999</v>
      </c>
      <c r="EI15" s="50">
        <v>59.724679999999999</v>
      </c>
      <c r="EJ15" s="50">
        <v>59.617780000000003</v>
      </c>
      <c r="EK15" s="50">
        <v>59.605029999999999</v>
      </c>
      <c r="EL15" s="50">
        <v>59.645240000000001</v>
      </c>
      <c r="EM15" s="50">
        <v>59.71087</v>
      </c>
      <c r="EN15" s="50">
        <v>59.811660000000003</v>
      </c>
      <c r="EO15" s="50">
        <v>59.950670000000002</v>
      </c>
      <c r="EP15" s="50">
        <v>60.106560000000002</v>
      </c>
      <c r="EQ15" s="50">
        <v>60.252049999999997</v>
      </c>
      <c r="ER15" s="50">
        <v>60.380110000000002</v>
      </c>
      <c r="ES15" s="50">
        <v>60.5017</v>
      </c>
      <c r="ET15" s="50">
        <v>60.60989</v>
      </c>
      <c r="EU15" s="50">
        <v>60.710909999999998</v>
      </c>
      <c r="EV15" s="50">
        <v>60.806420000000003</v>
      </c>
      <c r="EW15" s="50">
        <v>60.891599999999997</v>
      </c>
      <c r="EX15" s="50">
        <v>60.970529999999997</v>
      </c>
      <c r="EY15" s="50">
        <v>61.050820000000002</v>
      </c>
      <c r="EZ15" s="50">
        <v>61.14067</v>
      </c>
      <c r="FA15" s="50">
        <v>61.239370000000001</v>
      </c>
      <c r="FB15" s="50">
        <v>61.341679999999997</v>
      </c>
      <c r="FC15" s="50">
        <v>61.444389999999999</v>
      </c>
      <c r="FD15" s="50">
        <v>61.547820000000002</v>
      </c>
      <c r="FE15" s="50">
        <v>61.647599999999997</v>
      </c>
      <c r="FF15" s="50">
        <v>61.741990000000001</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51.866666666666667</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79.066666666666663</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v>
      </c>
      <c r="DA16" s="48">
        <v>95.5</v>
      </c>
      <c r="DB16" s="48">
        <v>97.366666666666674</v>
      </c>
      <c r="DC16" s="48">
        <v>98.933333333333337</v>
      </c>
      <c r="DD16" s="48">
        <v>101.2</v>
      </c>
      <c r="DE16" s="48">
        <v>103.43333333333334</v>
      </c>
      <c r="DF16" s="48">
        <v>105.13333333333334</v>
      </c>
      <c r="DG16" s="48">
        <v>106.56666666666666</v>
      </c>
      <c r="DH16" s="48">
        <v>107.96666666666668</v>
      </c>
      <c r="DI16" s="48">
        <v>109.36666666666667</v>
      </c>
      <c r="DJ16" s="48">
        <v>110.46666666666668</v>
      </c>
      <c r="DK16" s="48">
        <v>111.66666666666669</v>
      </c>
      <c r="DL16" s="48">
        <v>115.13333333333333</v>
      </c>
      <c r="DM16" s="48">
        <v>118.36666666666666</v>
      </c>
      <c r="DN16" s="48">
        <v>119.9</v>
      </c>
      <c r="DO16" s="48">
        <v>122.4</v>
      </c>
      <c r="DP16" s="48">
        <v>125</v>
      </c>
      <c r="DQ16" s="48">
        <v>128.53333333333333</v>
      </c>
      <c r="DR16" s="48">
        <v>128.83333333333334</v>
      </c>
      <c r="DS16" s="49">
        <v>130.73333333333332</v>
      </c>
      <c r="DT16" s="49">
        <v>130.76666666666668</v>
      </c>
      <c r="DU16" s="49">
        <v>131.36666666666667</v>
      </c>
      <c r="DV16" s="49">
        <v>133.73333333333332</v>
      </c>
      <c r="DW16" s="49">
        <v>134.36666666666667</v>
      </c>
      <c r="DX16" s="49">
        <v>135.96666666666667</v>
      </c>
      <c r="DY16" s="49">
        <v>138.06666666666666</v>
      </c>
      <c r="DZ16" s="49">
        <v>141.43333333333334</v>
      </c>
      <c r="EA16" s="49">
        <v>143.06666666666666</v>
      </c>
      <c r="EB16" s="49">
        <v>146.56666666666666</v>
      </c>
      <c r="EC16" s="49">
        <v>151.63333333333333</v>
      </c>
      <c r="ED16" s="50">
        <v>154.28309999999999</v>
      </c>
      <c r="EE16" s="50">
        <v>156.59829999999999</v>
      </c>
      <c r="EF16" s="50">
        <v>155.68020000000001</v>
      </c>
      <c r="EG16" s="50">
        <v>154.55940000000001</v>
      </c>
      <c r="EH16" s="50">
        <v>151.7329</v>
      </c>
      <c r="EI16" s="50">
        <v>153.23580000000001</v>
      </c>
      <c r="EJ16" s="50">
        <v>157.79949999999999</v>
      </c>
      <c r="EK16" s="50">
        <v>160.2654</v>
      </c>
      <c r="EL16" s="50">
        <v>159.92869999999999</v>
      </c>
      <c r="EM16" s="50">
        <v>159.9127</v>
      </c>
      <c r="EN16" s="50">
        <v>162.15880000000001</v>
      </c>
      <c r="EO16" s="50">
        <v>164.98169999999999</v>
      </c>
      <c r="EP16" s="50">
        <v>166.63919999999999</v>
      </c>
      <c r="EQ16" s="50">
        <v>167.8098</v>
      </c>
      <c r="ER16" s="50">
        <v>168.3861</v>
      </c>
      <c r="ES16" s="50">
        <v>169.10489999999999</v>
      </c>
      <c r="ET16" s="50">
        <v>169.9444</v>
      </c>
      <c r="EU16" s="50">
        <v>170.2551</v>
      </c>
      <c r="EV16" s="50">
        <v>170.2055</v>
      </c>
      <c r="EW16" s="50">
        <v>169.59270000000001</v>
      </c>
      <c r="EX16" s="50">
        <v>169.43729999999999</v>
      </c>
      <c r="EY16" s="50">
        <v>170.33760000000001</v>
      </c>
      <c r="EZ16" s="50">
        <v>171.5823</v>
      </c>
      <c r="FA16" s="50">
        <v>172.52510000000001</v>
      </c>
      <c r="FB16" s="50">
        <v>173.62530000000001</v>
      </c>
      <c r="FC16" s="50">
        <v>174.73099999999999</v>
      </c>
      <c r="FD16" s="50">
        <v>175.56979999999999</v>
      </c>
      <c r="FE16" s="50">
        <v>175.85059999999999</v>
      </c>
      <c r="FF16" s="50">
        <v>175.8236</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90</v>
      </c>
      <c r="AV17" s="48">
        <v>89.933333333333337</v>
      </c>
      <c r="AW17" s="48">
        <v>91.566666666666663</v>
      </c>
      <c r="AX17" s="48">
        <v>90.9</v>
      </c>
      <c r="AY17" s="48">
        <v>89.666666666666671</v>
      </c>
      <c r="AZ17" s="48">
        <v>89.866666666666674</v>
      </c>
      <c r="BA17" s="48">
        <v>89.966666666666669</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87.1</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83.6</v>
      </c>
      <c r="DF17" s="48">
        <v>83.333333333333329</v>
      </c>
      <c r="DG17" s="48">
        <v>83.5</v>
      </c>
      <c r="DH17" s="48">
        <v>84.066666666666663</v>
      </c>
      <c r="DI17" s="48">
        <v>84.6</v>
      </c>
      <c r="DJ17" s="48">
        <v>84.966666666666669</v>
      </c>
      <c r="DK17" s="48">
        <v>86.166666666666657</v>
      </c>
      <c r="DL17" s="48">
        <v>86.766666666666666</v>
      </c>
      <c r="DM17" s="48">
        <v>86.833333333333329</v>
      </c>
      <c r="DN17" s="48">
        <v>86.866666666666674</v>
      </c>
      <c r="DO17" s="48">
        <v>87.466666666666669</v>
      </c>
      <c r="DP17" s="48">
        <v>88.166666666666671</v>
      </c>
      <c r="DQ17" s="48">
        <v>88.8</v>
      </c>
      <c r="DR17" s="48">
        <v>89.033333333333331</v>
      </c>
      <c r="DS17" s="49">
        <v>88.133333333333326</v>
      </c>
      <c r="DT17" s="49">
        <v>85.033333333333331</v>
      </c>
      <c r="DU17" s="49">
        <v>84.966666666666669</v>
      </c>
      <c r="DV17" s="49">
        <v>86.233333333333334</v>
      </c>
      <c r="DW17" s="49">
        <v>86.3</v>
      </c>
      <c r="DX17" s="49">
        <v>86.566666666666663</v>
      </c>
      <c r="DY17" s="49">
        <v>86.833333333333329</v>
      </c>
      <c r="DZ17" s="49">
        <v>87.833333333333343</v>
      </c>
      <c r="EA17" s="49">
        <v>90.033333333333331</v>
      </c>
      <c r="EB17" s="49">
        <v>91.166666666666686</v>
      </c>
      <c r="EC17" s="49">
        <v>89.766666666666666</v>
      </c>
      <c r="ED17" s="50">
        <v>90.560360000000003</v>
      </c>
      <c r="EE17" s="50">
        <v>90.914230000000003</v>
      </c>
      <c r="EF17" s="50">
        <v>89.452179999999998</v>
      </c>
      <c r="EG17" s="50">
        <v>88.767499999999998</v>
      </c>
      <c r="EH17" s="50">
        <v>89.07002</v>
      </c>
      <c r="EI17" s="50">
        <v>89.859930000000006</v>
      </c>
      <c r="EJ17" s="50">
        <v>90.58032</v>
      </c>
      <c r="EK17" s="50">
        <v>91.038399999999996</v>
      </c>
      <c r="EL17" s="50">
        <v>91.455290000000005</v>
      </c>
      <c r="EM17" s="50">
        <v>91.906710000000004</v>
      </c>
      <c r="EN17" s="50">
        <v>92.069540000000003</v>
      </c>
      <c r="EO17" s="50">
        <v>92.053489999999996</v>
      </c>
      <c r="EP17" s="50">
        <v>92.334639999999993</v>
      </c>
      <c r="EQ17" s="50">
        <v>92.767930000000007</v>
      </c>
      <c r="ER17" s="50">
        <v>92.928340000000006</v>
      </c>
      <c r="ES17" s="50">
        <v>93.093339999999998</v>
      </c>
      <c r="ET17" s="50">
        <v>93.259690000000006</v>
      </c>
      <c r="EU17" s="50">
        <v>93.702809999999999</v>
      </c>
      <c r="EV17" s="50">
        <v>93.974509999999995</v>
      </c>
      <c r="EW17" s="50">
        <v>94.074879999999993</v>
      </c>
      <c r="EX17" s="50">
        <v>94.052449999999993</v>
      </c>
      <c r="EY17" s="50">
        <v>94.110680000000002</v>
      </c>
      <c r="EZ17" s="50">
        <v>94.061089999999993</v>
      </c>
      <c r="FA17" s="50">
        <v>93.942490000000006</v>
      </c>
      <c r="FB17" s="50">
        <v>93.810010000000005</v>
      </c>
      <c r="FC17" s="50">
        <v>93.689250000000001</v>
      </c>
      <c r="FD17" s="50">
        <v>93.492900000000006</v>
      </c>
      <c r="FE17" s="50">
        <v>93.336759999999998</v>
      </c>
      <c r="FF17" s="50">
        <v>93.113159999999993</v>
      </c>
    </row>
    <row r="18" spans="1:162" x14ac:dyDescent="0.2">
      <c r="A18" t="str">
        <f>'Baseline QTR'!A18</f>
        <v>KS_NPBS</v>
      </c>
      <c r="B18" t="str">
        <f>'Baseline QTR'!B18</f>
        <v xml:space="preserve">   Professional and business services</v>
      </c>
      <c r="C18" s="48">
        <v>122.13333333333334</v>
      </c>
      <c r="D18" s="48">
        <v>124.3</v>
      </c>
      <c r="E18" s="48">
        <v>126.03333333333332</v>
      </c>
      <c r="F18" s="48">
        <v>125.46666666666668</v>
      </c>
      <c r="G18" s="48">
        <v>124.96666666666668</v>
      </c>
      <c r="H18" s="48">
        <v>123.73333333333332</v>
      </c>
      <c r="I18" s="48">
        <v>123.93333333333334</v>
      </c>
      <c r="J18" s="48">
        <v>124.63333333333333</v>
      </c>
      <c r="K18" s="48">
        <v>128.56666666666666</v>
      </c>
      <c r="L18" s="48">
        <v>126.53333333333332</v>
      </c>
      <c r="M18" s="48">
        <v>123.96666666666668</v>
      </c>
      <c r="N18" s="48">
        <v>124.43333333333334</v>
      </c>
      <c r="O18" s="48">
        <v>129.76666666666665</v>
      </c>
      <c r="P18" s="48">
        <v>130.9</v>
      </c>
      <c r="Q18" s="48">
        <v>133.9</v>
      </c>
      <c r="R18" s="48">
        <v>133.33333333333334</v>
      </c>
      <c r="S18" s="48">
        <v>136.23333333333332</v>
      </c>
      <c r="T18" s="48">
        <v>139.19999999999999</v>
      </c>
      <c r="U18" s="48">
        <v>141.6</v>
      </c>
      <c r="V18" s="48">
        <v>145.1</v>
      </c>
      <c r="W18" s="48">
        <v>145.36666666666667</v>
      </c>
      <c r="X18" s="48">
        <v>144.4</v>
      </c>
      <c r="Y18" s="48">
        <v>145.53333333333333</v>
      </c>
      <c r="Z18" s="48">
        <v>148.66666666666666</v>
      </c>
      <c r="AA18" s="48">
        <v>153.19999999999999</v>
      </c>
      <c r="AB18" s="48">
        <v>153.36666666666667</v>
      </c>
      <c r="AC18" s="48">
        <v>156.16666666666666</v>
      </c>
      <c r="AD18" s="48">
        <v>160.53333333333333</v>
      </c>
      <c r="AE18" s="48">
        <v>164.76666666666665</v>
      </c>
      <c r="AF18" s="48">
        <v>169.33333333333334</v>
      </c>
      <c r="AG18" s="48">
        <v>170</v>
      </c>
      <c r="AH18" s="48">
        <v>173.6</v>
      </c>
      <c r="AI18" s="48">
        <v>177.76666666666665</v>
      </c>
      <c r="AJ18" s="48">
        <v>178.03333333333333</v>
      </c>
      <c r="AK18" s="48">
        <v>179.66666666666666</v>
      </c>
      <c r="AL18" s="48">
        <v>181</v>
      </c>
      <c r="AM18" s="48">
        <v>183.56666666666663</v>
      </c>
      <c r="AN18" s="48">
        <v>187.93333333333337</v>
      </c>
      <c r="AO18" s="48">
        <v>191.6</v>
      </c>
      <c r="AP18" s="48">
        <v>195.8</v>
      </c>
      <c r="AQ18" s="48">
        <v>198.96666666666667</v>
      </c>
      <c r="AR18" s="48">
        <v>200.53333333333333</v>
      </c>
      <c r="AS18" s="48">
        <v>204.5</v>
      </c>
      <c r="AT18" s="48">
        <v>205.26666666666668</v>
      </c>
      <c r="AU18" s="48">
        <v>198.56666666666663</v>
      </c>
      <c r="AV18" s="48">
        <v>194.53333333333333</v>
      </c>
      <c r="AW18" s="48">
        <v>185.9</v>
      </c>
      <c r="AX18" s="48">
        <v>180.8</v>
      </c>
      <c r="AY18" s="48">
        <v>179.33333333333331</v>
      </c>
      <c r="AZ18" s="48">
        <v>178.56666666666666</v>
      </c>
      <c r="BA18" s="48">
        <v>178.53333333333333</v>
      </c>
      <c r="BB18" s="48">
        <v>178.13333333333333</v>
      </c>
      <c r="BC18" s="48">
        <v>177.29999999999998</v>
      </c>
      <c r="BD18" s="48">
        <v>175.7</v>
      </c>
      <c r="BE18" s="48">
        <v>175.33333333333334</v>
      </c>
      <c r="BF18" s="48">
        <v>176.43333333333334</v>
      </c>
      <c r="BG18" s="48">
        <v>178.9</v>
      </c>
      <c r="BH18" s="48">
        <v>180.73333333333335</v>
      </c>
      <c r="BI18" s="48">
        <v>182.46666666666667</v>
      </c>
      <c r="BJ18" s="48">
        <v>185.2</v>
      </c>
      <c r="BK18" s="48">
        <v>187.76666666666668</v>
      </c>
      <c r="BL18" s="48">
        <v>189.9</v>
      </c>
      <c r="BM18" s="48">
        <v>193.33333333333331</v>
      </c>
      <c r="BN18" s="48">
        <v>195.73333333333335</v>
      </c>
      <c r="BO18" s="48">
        <v>197.93333333333337</v>
      </c>
      <c r="BP18" s="48">
        <v>201.76666666666668</v>
      </c>
      <c r="BQ18" s="48">
        <v>205.03333333333333</v>
      </c>
      <c r="BR18" s="48">
        <v>207.46666666666667</v>
      </c>
      <c r="BS18" s="48">
        <v>210.5</v>
      </c>
      <c r="BT18" s="48">
        <v>212.23333333333332</v>
      </c>
      <c r="BU18" s="48">
        <v>213.96666666666667</v>
      </c>
      <c r="BV18" s="48">
        <v>215.83333333333337</v>
      </c>
      <c r="BW18" s="48">
        <v>218.26666666666665</v>
      </c>
      <c r="BX18" s="48">
        <v>219.2</v>
      </c>
      <c r="BY18" s="48">
        <v>217.9</v>
      </c>
      <c r="BZ18" s="48">
        <v>212.56666666666663</v>
      </c>
      <c r="CA18" s="48">
        <v>206.33333333333337</v>
      </c>
      <c r="CB18" s="48">
        <v>196.93333333333337</v>
      </c>
      <c r="CC18" s="48">
        <v>193.7</v>
      </c>
      <c r="CD18" s="48">
        <v>193.43333333333337</v>
      </c>
      <c r="CE18" s="48">
        <v>194.56666666666663</v>
      </c>
      <c r="CF18" s="48">
        <v>196.26666666666665</v>
      </c>
      <c r="CG18" s="48">
        <v>197.9</v>
      </c>
      <c r="CH18" s="48">
        <v>200.03333333333333</v>
      </c>
      <c r="CI18" s="48">
        <v>202.56666666666663</v>
      </c>
      <c r="CJ18" s="48">
        <v>204.63333333333333</v>
      </c>
      <c r="CK18" s="48">
        <v>207.4</v>
      </c>
      <c r="CL18" s="48">
        <v>209.5</v>
      </c>
      <c r="CM18" s="48">
        <v>211.63333333333333</v>
      </c>
      <c r="CN18" s="48">
        <v>215.5</v>
      </c>
      <c r="CO18" s="48">
        <v>216.36666666666667</v>
      </c>
      <c r="CP18" s="48">
        <v>219.6</v>
      </c>
      <c r="CQ18" s="48">
        <v>222.16666666666663</v>
      </c>
      <c r="CR18" s="48">
        <v>223.43333333333337</v>
      </c>
      <c r="CS18" s="48">
        <v>224.8</v>
      </c>
      <c r="CT18" s="48">
        <v>227.26666666666665</v>
      </c>
      <c r="CU18" s="48">
        <v>228.66666666666663</v>
      </c>
      <c r="CV18" s="48">
        <v>228.9</v>
      </c>
      <c r="CW18" s="48">
        <v>232.9</v>
      </c>
      <c r="CX18" s="48">
        <v>235.1</v>
      </c>
      <c r="CY18" s="48">
        <v>236.7</v>
      </c>
      <c r="CZ18" s="48">
        <v>239.53333333333333</v>
      </c>
      <c r="DA18" s="48">
        <v>243.03333333333333</v>
      </c>
      <c r="DB18" s="48">
        <v>244.53333333333333</v>
      </c>
      <c r="DC18" s="48">
        <v>247.03333333333333</v>
      </c>
      <c r="DD18" s="48">
        <v>249.26666666666668</v>
      </c>
      <c r="DE18" s="48">
        <v>250.5</v>
      </c>
      <c r="DF18" s="48">
        <v>251.16666666666663</v>
      </c>
      <c r="DG18" s="48">
        <v>253.5</v>
      </c>
      <c r="DH18" s="48">
        <v>255.63333333333333</v>
      </c>
      <c r="DI18" s="48">
        <v>256.26666666666665</v>
      </c>
      <c r="DJ18" s="48">
        <v>257.2</v>
      </c>
      <c r="DK18" s="48">
        <v>260.26666666666665</v>
      </c>
      <c r="DL18" s="48">
        <v>260.23333333333335</v>
      </c>
      <c r="DM18" s="48">
        <v>261.73333333333335</v>
      </c>
      <c r="DN18" s="48">
        <v>264.2</v>
      </c>
      <c r="DO18" s="48">
        <v>264.43333333333334</v>
      </c>
      <c r="DP18" s="48">
        <v>267.26666666666665</v>
      </c>
      <c r="DQ18" s="48">
        <v>269.33333333333331</v>
      </c>
      <c r="DR18" s="48">
        <v>271.56666666666666</v>
      </c>
      <c r="DS18" s="49">
        <v>274.16666666666669</v>
      </c>
      <c r="DT18" s="49">
        <v>255.83333333333331</v>
      </c>
      <c r="DU18" s="49">
        <v>257.39999999999998</v>
      </c>
      <c r="DV18" s="49">
        <v>263.73333333333335</v>
      </c>
      <c r="DW18" s="49">
        <v>267.23333333333335</v>
      </c>
      <c r="DX18" s="49">
        <v>270.9666666666667</v>
      </c>
      <c r="DY18" s="49">
        <v>275.60000000000002</v>
      </c>
      <c r="DZ18" s="49">
        <v>282.8</v>
      </c>
      <c r="EA18" s="49">
        <v>289.63333333333333</v>
      </c>
      <c r="EB18" s="49">
        <v>295.03333333333336</v>
      </c>
      <c r="EC18" s="49">
        <v>292.9666666666667</v>
      </c>
      <c r="ED18" s="50">
        <v>292.85059999999999</v>
      </c>
      <c r="EE18" s="50">
        <v>293.9837</v>
      </c>
      <c r="EF18" s="50">
        <v>290.6404</v>
      </c>
      <c r="EG18" s="50">
        <v>285.61219999999997</v>
      </c>
      <c r="EH18" s="50">
        <v>282.6148</v>
      </c>
      <c r="EI18" s="50">
        <v>283.30290000000002</v>
      </c>
      <c r="EJ18" s="50">
        <v>286.50940000000003</v>
      </c>
      <c r="EK18" s="50">
        <v>289.74079999999998</v>
      </c>
      <c r="EL18" s="50">
        <v>292.71370000000002</v>
      </c>
      <c r="EM18" s="50">
        <v>296.06400000000002</v>
      </c>
      <c r="EN18" s="50">
        <v>298.32709999999997</v>
      </c>
      <c r="EO18" s="50">
        <v>299.6155</v>
      </c>
      <c r="EP18" s="50">
        <v>300.45100000000002</v>
      </c>
      <c r="EQ18" s="50">
        <v>301.01519999999999</v>
      </c>
      <c r="ER18" s="50">
        <v>301.20490000000001</v>
      </c>
      <c r="ES18" s="50">
        <v>301.08510000000001</v>
      </c>
      <c r="ET18" s="50">
        <v>300.85419999999999</v>
      </c>
      <c r="EU18" s="50">
        <v>300.53870000000001</v>
      </c>
      <c r="EV18" s="50">
        <v>300.22019999999998</v>
      </c>
      <c r="EW18" s="50">
        <v>300.22250000000003</v>
      </c>
      <c r="EX18" s="50">
        <v>301.38029999999998</v>
      </c>
      <c r="EY18" s="50">
        <v>303.3159</v>
      </c>
      <c r="EZ18" s="50">
        <v>305.4599</v>
      </c>
      <c r="FA18" s="50">
        <v>307.69799999999998</v>
      </c>
      <c r="FB18" s="50">
        <v>310.0129</v>
      </c>
      <c r="FC18" s="50">
        <v>312.48360000000002</v>
      </c>
      <c r="FD18" s="50">
        <v>314.92509999999999</v>
      </c>
      <c r="FE18" s="50">
        <v>317.34640000000002</v>
      </c>
      <c r="FF18" s="50">
        <v>319.84379999999999</v>
      </c>
    </row>
    <row r="19" spans="1:162" x14ac:dyDescent="0.2">
      <c r="A19" t="str">
        <f>'Baseline QTR'!A19</f>
        <v>KS_NOSRV</v>
      </c>
      <c r="B19" t="str">
        <f>'Baseline QTR'!B19</f>
        <v xml:space="preserve">   Other services</v>
      </c>
      <c r="C19" s="48">
        <v>225.4</v>
      </c>
      <c r="D19" s="48">
        <v>227.8</v>
      </c>
      <c r="E19" s="48">
        <v>230.36666666666667</v>
      </c>
      <c r="F19" s="48">
        <v>231.83333333333337</v>
      </c>
      <c r="G19" s="48">
        <v>233.3</v>
      </c>
      <c r="H19" s="48">
        <v>234.46666666666667</v>
      </c>
      <c r="I19" s="48">
        <v>234.63333333333333</v>
      </c>
      <c r="J19" s="48">
        <v>237</v>
      </c>
      <c r="K19" s="48">
        <v>238.16666666666663</v>
      </c>
      <c r="L19" s="48">
        <v>239.66666666666663</v>
      </c>
      <c r="M19" s="48">
        <v>242.76666666666665</v>
      </c>
      <c r="N19" s="48">
        <v>245.23333333333335</v>
      </c>
      <c r="O19" s="48">
        <v>246.76666666666668</v>
      </c>
      <c r="P19" s="48">
        <v>251.26666666666665</v>
      </c>
      <c r="Q19" s="48">
        <v>253.4</v>
      </c>
      <c r="R19" s="48">
        <v>252.7</v>
      </c>
      <c r="S19" s="48">
        <v>254.03333333333333</v>
      </c>
      <c r="T19" s="48">
        <v>255.73333333333332</v>
      </c>
      <c r="U19" s="48">
        <v>257.4666666666667</v>
      </c>
      <c r="V19" s="48">
        <v>260.03333333333336</v>
      </c>
      <c r="W19" s="48">
        <v>264.86666666666667</v>
      </c>
      <c r="X19" s="48">
        <v>265.56666666666666</v>
      </c>
      <c r="Y19" s="48">
        <v>266.76666666666665</v>
      </c>
      <c r="Z19" s="48">
        <v>267.5</v>
      </c>
      <c r="AA19" s="48">
        <v>266.7</v>
      </c>
      <c r="AB19" s="48">
        <v>270.26666666666665</v>
      </c>
      <c r="AC19" s="48">
        <v>272.76666666666665</v>
      </c>
      <c r="AD19" s="48">
        <v>277.23333333333335</v>
      </c>
      <c r="AE19" s="48">
        <v>279.13333333333333</v>
      </c>
      <c r="AF19" s="48">
        <v>281.13333333333333</v>
      </c>
      <c r="AG19" s="48">
        <v>284.33333333333337</v>
      </c>
      <c r="AH19" s="48">
        <v>288.66666666666669</v>
      </c>
      <c r="AI19" s="48">
        <v>289.66666666666669</v>
      </c>
      <c r="AJ19" s="48">
        <v>294.63333333333333</v>
      </c>
      <c r="AK19" s="48">
        <v>296.93333333333334</v>
      </c>
      <c r="AL19" s="48">
        <v>298.7</v>
      </c>
      <c r="AM19" s="48">
        <v>301.36666666666667</v>
      </c>
      <c r="AN19" s="48">
        <v>301.26666666666665</v>
      </c>
      <c r="AO19" s="48">
        <v>303.5</v>
      </c>
      <c r="AP19" s="48">
        <v>306.83333333333331</v>
      </c>
      <c r="AQ19" s="48">
        <v>309.93333333333334</v>
      </c>
      <c r="AR19" s="48">
        <v>308.9666666666667</v>
      </c>
      <c r="AS19" s="48">
        <v>310.96666666666664</v>
      </c>
      <c r="AT19" s="48">
        <v>313.8</v>
      </c>
      <c r="AU19" s="48">
        <v>312</v>
      </c>
      <c r="AV19" s="48">
        <v>313.33333333333337</v>
      </c>
      <c r="AW19" s="48">
        <v>313.0333333333333</v>
      </c>
      <c r="AX19" s="48">
        <v>311.9666666666667</v>
      </c>
      <c r="AY19" s="48">
        <v>312.86666666666667</v>
      </c>
      <c r="AZ19" s="48">
        <v>314.43333333333334</v>
      </c>
      <c r="BA19" s="48">
        <v>315.66666666666669</v>
      </c>
      <c r="BB19" s="48">
        <v>316.63333333333333</v>
      </c>
      <c r="BC19" s="48">
        <v>318.2</v>
      </c>
      <c r="BD19" s="48">
        <v>319.36666666666667</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v>
      </c>
      <c r="BS19" s="48">
        <v>344.86666666666667</v>
      </c>
      <c r="BT19" s="48">
        <v>346.93333333333334</v>
      </c>
      <c r="BU19" s="48">
        <v>349.5333333333333</v>
      </c>
      <c r="BV19" s="48">
        <v>353</v>
      </c>
      <c r="BW19" s="48">
        <v>355.5333333333333</v>
      </c>
      <c r="BX19" s="48">
        <v>357.23333333333335</v>
      </c>
      <c r="BY19" s="48">
        <v>360.03333333333336</v>
      </c>
      <c r="BZ19" s="48">
        <v>359.5</v>
      </c>
      <c r="CA19" s="48">
        <v>358.76666666666665</v>
      </c>
      <c r="CB19" s="48">
        <v>356.9666666666667</v>
      </c>
      <c r="CC19" s="48">
        <v>358.2</v>
      </c>
      <c r="CD19" s="48">
        <v>359.5333333333333</v>
      </c>
      <c r="CE19" s="48">
        <v>359.43333333333334</v>
      </c>
      <c r="CF19" s="48">
        <v>361.73333333333335</v>
      </c>
      <c r="CG19" s="48">
        <v>364.3</v>
      </c>
      <c r="CH19" s="48">
        <v>368.9</v>
      </c>
      <c r="CI19" s="48">
        <v>370.36666666666667</v>
      </c>
      <c r="CJ19" s="48">
        <v>373.76666666666665</v>
      </c>
      <c r="CK19" s="48">
        <v>375.4</v>
      </c>
      <c r="CL19" s="48">
        <v>377.36666666666667</v>
      </c>
      <c r="CM19" s="48">
        <v>379.8</v>
      </c>
      <c r="CN19" s="48">
        <v>382.26666666666665</v>
      </c>
      <c r="CO19" s="48">
        <v>383.33333333333331</v>
      </c>
      <c r="CP19" s="48">
        <v>386.36666666666667</v>
      </c>
      <c r="CQ19" s="48">
        <v>387.46666666666664</v>
      </c>
      <c r="CR19" s="48">
        <v>390.43333333333334</v>
      </c>
      <c r="CS19" s="48">
        <v>392.7</v>
      </c>
      <c r="CT19" s="48">
        <v>395.86666666666667</v>
      </c>
      <c r="CU19" s="48">
        <v>399.63333333333333</v>
      </c>
      <c r="CV19" s="48">
        <v>399.96666666666664</v>
      </c>
      <c r="CW19" s="48">
        <v>403.03333333333336</v>
      </c>
      <c r="CX19" s="48">
        <v>403.5</v>
      </c>
      <c r="CY19" s="48">
        <v>406.26666666666665</v>
      </c>
      <c r="CZ19" s="48">
        <v>410.33333333333331</v>
      </c>
      <c r="DA19" s="48">
        <v>414</v>
      </c>
      <c r="DB19" s="48">
        <v>416.93333333333334</v>
      </c>
      <c r="DC19" s="48">
        <v>422.5333333333333</v>
      </c>
      <c r="DD19" s="48">
        <v>426.63333333333333</v>
      </c>
      <c r="DE19" s="48">
        <v>429.56666666666666</v>
      </c>
      <c r="DF19" s="48">
        <v>431.93333333333334</v>
      </c>
      <c r="DG19" s="48">
        <v>434.66666666666669</v>
      </c>
      <c r="DH19" s="48">
        <v>438.83333333333331</v>
      </c>
      <c r="DI19" s="48">
        <v>440.76666666666665</v>
      </c>
      <c r="DJ19" s="48">
        <v>443.33333333333331</v>
      </c>
      <c r="DK19" s="48">
        <v>448.83333333333331</v>
      </c>
      <c r="DL19" s="48">
        <v>451.56666666666666</v>
      </c>
      <c r="DM19" s="48">
        <v>453.76666666666665</v>
      </c>
      <c r="DN19" s="48">
        <v>456.3</v>
      </c>
      <c r="DO19" s="48">
        <v>459.96666666666664</v>
      </c>
      <c r="DP19" s="48">
        <v>462.73333333333329</v>
      </c>
      <c r="DQ19" s="48">
        <v>465.5</v>
      </c>
      <c r="DR19" s="48">
        <v>467</v>
      </c>
      <c r="DS19" s="49">
        <v>464.26666666666665</v>
      </c>
      <c r="DT19" s="49">
        <v>352.8</v>
      </c>
      <c r="DU19" s="49">
        <v>378.2</v>
      </c>
      <c r="DV19" s="49">
        <v>382.26666666666665</v>
      </c>
      <c r="DW19" s="49">
        <v>381.16666666666669</v>
      </c>
      <c r="DX19" s="49">
        <v>396.73333333333335</v>
      </c>
      <c r="DY19" s="49">
        <v>412.66666666666663</v>
      </c>
      <c r="DZ19" s="49">
        <v>424.4666666666667</v>
      </c>
      <c r="EA19" s="49">
        <v>431.03333333333336</v>
      </c>
      <c r="EB19" s="49">
        <v>434.4</v>
      </c>
      <c r="EC19" s="49">
        <v>438.4</v>
      </c>
      <c r="ED19" s="50">
        <v>447.13080000000002</v>
      </c>
      <c r="EE19" s="50">
        <v>452.76920000000001</v>
      </c>
      <c r="EF19" s="50">
        <v>453.12240000000003</v>
      </c>
      <c r="EG19" s="50">
        <v>452.65530000000001</v>
      </c>
      <c r="EH19" s="50">
        <v>450.94200000000001</v>
      </c>
      <c r="EI19" s="50">
        <v>451.31259999999997</v>
      </c>
      <c r="EJ19" s="50">
        <v>454.0256</v>
      </c>
      <c r="EK19" s="50">
        <v>455.7253</v>
      </c>
      <c r="EL19" s="50">
        <v>458.14139999999998</v>
      </c>
      <c r="EM19" s="50">
        <v>460.5179</v>
      </c>
      <c r="EN19" s="50">
        <v>461.94470000000001</v>
      </c>
      <c r="EO19" s="50">
        <v>462.14519999999999</v>
      </c>
      <c r="EP19" s="50">
        <v>462.95209999999997</v>
      </c>
      <c r="EQ19" s="50">
        <v>463.55410000000001</v>
      </c>
      <c r="ER19" s="50">
        <v>464.2937</v>
      </c>
      <c r="ES19" s="50">
        <v>465.0145</v>
      </c>
      <c r="ET19" s="50">
        <v>465.80560000000003</v>
      </c>
      <c r="EU19" s="50">
        <v>466.4846</v>
      </c>
      <c r="EV19" s="50">
        <v>467.34289999999999</v>
      </c>
      <c r="EW19" s="50">
        <v>468.00119999999998</v>
      </c>
      <c r="EX19" s="50">
        <v>468.09280000000001</v>
      </c>
      <c r="EY19" s="50">
        <v>468.15780000000001</v>
      </c>
      <c r="EZ19" s="50">
        <v>468.4409</v>
      </c>
      <c r="FA19" s="50">
        <v>468.70600000000002</v>
      </c>
      <c r="FB19" s="50">
        <v>469.06549999999999</v>
      </c>
      <c r="FC19" s="50">
        <v>469.58629999999999</v>
      </c>
      <c r="FD19" s="50">
        <v>470.1857</v>
      </c>
      <c r="FE19" s="50">
        <v>470.72149999999999</v>
      </c>
      <c r="FF19" s="50">
        <v>471.1866</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94.1</v>
      </c>
      <c r="N20" s="48">
        <v>94.6</v>
      </c>
      <c r="O20" s="48">
        <v>95.333333333333314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v>
      </c>
      <c r="Z20" s="48">
        <v>104.6</v>
      </c>
      <c r="AA20" s="48">
        <v>103.56666666666666</v>
      </c>
      <c r="AB20" s="48">
        <v>105.93333333333334</v>
      </c>
      <c r="AC20" s="48">
        <v>107.66666666666669</v>
      </c>
      <c r="AD20" s="48">
        <v>108.33333333333331</v>
      </c>
      <c r="AE20" s="48">
        <v>108.36666666666666</v>
      </c>
      <c r="AF20" s="48">
        <v>108.23333333333332</v>
      </c>
      <c r="AG20" s="48">
        <v>109.96666666666668</v>
      </c>
      <c r="AH20" s="48">
        <v>112.2</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130.20000000000002</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153.6</v>
      </c>
      <c r="DA20" s="48">
        <v>156.73333333333335</v>
      </c>
      <c r="DB20" s="48">
        <v>157.69999999999999</v>
      </c>
      <c r="DC20" s="48">
        <v>159.53333333333333</v>
      </c>
      <c r="DD20" s="48">
        <v>160.83333333333331</v>
      </c>
      <c r="DE20" s="48">
        <v>162.69999999999999</v>
      </c>
      <c r="DF20" s="48">
        <v>163.5</v>
      </c>
      <c r="DG20" s="48">
        <v>164.86666666666667</v>
      </c>
      <c r="DH20" s="48">
        <v>167.23333333333335</v>
      </c>
      <c r="DI20" s="48">
        <v>167.26666666666668</v>
      </c>
      <c r="DJ20" s="48">
        <v>168</v>
      </c>
      <c r="DK20" s="48">
        <v>170.26666666666668</v>
      </c>
      <c r="DL20" s="48">
        <v>171.73333333333332</v>
      </c>
      <c r="DM20" s="48">
        <v>171.53333333333333</v>
      </c>
      <c r="DN20" s="48">
        <v>172.76666666666668</v>
      </c>
      <c r="DO20" s="48">
        <v>172.7</v>
      </c>
      <c r="DP20" s="48">
        <v>173.56666666666666</v>
      </c>
      <c r="DQ20" s="48">
        <v>174.36666666666667</v>
      </c>
      <c r="DR20" s="48">
        <v>174.53333333333333</v>
      </c>
      <c r="DS20" s="49">
        <v>172.23333333333332</v>
      </c>
      <c r="DT20" s="49">
        <v>96.066666666666663</v>
      </c>
      <c r="DU20" s="49">
        <v>109.93333333333332</v>
      </c>
      <c r="DV20" s="49">
        <v>112.43333333333334</v>
      </c>
      <c r="DW20" s="49">
        <v>110.73333333333332</v>
      </c>
      <c r="DX20" s="49">
        <v>123.23333333333332</v>
      </c>
      <c r="DY20" s="49">
        <v>137.03333333333333</v>
      </c>
      <c r="DZ20" s="49">
        <v>144.23333333333332</v>
      </c>
      <c r="EA20" s="49">
        <v>148.33333333333331</v>
      </c>
      <c r="EB20" s="49">
        <v>149.93333333333334</v>
      </c>
      <c r="EC20" s="49">
        <v>152.66666666666666</v>
      </c>
      <c r="ED20" s="50">
        <v>157.6618</v>
      </c>
      <c r="EE20" s="50">
        <v>160.3398</v>
      </c>
      <c r="EF20" s="50">
        <v>160.13730000000001</v>
      </c>
      <c r="EG20" s="50">
        <v>158.2484</v>
      </c>
      <c r="EH20" s="50">
        <v>155.66120000000001</v>
      </c>
      <c r="EI20" s="50">
        <v>154.12479999999999</v>
      </c>
      <c r="EJ20" s="50">
        <v>155.2131</v>
      </c>
      <c r="EK20" s="50">
        <v>156.05019999999999</v>
      </c>
      <c r="EL20" s="50">
        <v>158.39529999999999</v>
      </c>
      <c r="EM20" s="50">
        <v>160.6174</v>
      </c>
      <c r="EN20" s="50">
        <v>162.09049999999999</v>
      </c>
      <c r="EO20" s="50">
        <v>162.2576</v>
      </c>
      <c r="EP20" s="50">
        <v>162.75800000000001</v>
      </c>
      <c r="EQ20" s="50">
        <v>163.02250000000001</v>
      </c>
      <c r="ER20" s="50">
        <v>163.56610000000001</v>
      </c>
      <c r="ES20" s="50">
        <v>164.1884</v>
      </c>
      <c r="ET20" s="50">
        <v>164.70179999999999</v>
      </c>
      <c r="EU20" s="50">
        <v>164.68889999999999</v>
      </c>
      <c r="EV20" s="50">
        <v>164.79849999999999</v>
      </c>
      <c r="EW20" s="50">
        <v>164.6421</v>
      </c>
      <c r="EX20" s="50">
        <v>164.0789</v>
      </c>
      <c r="EY20" s="50">
        <v>163.46180000000001</v>
      </c>
      <c r="EZ20" s="50">
        <v>163.22309999999999</v>
      </c>
      <c r="FA20" s="50">
        <v>163.0521</v>
      </c>
      <c r="FB20" s="50">
        <v>162.96379999999999</v>
      </c>
      <c r="FC20" s="50">
        <v>162.92150000000001</v>
      </c>
      <c r="FD20" s="50">
        <v>163.16309999999999</v>
      </c>
      <c r="FE20" s="50">
        <v>163.44470000000001</v>
      </c>
      <c r="FF20" s="50">
        <v>163.66749999999999</v>
      </c>
    </row>
    <row r="21" spans="1:162" x14ac:dyDescent="0.2">
      <c r="A21" t="str">
        <f>'Baseline QTR'!A21</f>
        <v>KS_NGOV</v>
      </c>
      <c r="B21" t="str">
        <f>'Baseline QTR'!B21</f>
        <v xml:space="preserve">   Government</v>
      </c>
      <c r="C21" s="48">
        <v>144.96666666666667</v>
      </c>
      <c r="D21" s="48">
        <v>146.63333333333335</v>
      </c>
      <c r="E21" s="48">
        <v>149.4</v>
      </c>
      <c r="F21" s="48">
        <v>148.80000000000001</v>
      </c>
      <c r="G21" s="48">
        <v>149.36666666666665</v>
      </c>
      <c r="H21" s="48">
        <v>153.20000000000002</v>
      </c>
      <c r="I21" s="48">
        <v>154.63333333333333</v>
      </c>
      <c r="J21" s="48">
        <v>154.86666666666667</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189.76666666666665</v>
      </c>
      <c r="AV21" s="48">
        <v>191.36666666666667</v>
      </c>
      <c r="AW21" s="48">
        <v>192.29999999999998</v>
      </c>
      <c r="AX21" s="48">
        <v>194.13333333333335</v>
      </c>
      <c r="AY21" s="48">
        <v>194.86666666666667</v>
      </c>
      <c r="AZ21" s="48">
        <v>195.59999999999997</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197.56666666666666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206.26666666666668</v>
      </c>
      <c r="BZ21" s="48">
        <v>206.9</v>
      </c>
      <c r="CA21" s="48">
        <v>206</v>
      </c>
      <c r="CB21" s="48">
        <v>207.13333333333333</v>
      </c>
      <c r="CC21" s="48">
        <v>206.06666666666666</v>
      </c>
      <c r="CD21" s="48">
        <v>205.53333333333336</v>
      </c>
      <c r="CE21" s="48">
        <v>204.9</v>
      </c>
      <c r="CF21" s="48">
        <v>208.13333333333333</v>
      </c>
      <c r="CG21" s="48">
        <v>206.06666666666666</v>
      </c>
      <c r="CH21" s="48">
        <v>204.06666666666669</v>
      </c>
      <c r="CI21" s="48">
        <v>203.03333333333333</v>
      </c>
      <c r="CJ21" s="48">
        <v>202.66666666666666</v>
      </c>
      <c r="CK21" s="48">
        <v>201.1</v>
      </c>
      <c r="CL21" s="48">
        <v>201.9</v>
      </c>
      <c r="CM21" s="48">
        <v>202.4</v>
      </c>
      <c r="CN21" s="48">
        <v>202.33333333333334</v>
      </c>
      <c r="CO21" s="48">
        <v>202.5</v>
      </c>
      <c r="CP21" s="48">
        <v>203.53333333333333</v>
      </c>
      <c r="CQ21" s="48">
        <v>204.13333333333338</v>
      </c>
      <c r="CR21" s="48">
        <v>204.26666666666668</v>
      </c>
      <c r="CS21" s="48">
        <v>204.63333333333335</v>
      </c>
      <c r="CT21" s="48">
        <v>206.16666666666669</v>
      </c>
      <c r="CU21" s="48">
        <v>206.73333333333338</v>
      </c>
      <c r="CV21" s="48">
        <v>206.96666666666664</v>
      </c>
      <c r="CW21" s="48">
        <v>208.16666666666666</v>
      </c>
      <c r="CX21" s="48">
        <v>209.06666666666669</v>
      </c>
      <c r="CY21" s="48">
        <v>210.63333333333333</v>
      </c>
      <c r="CZ21" s="48">
        <v>212.2</v>
      </c>
      <c r="DA21" s="48">
        <v>214.13333333333333</v>
      </c>
      <c r="DB21" s="48">
        <v>214.66666666666666</v>
      </c>
      <c r="DC21" s="48">
        <v>215.33333333333331</v>
      </c>
      <c r="DD21" s="48">
        <v>217.33333333333334</v>
      </c>
      <c r="DE21" s="48">
        <v>218.63333333333333</v>
      </c>
      <c r="DF21" s="48">
        <v>219.96666666666664</v>
      </c>
      <c r="DG21" s="48">
        <v>220.26666666666671</v>
      </c>
      <c r="DH21" s="48">
        <v>221.29999999999998</v>
      </c>
      <c r="DI21" s="48">
        <v>221.79999999999995</v>
      </c>
      <c r="DJ21" s="48">
        <v>221.7</v>
      </c>
      <c r="DK21" s="48">
        <v>220.16666666666669</v>
      </c>
      <c r="DL21" s="48">
        <v>219.03333333333336</v>
      </c>
      <c r="DM21" s="48">
        <v>218.03333333333333</v>
      </c>
      <c r="DN21" s="48">
        <v>216.86666666666667</v>
      </c>
      <c r="DO21" s="48">
        <v>214.16666666666669</v>
      </c>
      <c r="DP21" s="48">
        <v>215.2</v>
      </c>
      <c r="DQ21" s="48">
        <v>218.33333333333334</v>
      </c>
      <c r="DR21" s="48">
        <v>216.29999999999995</v>
      </c>
      <c r="DS21" s="49">
        <v>219.4</v>
      </c>
      <c r="DT21" s="49">
        <v>205.56666666666663</v>
      </c>
      <c r="DU21" s="49">
        <v>211.23333333333335</v>
      </c>
      <c r="DV21" s="49">
        <v>202.49999999999997</v>
      </c>
      <c r="DW21" s="49">
        <v>203.13333333333333</v>
      </c>
      <c r="DX21" s="49">
        <v>205.93333333333334</v>
      </c>
      <c r="DY21" s="49">
        <v>212.46666666666664</v>
      </c>
      <c r="DZ21" s="49">
        <v>207.60000000000002</v>
      </c>
      <c r="EA21" s="49">
        <v>202.6</v>
      </c>
      <c r="EB21" s="49">
        <v>203.73333333333329</v>
      </c>
      <c r="EC21" s="49">
        <v>211.49999999999997</v>
      </c>
      <c r="ED21" s="50">
        <v>212.44390000000001</v>
      </c>
      <c r="EE21" s="50">
        <v>213.16249999999999</v>
      </c>
      <c r="EF21" s="50">
        <v>212.87719999999999</v>
      </c>
      <c r="EG21" s="50">
        <v>213.08189999999999</v>
      </c>
      <c r="EH21" s="50">
        <v>213.04769999999999</v>
      </c>
      <c r="EI21" s="50">
        <v>213.56809999999999</v>
      </c>
      <c r="EJ21" s="50">
        <v>214.40969999999999</v>
      </c>
      <c r="EK21" s="50">
        <v>215.08879999999999</v>
      </c>
      <c r="EL21" s="50">
        <v>215.7182</v>
      </c>
      <c r="EM21" s="50">
        <v>216.50360000000001</v>
      </c>
      <c r="EN21" s="50">
        <v>217.428</v>
      </c>
      <c r="EO21" s="50">
        <v>218.2363</v>
      </c>
      <c r="EP21" s="50">
        <v>218.9401</v>
      </c>
      <c r="EQ21" s="50">
        <v>219.583</v>
      </c>
      <c r="ER21" s="50">
        <v>220.18219999999999</v>
      </c>
      <c r="ES21" s="50">
        <v>220.76949999999999</v>
      </c>
      <c r="ET21" s="50">
        <v>221.38409999999999</v>
      </c>
      <c r="EU21" s="50">
        <v>221.9761</v>
      </c>
      <c r="EV21" s="50">
        <v>222.51140000000001</v>
      </c>
      <c r="EW21" s="50">
        <v>222.93350000000001</v>
      </c>
      <c r="EX21" s="50">
        <v>223.42310000000001</v>
      </c>
      <c r="EY21" s="50">
        <v>224.10849999999999</v>
      </c>
      <c r="EZ21" s="50">
        <v>224.88939999999999</v>
      </c>
      <c r="FA21" s="50">
        <v>225.6267</v>
      </c>
      <c r="FB21" s="50">
        <v>226.38390000000001</v>
      </c>
      <c r="FC21" s="50">
        <v>227.17590000000001</v>
      </c>
      <c r="FD21" s="50">
        <v>227.9487</v>
      </c>
      <c r="FE21" s="50">
        <v>228.64080000000001</v>
      </c>
      <c r="FF21" s="50">
        <v>229.2893</v>
      </c>
    </row>
    <row r="22" spans="1:162" x14ac:dyDescent="0.2">
      <c r="A22" t="str">
        <f>'Baseline QTR'!A22</f>
        <v>KS_NGOVSL</v>
      </c>
      <c r="B22" t="str">
        <f>'Baseline QTR'!B22</f>
        <v xml:space="preserve">      State and local</v>
      </c>
      <c r="C22" s="48">
        <v>123.2</v>
      </c>
      <c r="D22" s="48">
        <v>124.26666666666668</v>
      </c>
      <c r="E22" s="48">
        <v>127.7</v>
      </c>
      <c r="F22" s="48">
        <v>127.66666666666669</v>
      </c>
      <c r="G22" s="48">
        <v>128.19999999999999</v>
      </c>
      <c r="H22" s="48">
        <v>131.86666666666667</v>
      </c>
      <c r="I22" s="48">
        <v>132.93333333333334</v>
      </c>
      <c r="J22" s="48">
        <v>133.30000000000001</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167.83333333333334</v>
      </c>
      <c r="AW22" s="48">
        <v>168.63333333333333</v>
      </c>
      <c r="AX22" s="48">
        <v>170.3</v>
      </c>
      <c r="AY22" s="48">
        <v>171.1</v>
      </c>
      <c r="AZ22" s="48">
        <v>171.83333333333331</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173.36666666666667</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182.36666666666667</v>
      </c>
      <c r="BZ22" s="48">
        <v>182.8</v>
      </c>
      <c r="CA22" s="48">
        <v>181.86666666666667</v>
      </c>
      <c r="CB22" s="48">
        <v>182.23333333333332</v>
      </c>
      <c r="CC22" s="48">
        <v>181.63333333333333</v>
      </c>
      <c r="CD22" s="48">
        <v>181.33333333333337</v>
      </c>
      <c r="CE22" s="48">
        <v>181.3</v>
      </c>
      <c r="CF22" s="48">
        <v>181.86666666666667</v>
      </c>
      <c r="CG22" s="48">
        <v>181.96666666666667</v>
      </c>
      <c r="CH22" s="48">
        <v>180.43333333333337</v>
      </c>
      <c r="CI22" s="48">
        <v>179.4</v>
      </c>
      <c r="CJ22" s="48">
        <v>179.1</v>
      </c>
      <c r="CK22" s="48">
        <v>177.76666666666665</v>
      </c>
      <c r="CL22" s="48">
        <v>178.70000000000002</v>
      </c>
      <c r="CM22" s="48">
        <v>179.26666666666668</v>
      </c>
      <c r="CN22" s="48">
        <v>179.3</v>
      </c>
      <c r="CO22" s="48">
        <v>179.5</v>
      </c>
      <c r="CP22" s="48">
        <v>180.6</v>
      </c>
      <c r="CQ22" s="48">
        <v>181.33333333333337</v>
      </c>
      <c r="CR22" s="48">
        <v>181.73333333333335</v>
      </c>
      <c r="CS22" s="48">
        <v>182.26666666666668</v>
      </c>
      <c r="CT22" s="48">
        <v>183.9</v>
      </c>
      <c r="CU22" s="48">
        <v>184.43333333333337</v>
      </c>
      <c r="CV22" s="48">
        <v>184.73333333333332</v>
      </c>
      <c r="CW22" s="48">
        <v>186.13333333333333</v>
      </c>
      <c r="CX22" s="48">
        <v>187.16666666666669</v>
      </c>
      <c r="CY22" s="48">
        <v>188.7</v>
      </c>
      <c r="CZ22" s="48">
        <v>190.2</v>
      </c>
      <c r="DA22" s="48">
        <v>192.1</v>
      </c>
      <c r="DB22" s="48">
        <v>192.6</v>
      </c>
      <c r="DC22" s="48">
        <v>193.26666666666665</v>
      </c>
      <c r="DD22" s="48">
        <v>195.23333333333335</v>
      </c>
      <c r="DE22" s="48">
        <v>196.5</v>
      </c>
      <c r="DF22" s="48">
        <v>197.7</v>
      </c>
      <c r="DG22" s="48">
        <v>197.93333333333337</v>
      </c>
      <c r="DH22" s="48">
        <v>199.1</v>
      </c>
      <c r="DI22" s="48">
        <v>199.66666666666663</v>
      </c>
      <c r="DJ22" s="48">
        <v>199.63333333333333</v>
      </c>
      <c r="DK22" s="48">
        <v>198.36666666666667</v>
      </c>
      <c r="DL22" s="48">
        <v>197.33333333333337</v>
      </c>
      <c r="DM22" s="48">
        <v>196.4</v>
      </c>
      <c r="DN22" s="48">
        <v>195.36666666666667</v>
      </c>
      <c r="DO22" s="48">
        <v>192.86666666666667</v>
      </c>
      <c r="DP22" s="48">
        <v>194</v>
      </c>
      <c r="DQ22" s="48">
        <v>196.96666666666667</v>
      </c>
      <c r="DR22" s="48">
        <v>195.06666666666663</v>
      </c>
      <c r="DS22" s="49">
        <v>198.03333333333333</v>
      </c>
      <c r="DT22" s="49">
        <v>184.06666666666663</v>
      </c>
      <c r="DU22" s="49">
        <v>188.26666666666668</v>
      </c>
      <c r="DV22" s="49">
        <v>180.56666666666663</v>
      </c>
      <c r="DW22" s="49">
        <v>181.53333333333333</v>
      </c>
      <c r="DX22" s="49">
        <v>184.36666666666667</v>
      </c>
      <c r="DY22" s="49">
        <v>191.06666666666663</v>
      </c>
      <c r="DZ22" s="49">
        <v>186.33333333333337</v>
      </c>
      <c r="EA22" s="49">
        <v>181.5</v>
      </c>
      <c r="EB22" s="49">
        <v>183.06666666666663</v>
      </c>
      <c r="EC22" s="49">
        <v>191.06666666666663</v>
      </c>
      <c r="ED22" s="50">
        <v>192.03980000000001</v>
      </c>
      <c r="EE22" s="50">
        <v>192.7621</v>
      </c>
      <c r="EF22" s="50">
        <v>192.47720000000001</v>
      </c>
      <c r="EG22" s="50">
        <v>192.68190000000001</v>
      </c>
      <c r="EH22" s="50">
        <v>192.64779999999999</v>
      </c>
      <c r="EI22" s="50">
        <v>193.16810000000001</v>
      </c>
      <c r="EJ22" s="50">
        <v>194.00980000000001</v>
      </c>
      <c r="EK22" s="50">
        <v>194.68889999999999</v>
      </c>
      <c r="EL22" s="50">
        <v>195.31829999999999</v>
      </c>
      <c r="EM22" s="50">
        <v>196.1037</v>
      </c>
      <c r="EN22" s="50">
        <v>197.02809999999999</v>
      </c>
      <c r="EO22" s="50">
        <v>197.83629999999999</v>
      </c>
      <c r="EP22" s="50">
        <v>198.5401</v>
      </c>
      <c r="EQ22" s="50">
        <v>199.1831</v>
      </c>
      <c r="ER22" s="50">
        <v>199.78219999999999</v>
      </c>
      <c r="ES22" s="50">
        <v>200.36949999999999</v>
      </c>
      <c r="ET22" s="50">
        <v>200.98410000000001</v>
      </c>
      <c r="EU22" s="50">
        <v>201.5762</v>
      </c>
      <c r="EV22" s="50">
        <v>202.11150000000001</v>
      </c>
      <c r="EW22" s="50">
        <v>202.53360000000001</v>
      </c>
      <c r="EX22" s="50">
        <v>203.0232</v>
      </c>
      <c r="EY22" s="50">
        <v>203.70859999999999</v>
      </c>
      <c r="EZ22" s="50">
        <v>204.48949999999999</v>
      </c>
      <c r="FA22" s="50">
        <v>205.2268</v>
      </c>
      <c r="FB22" s="50">
        <v>205.98400000000001</v>
      </c>
      <c r="FC22" s="50">
        <v>206.77590000000001</v>
      </c>
      <c r="FD22" s="50">
        <v>207.5488</v>
      </c>
      <c r="FE22" s="50">
        <v>208.24090000000001</v>
      </c>
      <c r="FF22" s="50">
        <v>208.88929999999999</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21.4</v>
      </c>
      <c r="DZ23" s="49">
        <v>21.266666666666666</v>
      </c>
      <c r="EA23" s="49">
        <v>21.1</v>
      </c>
      <c r="EB23" s="49">
        <v>20.666666666666668</v>
      </c>
      <c r="EC23" s="49">
        <v>20.433333333333337</v>
      </c>
      <c r="ED23" s="50">
        <v>20.404150000000001</v>
      </c>
      <c r="EE23" s="50">
        <v>20.400490000000001</v>
      </c>
      <c r="EF23" s="50">
        <v>20.400020000000001</v>
      </c>
      <c r="EG23" s="50">
        <v>20.39997</v>
      </c>
      <c r="EH23" s="50">
        <v>20.39996</v>
      </c>
      <c r="EI23" s="50">
        <v>20.39996</v>
      </c>
      <c r="EJ23" s="50">
        <v>20.39996</v>
      </c>
      <c r="EK23" s="50">
        <v>20.39996</v>
      </c>
      <c r="EL23" s="50">
        <v>20.39996</v>
      </c>
      <c r="EM23" s="50">
        <v>20.39996</v>
      </c>
      <c r="EN23" s="50">
        <v>20.39996</v>
      </c>
      <c r="EO23" s="50">
        <v>20.39996</v>
      </c>
      <c r="EP23" s="50">
        <v>20.39996</v>
      </c>
      <c r="EQ23" s="50">
        <v>20.39996</v>
      </c>
      <c r="ER23" s="50">
        <v>20.39996</v>
      </c>
      <c r="ES23" s="50">
        <v>20.39996</v>
      </c>
      <c r="ET23" s="50">
        <v>20.39996</v>
      </c>
      <c r="EU23" s="50">
        <v>20.39996</v>
      </c>
      <c r="EV23" s="50">
        <v>20.39996</v>
      </c>
      <c r="EW23" s="50">
        <v>20.39996</v>
      </c>
      <c r="EX23" s="50">
        <v>20.39996</v>
      </c>
      <c r="EY23" s="50">
        <v>20.39996</v>
      </c>
      <c r="EZ23" s="50">
        <v>20.39996</v>
      </c>
      <c r="FA23" s="50">
        <v>20.39996</v>
      </c>
      <c r="FB23" s="50">
        <v>20.39996</v>
      </c>
      <c r="FC23" s="50">
        <v>20.39996</v>
      </c>
      <c r="FD23" s="50">
        <v>20.39996</v>
      </c>
      <c r="FE23" s="50">
        <v>20.39996</v>
      </c>
      <c r="FF23" s="50">
        <v>20.39996</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250461.62632926038</v>
      </c>
      <c r="EB25" s="9">
        <v>250381.45735908012</v>
      </c>
      <c r="EC25" s="9">
        <v>249351.16839873814</v>
      </c>
      <c r="ED25" s="9">
        <v>252849.2</v>
      </c>
      <c r="EE25" s="9">
        <v>255749.5</v>
      </c>
      <c r="EF25" s="9">
        <v>256664.3</v>
      </c>
      <c r="EG25" s="9">
        <v>258627.3</v>
      </c>
      <c r="EH25" s="9">
        <v>260385.8</v>
      </c>
      <c r="EI25" s="9">
        <v>263282.09999999998</v>
      </c>
      <c r="EJ25" s="9">
        <v>266178.90000000002</v>
      </c>
      <c r="EK25" s="9">
        <v>269010.5</v>
      </c>
      <c r="EL25" s="9">
        <v>271928.3</v>
      </c>
      <c r="EM25" s="9">
        <v>274927.59999999998</v>
      </c>
      <c r="EN25" s="9">
        <v>277733.3</v>
      </c>
      <c r="EO25" s="9">
        <v>280482.59999999998</v>
      </c>
      <c r="EP25" s="9">
        <v>283128.3</v>
      </c>
      <c r="EQ25" s="9">
        <v>285982</v>
      </c>
      <c r="ER25" s="9">
        <v>288608.09999999998</v>
      </c>
      <c r="ES25" s="9">
        <v>291163.90000000002</v>
      </c>
      <c r="ET25" s="9">
        <v>293668.09999999998</v>
      </c>
      <c r="EU25" s="9">
        <v>296716.2</v>
      </c>
      <c r="EV25" s="9">
        <v>299393.09999999998</v>
      </c>
      <c r="EW25" s="9">
        <v>302023.3</v>
      </c>
      <c r="EX25" s="9">
        <v>304483.90000000002</v>
      </c>
      <c r="EY25" s="9">
        <v>307343</v>
      </c>
      <c r="EZ25" s="9">
        <v>309967.09999999998</v>
      </c>
      <c r="FA25" s="9">
        <v>312529.7</v>
      </c>
      <c r="FB25" s="9">
        <v>315163.59999999998</v>
      </c>
      <c r="FC25" s="9">
        <v>318074.8</v>
      </c>
      <c r="FD25" s="9">
        <v>320754.5</v>
      </c>
      <c r="FE25" s="9">
        <v>323347.40000000002</v>
      </c>
      <c r="FF25" s="9">
        <v>325959.5</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301362.94264815596</v>
      </c>
      <c r="EB26" s="9">
        <v>306614.62886735593</v>
      </c>
      <c r="EC26" s="9">
        <v>308597.0060102783</v>
      </c>
      <c r="ED26" s="9">
        <v>314596.5</v>
      </c>
      <c r="EE26" s="9">
        <v>320470.8</v>
      </c>
      <c r="EF26" s="9">
        <v>324631</v>
      </c>
      <c r="EG26" s="9">
        <v>329430.59999999998</v>
      </c>
      <c r="EH26" s="9">
        <v>333940.09999999998</v>
      </c>
      <c r="EI26" s="9">
        <v>339563.4</v>
      </c>
      <c r="EJ26" s="9">
        <v>345161.1</v>
      </c>
      <c r="EK26" s="9">
        <v>350674.6</v>
      </c>
      <c r="EL26" s="9">
        <v>356097</v>
      </c>
      <c r="EM26" s="9">
        <v>361835.5</v>
      </c>
      <c r="EN26" s="9">
        <v>367296.4</v>
      </c>
      <c r="EO26" s="9">
        <v>372791.7</v>
      </c>
      <c r="EP26" s="9">
        <v>378278.7</v>
      </c>
      <c r="EQ26" s="9">
        <v>384062.9</v>
      </c>
      <c r="ER26" s="9">
        <v>389534.6</v>
      </c>
      <c r="ES26" s="9">
        <v>395018</v>
      </c>
      <c r="ET26" s="9">
        <v>400459.6</v>
      </c>
      <c r="EU26" s="9">
        <v>406720.8</v>
      </c>
      <c r="EV26" s="9">
        <v>412511.8</v>
      </c>
      <c r="EW26" s="9">
        <v>418274.2</v>
      </c>
      <c r="EX26" s="9">
        <v>423886.9</v>
      </c>
      <c r="EY26" s="9">
        <v>429990</v>
      </c>
      <c r="EZ26" s="9">
        <v>435814.1</v>
      </c>
      <c r="FA26" s="9">
        <v>441647.3</v>
      </c>
      <c r="FB26" s="9">
        <v>447563.8</v>
      </c>
      <c r="FC26" s="9">
        <v>453957.9</v>
      </c>
      <c r="FD26" s="9">
        <v>460073.9</v>
      </c>
      <c r="FE26" s="9">
        <v>466129.9</v>
      </c>
      <c r="FF26" s="9">
        <v>472256.6</v>
      </c>
    </row>
    <row r="27" spans="1:162" x14ac:dyDescent="0.2">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130215.08294574668</v>
      </c>
      <c r="DH27" s="5">
        <v>132386.97286463605</v>
      </c>
      <c r="DI27" s="5">
        <v>135089.78966039835</v>
      </c>
      <c r="DJ27" s="5">
        <v>138363.05052921877</v>
      </c>
      <c r="DK27" s="5">
        <v>143807.09260200689</v>
      </c>
      <c r="DL27" s="5">
        <v>145490.77646404639</v>
      </c>
      <c r="DM27" s="5">
        <v>149854.32532176349</v>
      </c>
      <c r="DN27" s="5">
        <v>151818.59761218316</v>
      </c>
      <c r="DO27" s="5">
        <v>157316.03114770635</v>
      </c>
      <c r="DP27" s="5">
        <v>157838.53992149312</v>
      </c>
      <c r="DQ27" s="5">
        <v>159550.53871027994</v>
      </c>
      <c r="DR27" s="5">
        <v>162584.10222052061</v>
      </c>
      <c r="DS27" s="46">
        <v>167555.90683414452</v>
      </c>
      <c r="DT27" s="46">
        <v>159763.33135603901</v>
      </c>
      <c r="DU27" s="46">
        <v>168977.22067797816</v>
      </c>
      <c r="DV27" s="46">
        <v>174311.38113183819</v>
      </c>
      <c r="DW27" s="46">
        <v>177558.37841392285</v>
      </c>
      <c r="DX27" s="46">
        <v>183644.92335104992</v>
      </c>
      <c r="DY27" s="46">
        <v>188503.5562005142</v>
      </c>
      <c r="DZ27" s="46">
        <v>194286.00203451311</v>
      </c>
      <c r="EA27" s="9">
        <v>194577.58489149119</v>
      </c>
      <c r="EB27" s="9">
        <v>198711.2893000076</v>
      </c>
      <c r="EC27" s="9">
        <v>199801.33689507892</v>
      </c>
      <c r="ED27" s="9">
        <v>204069.4</v>
      </c>
      <c r="EE27" s="9">
        <v>208582.8</v>
      </c>
      <c r="EF27" s="9">
        <v>211810</v>
      </c>
      <c r="EG27" s="9">
        <v>214601.9</v>
      </c>
      <c r="EH27" s="9">
        <v>217197.4</v>
      </c>
      <c r="EI27" s="9">
        <v>220625.9</v>
      </c>
      <c r="EJ27" s="9">
        <v>224673.5</v>
      </c>
      <c r="EK27" s="9">
        <v>228656</v>
      </c>
      <c r="EL27" s="9">
        <v>232537.1</v>
      </c>
      <c r="EM27" s="9">
        <v>236379.3</v>
      </c>
      <c r="EN27" s="9">
        <v>240331.2</v>
      </c>
      <c r="EO27" s="9">
        <v>244390.6</v>
      </c>
      <c r="EP27" s="9">
        <v>248578.4</v>
      </c>
      <c r="EQ27" s="9">
        <v>252729.9</v>
      </c>
      <c r="ER27" s="9">
        <v>256729.7</v>
      </c>
      <c r="ES27" s="9">
        <v>260698</v>
      </c>
      <c r="ET27" s="9">
        <v>264632.8</v>
      </c>
      <c r="EU27" s="9">
        <v>268690.90000000002</v>
      </c>
      <c r="EV27" s="9">
        <v>272699.7</v>
      </c>
      <c r="EW27" s="9">
        <v>276615</v>
      </c>
      <c r="EX27" s="9">
        <v>280412.2</v>
      </c>
      <c r="EY27" s="9">
        <v>284289.90000000002</v>
      </c>
      <c r="EZ27" s="9">
        <v>288179.3</v>
      </c>
      <c r="FA27" s="9">
        <v>292130.7</v>
      </c>
      <c r="FB27" s="9">
        <v>296137.59999999998</v>
      </c>
      <c r="FC27" s="9">
        <v>300209.3</v>
      </c>
      <c r="FD27" s="9">
        <v>304291.59999999998</v>
      </c>
      <c r="FE27" s="9">
        <v>308394.2</v>
      </c>
      <c r="FF27" s="9">
        <v>312504.59999999998</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95215.92111576107</v>
      </c>
      <c r="EB28" s="9">
        <v>96573.656217433643</v>
      </c>
      <c r="EC28" s="9">
        <v>96918.759385884114</v>
      </c>
      <c r="ED28" s="9">
        <v>98535.84</v>
      </c>
      <c r="EE28" s="9">
        <v>100116.6</v>
      </c>
      <c r="EF28" s="9">
        <v>101164.2</v>
      </c>
      <c r="EG28" s="9">
        <v>102413.1</v>
      </c>
      <c r="EH28" s="9">
        <v>103571.8</v>
      </c>
      <c r="EI28" s="9">
        <v>105073</v>
      </c>
      <c r="EJ28" s="9">
        <v>106558.6</v>
      </c>
      <c r="EK28" s="9">
        <v>108007.8</v>
      </c>
      <c r="EL28" s="9">
        <v>109415.5</v>
      </c>
      <c r="EM28" s="9">
        <v>110903.4</v>
      </c>
      <c r="EN28" s="9">
        <v>112287.1</v>
      </c>
      <c r="EO28" s="9">
        <v>113663.7</v>
      </c>
      <c r="EP28" s="9">
        <v>115023.4</v>
      </c>
      <c r="EQ28" s="9">
        <v>116462.8</v>
      </c>
      <c r="ER28" s="9">
        <v>117800.3</v>
      </c>
      <c r="ES28" s="9">
        <v>119135.6</v>
      </c>
      <c r="ET28" s="9">
        <v>120452.5</v>
      </c>
      <c r="EU28" s="9">
        <v>122008.9</v>
      </c>
      <c r="EV28" s="9">
        <v>123416.5</v>
      </c>
      <c r="EW28" s="9">
        <v>124808</v>
      </c>
      <c r="EX28" s="9">
        <v>126147.7</v>
      </c>
      <c r="EY28" s="9">
        <v>127626.1</v>
      </c>
      <c r="EZ28" s="9">
        <v>129014.5</v>
      </c>
      <c r="FA28" s="9">
        <v>130398.9</v>
      </c>
      <c r="FB28" s="9">
        <v>131801.29999999999</v>
      </c>
      <c r="FC28" s="9">
        <v>133337.20000000001</v>
      </c>
      <c r="FD28" s="9">
        <v>134784.4</v>
      </c>
      <c r="FE28" s="9">
        <v>136207.29999999999</v>
      </c>
      <c r="FF28" s="9">
        <v>137644.4</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t="e">
        <v>#N/A</v>
      </c>
      <c r="D30" s="3" t="e">
        <v>#N/A</v>
      </c>
      <c r="E30" s="3" t="e">
        <v>#N/A</v>
      </c>
      <c r="F30" s="3" t="e">
        <v>#N/A</v>
      </c>
      <c r="G30" s="3" t="e">
        <v>#N/A</v>
      </c>
      <c r="H30" s="3" t="e">
        <v>#N/A</v>
      </c>
      <c r="I30" s="3" t="e">
        <v>#N/A</v>
      </c>
      <c r="J30" s="3" t="e">
        <v>#N/A</v>
      </c>
      <c r="K30" s="3" t="e">
        <v>#N/A</v>
      </c>
      <c r="L30" s="3" t="e">
        <v>#N/A</v>
      </c>
      <c r="M30" s="3" t="e">
        <v>#N/A</v>
      </c>
      <c r="N30" s="3" t="e">
        <v>#N/A</v>
      </c>
      <c r="O30" s="3" t="e">
        <v>#N/A</v>
      </c>
      <c r="P30" s="3" t="e">
        <v>#N/A</v>
      </c>
      <c r="Q30" s="3" t="e">
        <v>#N/A</v>
      </c>
      <c r="R30" s="3" t="e">
        <v>#N/A</v>
      </c>
      <c r="S30" s="3" t="e">
        <v>#N/A</v>
      </c>
      <c r="T30" s="3" t="e">
        <v>#N/A</v>
      </c>
      <c r="U30" s="3" t="e">
        <v>#N/A</v>
      </c>
      <c r="V30" s="3" t="e">
        <v>#N/A</v>
      </c>
      <c r="W30" s="3" t="e">
        <v>#N/A</v>
      </c>
      <c r="X30" s="3" t="e">
        <v>#N/A</v>
      </c>
      <c r="Y30" s="3" t="e">
        <v>#N/A</v>
      </c>
      <c r="Z30" s="3" t="e">
        <v>#N/A</v>
      </c>
      <c r="AA30" s="3" t="e">
        <v>#N/A</v>
      </c>
      <c r="AB30" s="3" t="e">
        <v>#N/A</v>
      </c>
      <c r="AC30" s="3" t="e">
        <v>#N/A</v>
      </c>
      <c r="AD30" s="3" t="e">
        <v>#N/A</v>
      </c>
      <c r="AE30" s="3" t="e">
        <v>#N/A</v>
      </c>
      <c r="AF30" s="3" t="e">
        <v>#N/A</v>
      </c>
      <c r="AG30" s="3" t="e">
        <v>#N/A</v>
      </c>
      <c r="AH30" s="3" t="e">
        <v>#N/A</v>
      </c>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8">
        <v>327.77269999999999</v>
      </c>
      <c r="EE30" s="8">
        <v>332.72570000000002</v>
      </c>
      <c r="EF30" s="8">
        <v>341.33690000000001</v>
      </c>
      <c r="EG30" s="8">
        <v>344.38909999999998</v>
      </c>
      <c r="EH30" s="8">
        <v>345.28230000000002</v>
      </c>
      <c r="EI30" s="8">
        <v>348.86439999999999</v>
      </c>
      <c r="EJ30" s="8">
        <v>354.5453</v>
      </c>
      <c r="EK30" s="8">
        <v>356.25209999999998</v>
      </c>
      <c r="EL30" s="8">
        <v>356.28129999999999</v>
      </c>
      <c r="EM30" s="8">
        <v>359.28469999999999</v>
      </c>
      <c r="EN30" s="8">
        <v>363.6866</v>
      </c>
      <c r="EO30" s="8">
        <v>365.04680000000002</v>
      </c>
      <c r="EP30" s="8">
        <v>365.53989999999999</v>
      </c>
      <c r="EQ30" s="8">
        <v>368.52409999999998</v>
      </c>
      <c r="ER30" s="8">
        <v>372.78629999999998</v>
      </c>
      <c r="ES30" s="8">
        <v>374.2593</v>
      </c>
      <c r="ET30" s="8">
        <v>375.03379999999999</v>
      </c>
      <c r="EU30" s="8">
        <v>378.0881</v>
      </c>
      <c r="EV30" s="8">
        <v>382.4538</v>
      </c>
      <c r="EW30" s="8">
        <v>384.06029999999998</v>
      </c>
      <c r="EX30" s="8">
        <v>385.00979999999998</v>
      </c>
      <c r="EY30" s="8">
        <v>387.9006</v>
      </c>
      <c r="EZ30" s="8">
        <v>392.16579999999999</v>
      </c>
      <c r="FA30" s="8">
        <v>393.76580000000001</v>
      </c>
      <c r="FB30" s="8">
        <v>394.58139999999997</v>
      </c>
      <c r="FC30" s="8">
        <v>397.45929999999998</v>
      </c>
      <c r="FD30" s="8">
        <v>401.7484</v>
      </c>
      <c r="FE30" s="8">
        <v>403.38209999999998</v>
      </c>
      <c r="FF30" s="8">
        <v>404.21800000000002</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8">
        <v>322.05059999999997</v>
      </c>
      <c r="EE31" s="8">
        <v>326.13330000000002</v>
      </c>
      <c r="EF31" s="8">
        <v>333.82010000000002</v>
      </c>
      <c r="EG31" s="8">
        <v>337.64819999999997</v>
      </c>
      <c r="EH31" s="8">
        <v>337.97890000000001</v>
      </c>
      <c r="EI31" s="8">
        <v>339.72579999999999</v>
      </c>
      <c r="EJ31" s="8">
        <v>344.60180000000003</v>
      </c>
      <c r="EK31" s="8">
        <v>347.7638</v>
      </c>
      <c r="EL31" s="8">
        <v>346.85890000000001</v>
      </c>
      <c r="EM31" s="8">
        <v>348.60230000000001</v>
      </c>
      <c r="EN31" s="8">
        <v>352.90570000000002</v>
      </c>
      <c r="EO31" s="8">
        <v>355.87959999999998</v>
      </c>
      <c r="EP31" s="8">
        <v>355.54020000000003</v>
      </c>
      <c r="EQ31" s="8">
        <v>357.22449999999998</v>
      </c>
      <c r="ER31" s="8">
        <v>361.65019999999998</v>
      </c>
      <c r="ES31" s="8">
        <v>364.82420000000002</v>
      </c>
      <c r="ET31" s="8">
        <v>364.55029999999999</v>
      </c>
      <c r="EU31" s="8">
        <v>366.44220000000001</v>
      </c>
      <c r="EV31" s="8">
        <v>371.15809999999999</v>
      </c>
      <c r="EW31" s="8">
        <v>374.53969999999998</v>
      </c>
      <c r="EX31" s="8">
        <v>374.41019999999997</v>
      </c>
      <c r="EY31" s="8">
        <v>376.10210000000001</v>
      </c>
      <c r="EZ31" s="8">
        <v>380.73610000000002</v>
      </c>
      <c r="FA31" s="8">
        <v>384.10410000000002</v>
      </c>
      <c r="FB31" s="8">
        <v>383.7183</v>
      </c>
      <c r="FC31" s="8">
        <v>385.41559999999998</v>
      </c>
      <c r="FD31" s="8">
        <v>390.10109999999997</v>
      </c>
      <c r="FE31" s="8">
        <v>393.50689999999997</v>
      </c>
      <c r="FF31" s="8">
        <v>393.1422</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67.910128685277343</v>
      </c>
      <c r="Q32" s="3">
        <v>68.093404177750003</v>
      </c>
      <c r="R32" s="3">
        <v>69.570908214899333</v>
      </c>
      <c r="S32" s="3">
        <v>70.452962188479006</v>
      </c>
      <c r="T32" s="3">
        <v>71.094586807256334</v>
      </c>
      <c r="U32" s="3">
        <v>71.441501452828334</v>
      </c>
      <c r="V32" s="3">
        <v>71.939750418186009</v>
      </c>
      <c r="W32" s="3">
        <v>72.156933527542662</v>
      </c>
      <c r="X32" s="3">
        <v>71.517880752622006</v>
      </c>
      <c r="Y32" s="3">
        <v>72.30760036253433</v>
      </c>
      <c r="Z32" s="3">
        <v>72.999770695971335</v>
      </c>
      <c r="AA32" s="3">
        <v>73.395625733162333</v>
      </c>
      <c r="AB32" s="3">
        <v>73.943942832970336</v>
      </c>
      <c r="AC32" s="3">
        <v>74.242108249432675</v>
      </c>
      <c r="AD32" s="3">
        <v>74.851894017517665</v>
      </c>
      <c r="AE32" s="3">
        <v>76.308403603963001</v>
      </c>
      <c r="AF32" s="3">
        <v>78.764840879832335</v>
      </c>
      <c r="AG32" s="3">
        <v>81.155836136656006</v>
      </c>
      <c r="AH32" s="3">
        <v>82.831296879842327</v>
      </c>
      <c r="AI32" s="3">
        <v>85.479391254432002</v>
      </c>
      <c r="AJ32" s="3">
        <v>87.654297719373332</v>
      </c>
      <c r="AK32" s="3">
        <v>89.801537024457005</v>
      </c>
      <c r="AL32" s="3">
        <v>91.697670584405998</v>
      </c>
      <c r="AM32" s="3">
        <v>93.231252403742687</v>
      </c>
      <c r="AN32" s="3">
        <v>95.487608509192683</v>
      </c>
      <c r="AO32" s="3">
        <v>97.471784266043002</v>
      </c>
      <c r="AP32" s="3">
        <v>99.928913144852004</v>
      </c>
      <c r="AQ32" s="3">
        <v>101.89313618020034</v>
      </c>
      <c r="AR32" s="3">
        <v>104.04403897288068</v>
      </c>
      <c r="AS32" s="3">
        <v>105.259985605194</v>
      </c>
      <c r="AT32" s="3">
        <v>106.50241134024766</v>
      </c>
      <c r="AU32" s="3">
        <v>107.94147350166099</v>
      </c>
      <c r="AV32" s="3">
        <v>109.33684181901266</v>
      </c>
      <c r="AW32" s="3">
        <v>110.58549646102834</v>
      </c>
      <c r="AX32" s="3">
        <v>111.89981078003969</v>
      </c>
      <c r="AY32" s="3">
        <v>113.22437052902433</v>
      </c>
      <c r="AZ32" s="3">
        <v>113.76928761236566</v>
      </c>
      <c r="BA32" s="3">
        <v>114.75231026846434</v>
      </c>
      <c r="BB32" s="3">
        <v>115.990396577143</v>
      </c>
      <c r="BC32" s="3">
        <v>117.44146438060901</v>
      </c>
      <c r="BD32" s="3">
        <v>118.904293822651</v>
      </c>
      <c r="BE32" s="3">
        <v>120.89367321651734</v>
      </c>
      <c r="BF32" s="3">
        <v>123.72990160110032</v>
      </c>
      <c r="BG32" s="3">
        <v>126.56388472737299</v>
      </c>
      <c r="BH32" s="3">
        <v>129.85724014892003</v>
      </c>
      <c r="BI32" s="3">
        <v>133.20375190962798</v>
      </c>
      <c r="BJ32" s="3">
        <v>137.21231349168667</v>
      </c>
      <c r="BK32" s="3">
        <v>143.33101949074302</v>
      </c>
      <c r="BL32" s="3">
        <v>148.776242127741</v>
      </c>
      <c r="BM32" s="3">
        <v>155.15430044153834</v>
      </c>
      <c r="BN32" s="3">
        <v>162.38119373927333</v>
      </c>
      <c r="BO32" s="3">
        <v>169.56381361725499</v>
      </c>
      <c r="BP32" s="3">
        <v>174.77215087907999</v>
      </c>
      <c r="BQ32" s="3">
        <v>179.68894532250499</v>
      </c>
      <c r="BR32" s="3">
        <v>183.41759320012301</v>
      </c>
      <c r="BS32" s="3">
        <v>187.98259777095768</v>
      </c>
      <c r="BT32" s="3">
        <v>190.28789418049999</v>
      </c>
      <c r="BU32" s="3">
        <v>189.64090934390063</v>
      </c>
      <c r="BV32" s="3">
        <v>186.689807587237</v>
      </c>
      <c r="BW32" s="3">
        <v>183.24657762727668</v>
      </c>
      <c r="BX32" s="3">
        <v>178.59755818496166</v>
      </c>
      <c r="BY32" s="3">
        <v>172.35010857089767</v>
      </c>
      <c r="BZ32" s="3">
        <v>165.04811829999565</v>
      </c>
      <c r="CA32" s="3">
        <v>155.07237804399099</v>
      </c>
      <c r="CB32" s="3">
        <v>148.95847386804235</v>
      </c>
      <c r="CC32" s="3">
        <v>146.90690270639499</v>
      </c>
      <c r="CD32" s="3">
        <v>148.040948922186</v>
      </c>
      <c r="CE32" s="3">
        <v>147.49863163102165</v>
      </c>
      <c r="CF32" s="3">
        <v>145.73989361588866</v>
      </c>
      <c r="CG32" s="3">
        <v>143.46295210787602</v>
      </c>
      <c r="CH32" s="3">
        <v>140.92353136613698</v>
      </c>
      <c r="CI32" s="3">
        <v>137.06408772205666</v>
      </c>
      <c r="CJ32" s="3">
        <v>135.65032015526268</v>
      </c>
      <c r="CK32" s="3">
        <v>134.246552817631</v>
      </c>
      <c r="CL32" s="3">
        <v>132.68952169510067</v>
      </c>
      <c r="CM32" s="3">
        <v>133.36262594987434</v>
      </c>
      <c r="CN32" s="3">
        <v>135.98854124694668</v>
      </c>
      <c r="CO32" s="3">
        <v>139.25964734746833</v>
      </c>
      <c r="CP32" s="3">
        <v>142.46872173776669</v>
      </c>
      <c r="CQ32" s="3">
        <v>145.99484610643768</v>
      </c>
      <c r="CR32" s="3">
        <v>151.556743277831</v>
      </c>
      <c r="CS32" s="3">
        <v>157.44259490401868</v>
      </c>
      <c r="CT32" s="3">
        <v>160.85558079272835</v>
      </c>
      <c r="CU32" s="3">
        <v>163.43512642110099</v>
      </c>
      <c r="CV32" s="3">
        <v>165.86910302393034</v>
      </c>
      <c r="CW32" s="3">
        <v>167.92839724655769</v>
      </c>
      <c r="CX32" s="3">
        <v>171.26637441886899</v>
      </c>
      <c r="CY32" s="3">
        <v>174.71973639738837</v>
      </c>
      <c r="CZ32" s="3">
        <v>177.74253994394067</v>
      </c>
      <c r="DA32" s="3">
        <v>181.12209750858295</v>
      </c>
      <c r="DB32" s="3">
        <v>187.77110109333401</v>
      </c>
      <c r="DC32" s="3">
        <v>192.95343567421332</v>
      </c>
      <c r="DD32" s="3">
        <v>196.529827076282</v>
      </c>
      <c r="DE32" s="3">
        <v>201.69195605923031</v>
      </c>
      <c r="DF32" s="3">
        <v>208.081605785211</v>
      </c>
      <c r="DG32" s="3">
        <v>215.40003144147201</v>
      </c>
      <c r="DH32" s="3">
        <v>222.11114717982767</v>
      </c>
      <c r="DI32" s="3">
        <v>228.69907210685969</v>
      </c>
      <c r="DJ32" s="3">
        <v>235.02203658559367</v>
      </c>
      <c r="DK32" s="3">
        <v>242.49976540570432</v>
      </c>
      <c r="DL32" s="3">
        <v>250.85967969494067</v>
      </c>
      <c r="DM32" s="3">
        <v>251.50062062052265</v>
      </c>
      <c r="DN32" s="3">
        <v>250.15770331539031</v>
      </c>
      <c r="DO32" s="3">
        <v>248.86542398396199</v>
      </c>
      <c r="DP32" s="3">
        <v>248.48792477789033</v>
      </c>
      <c r="DQ32" s="3">
        <v>253.42180847184568</v>
      </c>
      <c r="DR32" s="3">
        <v>258.71252860669898</v>
      </c>
      <c r="DS32" s="3">
        <v>263.61374435988</v>
      </c>
      <c r="DT32" s="3">
        <v>265.52128464020501</v>
      </c>
      <c r="DU32" s="3">
        <v>275.60303447914532</v>
      </c>
      <c r="DV32" s="3">
        <v>291.81535461719568</v>
      </c>
      <c r="DW32" s="3">
        <v>305.80039278187064</v>
      </c>
      <c r="DX32" s="3">
        <v>326.63970010616032</v>
      </c>
      <c r="DY32" s="3">
        <v>343.090207056785</v>
      </c>
      <c r="DZ32" s="3">
        <v>360.13148469456632</v>
      </c>
      <c r="EA32" s="3">
        <v>386.05174789749634</v>
      </c>
      <c r="EB32" s="3">
        <v>401.14388549195797</v>
      </c>
      <c r="EC32" s="3">
        <v>378.17979208005863</v>
      </c>
      <c r="ED32" s="8">
        <v>347.75689999999997</v>
      </c>
      <c r="EE32" s="8">
        <v>321.54430000000002</v>
      </c>
      <c r="EF32" s="8">
        <v>308.98840000000001</v>
      </c>
      <c r="EG32" s="8">
        <v>307.66820000000001</v>
      </c>
      <c r="EH32" s="8">
        <v>313.74099999999999</v>
      </c>
      <c r="EI32" s="8">
        <v>321.64339999999999</v>
      </c>
      <c r="EJ32" s="8">
        <v>333.101</v>
      </c>
      <c r="EK32" s="8">
        <v>348.43860000000001</v>
      </c>
      <c r="EL32" s="8">
        <v>362.18869999999998</v>
      </c>
      <c r="EM32" s="8">
        <v>370.98860000000002</v>
      </c>
      <c r="EN32" s="8">
        <v>380.38319999999999</v>
      </c>
      <c r="EO32" s="8">
        <v>391.05349999999999</v>
      </c>
      <c r="EP32" s="8">
        <v>397.42009999999999</v>
      </c>
      <c r="EQ32" s="8">
        <v>398.20549999999997</v>
      </c>
      <c r="ER32" s="8">
        <v>401.2346</v>
      </c>
      <c r="ES32" s="8">
        <v>407.21710000000002</v>
      </c>
      <c r="ET32" s="8">
        <v>409.81380000000001</v>
      </c>
      <c r="EU32" s="8">
        <v>408.25110000000001</v>
      </c>
      <c r="EV32" s="8">
        <v>411.09300000000002</v>
      </c>
      <c r="EW32" s="8">
        <v>418.29860000000002</v>
      </c>
      <c r="EX32" s="8">
        <v>422.54719999999998</v>
      </c>
      <c r="EY32" s="8">
        <v>422.89319999999998</v>
      </c>
      <c r="EZ32" s="8">
        <v>428.18520000000001</v>
      </c>
      <c r="FA32" s="8">
        <v>437.90809999999999</v>
      </c>
      <c r="FB32" s="8">
        <v>443.96359999999999</v>
      </c>
      <c r="FC32" s="8">
        <v>445.39490000000001</v>
      </c>
      <c r="FD32" s="8">
        <v>452.01839999999999</v>
      </c>
      <c r="FE32" s="8">
        <v>463.26139999999998</v>
      </c>
      <c r="FF32" s="8">
        <v>470.31950000000001</v>
      </c>
    </row>
    <row r="33" spans="1:162" x14ac:dyDescent="0.2">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14364.806228895312</v>
      </c>
      <c r="AA33" s="3">
        <v>15746.053587183791</v>
      </c>
      <c r="AB33" s="3">
        <v>15894.516603168504</v>
      </c>
      <c r="AC33" s="3">
        <v>15559.960496242906</v>
      </c>
      <c r="AD33" s="3">
        <v>16910.965720739245</v>
      </c>
      <c r="AE33" s="3">
        <v>17920.126390492474</v>
      </c>
      <c r="AF33" s="3">
        <v>15360.542021369316</v>
      </c>
      <c r="AG33" s="3">
        <v>21444.475329274548</v>
      </c>
      <c r="AH33" s="3">
        <v>16445.879056827373</v>
      </c>
      <c r="AI33" s="3">
        <v>20146.170411613115</v>
      </c>
      <c r="AJ33" s="3">
        <v>18897.538093294512</v>
      </c>
      <c r="AK33" s="3">
        <v>21360.683232086711</v>
      </c>
      <c r="AL33" s="3">
        <v>23700.915907636019</v>
      </c>
      <c r="AM33" s="3">
        <v>16683.302883080985</v>
      </c>
      <c r="AN33" s="3">
        <v>23598.086367550237</v>
      </c>
      <c r="AO33" s="3">
        <v>18492.819964597766</v>
      </c>
      <c r="AP33" s="3">
        <v>19529.656236832452</v>
      </c>
      <c r="AQ33" s="3">
        <v>20623.988451416473</v>
      </c>
      <c r="AR33" s="3">
        <v>17927.875846486069</v>
      </c>
      <c r="AS33" s="3">
        <v>18723.620374742772</v>
      </c>
      <c r="AT33" s="3">
        <v>18162.08557541226</v>
      </c>
      <c r="AU33" s="3">
        <v>18449.756164470899</v>
      </c>
      <c r="AV33" s="3">
        <v>17081.216752914359</v>
      </c>
      <c r="AW33" s="3">
        <v>14443.296423206579</v>
      </c>
      <c r="AX33" s="3">
        <v>12389.887412196145</v>
      </c>
      <c r="AY33" s="3">
        <v>12903.316870886567</v>
      </c>
      <c r="AZ33" s="3">
        <v>17998.035806950909</v>
      </c>
      <c r="BA33" s="3">
        <v>12958.256419015104</v>
      </c>
      <c r="BB33" s="3">
        <v>15326.642614748689</v>
      </c>
      <c r="BC33" s="3">
        <v>14577.827966131596</v>
      </c>
      <c r="BD33" s="3">
        <v>16190.604364030727</v>
      </c>
      <c r="BE33" s="3">
        <v>17346.169373612556</v>
      </c>
      <c r="BF33" s="3">
        <v>13835.690957733143</v>
      </c>
      <c r="BG33" s="3">
        <v>16416.432586500014</v>
      </c>
      <c r="BH33" s="3">
        <v>16174.022454474996</v>
      </c>
      <c r="BI33" s="3">
        <v>18302.062756798656</v>
      </c>
      <c r="BJ33" s="3">
        <v>18881.130023589394</v>
      </c>
      <c r="BK33" s="3">
        <v>18282.439815398484</v>
      </c>
      <c r="BL33" s="3">
        <v>17237.972209733543</v>
      </c>
      <c r="BM33" s="3">
        <v>18101.055877103521</v>
      </c>
      <c r="BN33" s="3">
        <v>22303.507324740287</v>
      </c>
      <c r="BO33" s="3">
        <v>16574.599665698472</v>
      </c>
      <c r="BP33" s="3">
        <v>22145.817679727446</v>
      </c>
      <c r="BQ33" s="3">
        <v>21980.631150305941</v>
      </c>
      <c r="BR33" s="3">
        <v>16726.167393018623</v>
      </c>
      <c r="BS33" s="3">
        <v>28255.990452774022</v>
      </c>
      <c r="BT33" s="3">
        <v>19072.420370807533</v>
      </c>
      <c r="BU33" s="3">
        <v>19531.211866107958</v>
      </c>
      <c r="BV33" s="3">
        <v>18546.647275342824</v>
      </c>
      <c r="BW33" s="3">
        <v>15250.327404437196</v>
      </c>
      <c r="BX33" s="3">
        <v>16240.554633154381</v>
      </c>
      <c r="BY33" s="3">
        <v>11358.643494187643</v>
      </c>
      <c r="BZ33" s="3">
        <v>8208.1498586903999</v>
      </c>
      <c r="CA33" s="3">
        <v>5579.1867149204154</v>
      </c>
      <c r="CB33" s="3">
        <v>5022.72281685498</v>
      </c>
      <c r="CC33" s="3">
        <v>5081.2721235158642</v>
      </c>
      <c r="CD33" s="3">
        <v>6267.7684873018679</v>
      </c>
      <c r="CE33" s="3">
        <v>8871.9935671843323</v>
      </c>
      <c r="CF33" s="3">
        <v>5647.8580213083478</v>
      </c>
      <c r="CG33" s="3">
        <v>8453.226191697071</v>
      </c>
      <c r="CH33" s="3">
        <v>9092.8147295923445</v>
      </c>
      <c r="CI33" s="3">
        <v>5216.8423614405856</v>
      </c>
      <c r="CJ33" s="3">
        <v>11727.909047098594</v>
      </c>
      <c r="CK33" s="3">
        <v>8695.1791062069497</v>
      </c>
      <c r="CL33" s="3">
        <v>8621.0508929661846</v>
      </c>
      <c r="CM33" s="3">
        <v>12297.396325966403</v>
      </c>
      <c r="CN33" s="3">
        <v>15324.933243710664</v>
      </c>
      <c r="CO33" s="3">
        <v>15301.575722007346</v>
      </c>
      <c r="CP33" s="3">
        <v>14377.624924348043</v>
      </c>
      <c r="CQ33" s="3">
        <v>14384.550761341106</v>
      </c>
      <c r="CR33" s="3">
        <v>13760.17819301393</v>
      </c>
      <c r="CS33" s="3">
        <v>15580.418444202936</v>
      </c>
      <c r="CT33" s="3">
        <v>17815.693418790059</v>
      </c>
      <c r="CU33" s="3">
        <v>14213.707728023172</v>
      </c>
      <c r="CV33" s="3">
        <v>19505.584906282413</v>
      </c>
      <c r="CW33" s="3">
        <v>18677.039972138915</v>
      </c>
      <c r="CX33" s="3">
        <v>17675.019839886227</v>
      </c>
      <c r="CY33" s="3">
        <v>33402.573109196979</v>
      </c>
      <c r="CZ33" s="3">
        <v>18081.915422957074</v>
      </c>
      <c r="DA33" s="3">
        <v>22165.383306414973</v>
      </c>
      <c r="DB33" s="3">
        <v>17947.861717194057</v>
      </c>
      <c r="DC33" s="3">
        <v>16927.461020220217</v>
      </c>
      <c r="DD33" s="3">
        <v>23090.187833845703</v>
      </c>
      <c r="DE33" s="3">
        <v>20828.080500801574</v>
      </c>
      <c r="DF33" s="3">
        <v>22678.415337591672</v>
      </c>
      <c r="DG33" s="3">
        <v>20821.674454777152</v>
      </c>
      <c r="DH33" s="3">
        <v>18831.815969096471</v>
      </c>
      <c r="DI33" s="3">
        <v>22504.121547241441</v>
      </c>
      <c r="DJ33" s="3">
        <v>24202.054265147737</v>
      </c>
      <c r="DK33" s="3">
        <v>24246.218804891723</v>
      </c>
      <c r="DL33" s="3">
        <v>18239.723398739807</v>
      </c>
      <c r="DM33" s="3">
        <v>16352.843770242038</v>
      </c>
      <c r="DN33" s="3">
        <v>18916.779130199255</v>
      </c>
      <c r="DO33" s="3">
        <v>19967.898483338737</v>
      </c>
      <c r="DP33" s="3">
        <v>24233.045446489508</v>
      </c>
      <c r="DQ33" s="3">
        <v>23355.838609582141</v>
      </c>
      <c r="DR33" s="3">
        <v>22004.158248181477</v>
      </c>
      <c r="DS33" s="3">
        <v>19628.684301619585</v>
      </c>
      <c r="DT33" s="3">
        <v>19835.370122628443</v>
      </c>
      <c r="DU33" s="3">
        <v>20976.907277405939</v>
      </c>
      <c r="DV33" s="3">
        <v>16187.789827453929</v>
      </c>
      <c r="DW33" s="3">
        <v>28026.140385471561</v>
      </c>
      <c r="DX33" s="3">
        <v>16661.155371605724</v>
      </c>
      <c r="DY33" s="3">
        <v>25410.082030171488</v>
      </c>
      <c r="DZ33" s="3">
        <v>26925.240418410096</v>
      </c>
      <c r="EA33" s="3">
        <v>27394.118600745973</v>
      </c>
      <c r="EB33" s="3">
        <v>24592.913821466376</v>
      </c>
      <c r="EC33" s="3">
        <v>20987.362156397292</v>
      </c>
      <c r="ED33" s="8">
        <v>22824.23</v>
      </c>
      <c r="EE33" s="8">
        <v>19804.740000000002</v>
      </c>
      <c r="EF33" s="8">
        <v>20738.78</v>
      </c>
      <c r="EG33" s="8">
        <v>15747.01</v>
      </c>
      <c r="EH33" s="8">
        <v>15070.07</v>
      </c>
      <c r="EI33" s="8">
        <v>17754.14</v>
      </c>
      <c r="EJ33" s="8">
        <v>19607.93</v>
      </c>
      <c r="EK33" s="8">
        <v>21999.33</v>
      </c>
      <c r="EL33" s="8">
        <v>23726.67</v>
      </c>
      <c r="EM33" s="8">
        <v>23998.36</v>
      </c>
      <c r="EN33" s="8">
        <v>25555.79</v>
      </c>
      <c r="EO33" s="8">
        <v>25573.71</v>
      </c>
      <c r="EP33" s="8">
        <v>26029.21</v>
      </c>
      <c r="EQ33" s="8">
        <v>26909.22</v>
      </c>
      <c r="ER33" s="8">
        <v>26662.12</v>
      </c>
      <c r="ES33" s="8">
        <v>26160.73</v>
      </c>
      <c r="ET33" s="8">
        <v>26098.29</v>
      </c>
      <c r="EU33" s="8">
        <v>25759.27</v>
      </c>
      <c r="EV33" s="8">
        <v>25856.02</v>
      </c>
      <c r="EW33" s="8">
        <v>25379.47</v>
      </c>
      <c r="EX33" s="8">
        <v>25546.14</v>
      </c>
      <c r="EY33" s="8">
        <v>25511.69</v>
      </c>
      <c r="EZ33" s="8">
        <v>25826.12</v>
      </c>
      <c r="FA33" s="8">
        <v>25796.75</v>
      </c>
      <c r="FB33" s="8">
        <v>25945.599999999999</v>
      </c>
      <c r="FC33" s="8">
        <v>26314.53</v>
      </c>
      <c r="FD33" s="8">
        <v>26439.91</v>
      </c>
      <c r="FE33" s="8">
        <v>26461.96</v>
      </c>
      <c r="FF33" s="8">
        <v>26620.15</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50">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20">
        <f t="shared" si="10"/>
        <v>1.1979862143179476</v>
      </c>
      <c r="DT39" s="20">
        <f t="shared" ref="DT39:EY39" si="11">100*((DT7/DS7)^4-1)</f>
        <v>-37.969303500028985</v>
      </c>
      <c r="DU39" s="20">
        <f t="shared" si="11"/>
        <v>13.62275963976931</v>
      </c>
      <c r="DV39" s="20">
        <f t="shared" si="11"/>
        <v>2.7291493401218503</v>
      </c>
      <c r="DW39" s="20">
        <f t="shared" si="11"/>
        <v>-0.17824224370258657</v>
      </c>
      <c r="DX39" s="20">
        <f t="shared" si="11"/>
        <v>5.5038695879521038</v>
      </c>
      <c r="DY39" s="20">
        <f t="shared" si="11"/>
        <v>8.7484056633933438</v>
      </c>
      <c r="DZ39" s="20">
        <f t="shared" si="11"/>
        <v>6.4760337923182476</v>
      </c>
      <c r="EA39" s="20">
        <f t="shared" si="11"/>
        <v>4.2873650945049802</v>
      </c>
      <c r="EB39" s="20">
        <f t="shared" si="11"/>
        <v>4.6283689144308582</v>
      </c>
      <c r="EC39" s="20">
        <f t="shared" si="11"/>
        <v>4.4271968025990649</v>
      </c>
      <c r="ED39" s="19">
        <f t="shared" si="11"/>
        <v>3.4762325774712721</v>
      </c>
      <c r="EE39" s="19">
        <f t="shared" si="11"/>
        <v>2.8873403528009822</v>
      </c>
      <c r="EF39" s="19">
        <f t="shared" si="11"/>
        <v>-1.2450356025022979</v>
      </c>
      <c r="EG39" s="19">
        <f t="shared" si="11"/>
        <v>-2.1929238091673686</v>
      </c>
      <c r="EH39" s="19">
        <f t="shared" si="11"/>
        <v>-2.1665026360487505</v>
      </c>
      <c r="EI39" s="19">
        <f t="shared" si="11"/>
        <v>0.67475678770156922</v>
      </c>
      <c r="EJ39" s="19">
        <f t="shared" si="11"/>
        <v>2.7292670807725461</v>
      </c>
      <c r="EK39" s="19">
        <f t="shared" si="11"/>
        <v>2.2257640149776048</v>
      </c>
      <c r="EL39" s="19">
        <f t="shared" si="11"/>
        <v>1.7274880918577873</v>
      </c>
      <c r="EM39" s="19">
        <f t="shared" si="11"/>
        <v>1.9128598005573316</v>
      </c>
      <c r="EN39" s="19">
        <f t="shared" si="11"/>
        <v>2.0275338887578931</v>
      </c>
      <c r="EO39" s="19">
        <f t="shared" si="11"/>
        <v>1.6719788464201191</v>
      </c>
      <c r="EP39" s="19">
        <f t="shared" si="11"/>
        <v>1.4327451374403166</v>
      </c>
      <c r="EQ39" s="19">
        <f t="shared" si="11"/>
        <v>1.1922313951667318</v>
      </c>
      <c r="ER39" s="19">
        <f t="shared" si="11"/>
        <v>0.90412326796098785</v>
      </c>
      <c r="ES39" s="19">
        <f t="shared" si="11"/>
        <v>0.85734352149642312</v>
      </c>
      <c r="ET39" s="19">
        <f t="shared" si="11"/>
        <v>0.84623769351586109</v>
      </c>
      <c r="EU39" s="19">
        <f t="shared" si="11"/>
        <v>0.71584234799046964</v>
      </c>
      <c r="EV39" s="19">
        <f t="shared" si="11"/>
        <v>0.63841032944003118</v>
      </c>
      <c r="EW39" s="19">
        <f t="shared" si="11"/>
        <v>0.42302348774683196</v>
      </c>
      <c r="EX39" s="19">
        <f t="shared" si="11"/>
        <v>0.60292942135951044</v>
      </c>
      <c r="EY39" s="19">
        <f t="shared" si="11"/>
        <v>1.0498564128046173</v>
      </c>
      <c r="EZ39" s="19">
        <f t="shared" ref="EZ39:FF39" si="12">100*((EZ7/EY7)^4-1)</f>
        <v>1.2472413867538945</v>
      </c>
      <c r="FA39" s="19">
        <f t="shared" si="12"/>
        <v>1.1729911850195007</v>
      </c>
      <c r="FB39" s="19">
        <f t="shared" si="12"/>
        <v>1.2388773887080706</v>
      </c>
      <c r="FC39" s="19">
        <f t="shared" si="12"/>
        <v>1.3103404498221893</v>
      </c>
      <c r="FD39" s="19">
        <f t="shared" si="12"/>
        <v>1.2513095081703396</v>
      </c>
      <c r="FE39" s="19">
        <f t="shared" si="12"/>
        <v>1.0741168890192387</v>
      </c>
      <c r="FF39" s="19">
        <f t="shared" si="12"/>
        <v>0.98900091396481038</v>
      </c>
    </row>
    <row r="40" spans="1:162" x14ac:dyDescent="0.2">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20">
        <f t="shared" si="16"/>
        <v>-1.317296165666848</v>
      </c>
      <c r="DT40" s="20">
        <f t="shared" ref="DT40:EY40" si="17">100*((DT8/DS8)^4-1)</f>
        <v>-32.134414065659314</v>
      </c>
      <c r="DU40" s="20">
        <f t="shared" si="17"/>
        <v>2.6823941367957405</v>
      </c>
      <c r="DV40" s="20">
        <f t="shared" si="17"/>
        <v>-2.6650953032709257</v>
      </c>
      <c r="DW40" s="20">
        <f t="shared" si="17"/>
        <v>-4.7379173657033924</v>
      </c>
      <c r="DX40" s="20">
        <f t="shared" si="17"/>
        <v>-1.3647019444075315</v>
      </c>
      <c r="DY40" s="20">
        <f t="shared" si="17"/>
        <v>1.3835837385905769</v>
      </c>
      <c r="DZ40" s="20">
        <f t="shared" si="17"/>
        <v>4.40567675783059</v>
      </c>
      <c r="EA40" s="20">
        <f t="shared" si="17"/>
        <v>5.5961735641361754</v>
      </c>
      <c r="EB40" s="20">
        <f t="shared" si="17"/>
        <v>6.9196225665041355</v>
      </c>
      <c r="EC40" s="20">
        <f t="shared" si="17"/>
        <v>10.61397681118288</v>
      </c>
      <c r="ED40" s="19">
        <f t="shared" si="17"/>
        <v>4.4249097015491623</v>
      </c>
      <c r="EE40" s="19">
        <f t="shared" si="17"/>
        <v>2.3984847620663885</v>
      </c>
      <c r="EF40" s="19">
        <f t="shared" si="17"/>
        <v>-0.86037111915975295</v>
      </c>
      <c r="EG40" s="19">
        <f t="shared" si="17"/>
        <v>-2.8603692070722997</v>
      </c>
      <c r="EH40" s="19">
        <f t="shared" si="17"/>
        <v>-3.8342928545232247</v>
      </c>
      <c r="EI40" s="19">
        <f t="shared" si="17"/>
        <v>-1.679291969050456</v>
      </c>
      <c r="EJ40" s="19">
        <f t="shared" si="17"/>
        <v>0.25720719252197988</v>
      </c>
      <c r="EK40" s="19">
        <f t="shared" si="17"/>
        <v>0.9042329953418804</v>
      </c>
      <c r="EL40" s="19">
        <f t="shared" si="17"/>
        <v>1.4223632272314601</v>
      </c>
      <c r="EM40" s="19">
        <f t="shared" si="17"/>
        <v>1.7170993112412436</v>
      </c>
      <c r="EN40" s="19">
        <f t="shared" si="17"/>
        <v>1.9470940113517132</v>
      </c>
      <c r="EO40" s="19">
        <f t="shared" si="17"/>
        <v>1.8076055806063307</v>
      </c>
      <c r="EP40" s="19">
        <f t="shared" si="17"/>
        <v>1.6702837491198386</v>
      </c>
      <c r="EQ40" s="19">
        <f t="shared" si="17"/>
        <v>1.567582162942549</v>
      </c>
      <c r="ER40" s="19">
        <f t="shared" si="17"/>
        <v>1.349578384937522</v>
      </c>
      <c r="ES40" s="19">
        <f t="shared" si="17"/>
        <v>1.1182885349378502</v>
      </c>
      <c r="ET40" s="19">
        <f t="shared" si="17"/>
        <v>0.94149272021828434</v>
      </c>
      <c r="EU40" s="19">
        <f t="shared" si="17"/>
        <v>0.7140650946439564</v>
      </c>
      <c r="EV40" s="19">
        <f t="shared" si="17"/>
        <v>0.57601596968397395</v>
      </c>
      <c r="EW40" s="19">
        <f t="shared" si="17"/>
        <v>0.29049585463005734</v>
      </c>
      <c r="EX40" s="19">
        <f t="shared" si="17"/>
        <v>0.31834803516295196</v>
      </c>
      <c r="EY40" s="19">
        <f t="shared" si="17"/>
        <v>0.57042655960073407</v>
      </c>
      <c r="EZ40" s="19">
        <f t="shared" ref="EZ40:FF40" si="18">100*((EZ8/EY8)^4-1)</f>
        <v>0.76973979929610969</v>
      </c>
      <c r="FA40" s="19">
        <f t="shared" si="18"/>
        <v>0.75602994569634596</v>
      </c>
      <c r="FB40" s="19">
        <f t="shared" si="18"/>
        <v>0.77961704714188951</v>
      </c>
      <c r="FC40" s="19">
        <f t="shared" si="18"/>
        <v>0.85450897828829309</v>
      </c>
      <c r="FD40" s="19">
        <f t="shared" si="18"/>
        <v>0.82167980329208579</v>
      </c>
      <c r="FE40" s="19">
        <f t="shared" si="18"/>
        <v>0.56885898721608097</v>
      </c>
      <c r="FF40" s="19">
        <f t="shared" si="18"/>
        <v>0.55049351434701688</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20.451869334279451</v>
      </c>
      <c r="DY41" s="20">
        <f t="shared" si="23"/>
        <v>-16.979287616966033</v>
      </c>
      <c r="DZ41" s="20">
        <f t="shared" si="23"/>
        <v>20.451869334279451</v>
      </c>
      <c r="EA41" s="20">
        <f t="shared" si="23"/>
        <v>-16.979287616966033</v>
      </c>
      <c r="EB41" s="20">
        <f t="shared" si="23"/>
        <v>0</v>
      </c>
      <c r="EC41" s="20">
        <f t="shared" si="23"/>
        <v>0</v>
      </c>
      <c r="ED41" s="19">
        <f t="shared" si="23"/>
        <v>9.980003251573887</v>
      </c>
      <c r="EE41" s="19">
        <f t="shared" si="23"/>
        <v>6.5782152859623855</v>
      </c>
      <c r="EF41" s="19">
        <f t="shared" si="23"/>
        <v>4.3590474778167021</v>
      </c>
      <c r="EG41" s="19">
        <f t="shared" si="23"/>
        <v>2.8987629329178866</v>
      </c>
      <c r="EH41" s="19">
        <f t="shared" si="23"/>
        <v>1.9320985734202267</v>
      </c>
      <c r="EI41" s="19">
        <f t="shared" si="23"/>
        <v>1.28989719855368</v>
      </c>
      <c r="EJ41" s="19">
        <f t="shared" si="23"/>
        <v>0.86202828393509012</v>
      </c>
      <c r="EK41" s="19">
        <f t="shared" si="23"/>
        <v>0.5765185356123359</v>
      </c>
      <c r="EL41" s="19">
        <f t="shared" si="23"/>
        <v>0.38574551030947646</v>
      </c>
      <c r="EM41" s="19">
        <f t="shared" si="23"/>
        <v>0.25816245445409169</v>
      </c>
      <c r="EN41" s="19">
        <f t="shared" si="23"/>
        <v>0.17283041536990673</v>
      </c>
      <c r="EO41" s="19">
        <f t="shared" si="23"/>
        <v>0.1156960748393443</v>
      </c>
      <c r="EP41" s="19">
        <f t="shared" si="23"/>
        <v>7.7487661072694891E-2</v>
      </c>
      <c r="EQ41" s="19">
        <f t="shared" si="23"/>
        <v>5.1874031467336046E-2</v>
      </c>
      <c r="ER41" s="19">
        <f t="shared" si="23"/>
        <v>3.4735564216337167E-2</v>
      </c>
      <c r="ES41" s="19">
        <f t="shared" si="23"/>
        <v>2.3295871027162462E-2</v>
      </c>
      <c r="ET41" s="19">
        <f t="shared" si="23"/>
        <v>1.5529224095933714E-2</v>
      </c>
      <c r="EU41" s="19">
        <f t="shared" si="23"/>
        <v>1.0476302839879104E-2</v>
      </c>
      <c r="EV41" s="19">
        <f t="shared" si="23"/>
        <v>6.9662013576721193E-3</v>
      </c>
      <c r="EW41" s="19">
        <f t="shared" si="23"/>
        <v>4.6794640251368591E-3</v>
      </c>
      <c r="EX41" s="19">
        <f t="shared" si="23"/>
        <v>3.1373130812362149E-3</v>
      </c>
      <c r="EY41" s="19">
        <f t="shared" si="23"/>
        <v>2.1269671786727784E-3</v>
      </c>
      <c r="EZ41" s="19">
        <f t="shared" ref="EZ41:FF41" si="24">100*((EZ9/EY9)^4-1)</f>
        <v>1.382517455272847E-3</v>
      </c>
      <c r="FA41" s="19">
        <f t="shared" si="24"/>
        <v>9.5712263410430154E-4</v>
      </c>
      <c r="FB41" s="19">
        <f t="shared" si="24"/>
        <v>6.3807946588667619E-4</v>
      </c>
      <c r="FC41" s="19">
        <f t="shared" si="24"/>
        <v>4.2538529265723213E-4</v>
      </c>
      <c r="FD41" s="19">
        <f t="shared" si="24"/>
        <v>2.6586536621131529E-4</v>
      </c>
      <c r="FE41" s="19">
        <f t="shared" si="24"/>
        <v>1.5951904999145228E-4</v>
      </c>
      <c r="FF41" s="19">
        <f t="shared" si="24"/>
        <v>1.5951898648669527E-4</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20">
        <f t="shared" si="28"/>
        <v>0.51249094340120038</v>
      </c>
      <c r="DT42" s="20">
        <f t="shared" ref="DT42:EY42" si="29">100*((DT10/DS10)^4-1)</f>
        <v>-38.728418584981938</v>
      </c>
      <c r="DU42" s="20">
        <f t="shared" si="29"/>
        <v>37.56814416910732</v>
      </c>
      <c r="DV42" s="20">
        <f t="shared" si="29"/>
        <v>10.090912378891659</v>
      </c>
      <c r="DW42" s="20">
        <f t="shared" si="29"/>
        <v>0.39094268446147051</v>
      </c>
      <c r="DX42" s="20">
        <f t="shared" si="29"/>
        <v>4.493688483152769</v>
      </c>
      <c r="DY42" s="20">
        <f t="shared" si="29"/>
        <v>2.0731413356223305</v>
      </c>
      <c r="DZ42" s="20">
        <f t="shared" si="29"/>
        <v>2.5830120446728611</v>
      </c>
      <c r="EA42" s="20">
        <f t="shared" si="29"/>
        <v>3.6067252270646222</v>
      </c>
      <c r="EB42" s="20">
        <f t="shared" si="29"/>
        <v>11.010107533953173</v>
      </c>
      <c r="EC42" s="20">
        <f t="shared" si="29"/>
        <v>10.847941689123219</v>
      </c>
      <c r="ED42" s="19">
        <f t="shared" si="29"/>
        <v>5.3092450482719489</v>
      </c>
      <c r="EE42" s="19">
        <f t="shared" si="29"/>
        <v>1.4595998094925511</v>
      </c>
      <c r="EF42" s="19">
        <f t="shared" si="29"/>
        <v>-3.3913528970247908</v>
      </c>
      <c r="EG42" s="19">
        <f t="shared" si="29"/>
        <v>-6.9921642242649966</v>
      </c>
      <c r="EH42" s="19">
        <f t="shared" si="29"/>
        <v>-7.7163340227536015</v>
      </c>
      <c r="EI42" s="19">
        <f t="shared" si="29"/>
        <v>-3.4299932827144497</v>
      </c>
      <c r="EJ42" s="19">
        <f t="shared" si="29"/>
        <v>0.23901120821490096</v>
      </c>
      <c r="EK42" s="19">
        <f t="shared" si="29"/>
        <v>1.5969021136468697</v>
      </c>
      <c r="EL42" s="19">
        <f t="shared" si="29"/>
        <v>2.5368378385049795</v>
      </c>
      <c r="EM42" s="19">
        <f t="shared" si="29"/>
        <v>3.1280306355548237</v>
      </c>
      <c r="EN42" s="19">
        <f t="shared" si="29"/>
        <v>3.892274147617969</v>
      </c>
      <c r="EO42" s="19">
        <f t="shared" si="29"/>
        <v>3.5911444707856566</v>
      </c>
      <c r="EP42" s="19">
        <f t="shared" si="29"/>
        <v>3.4020186907672612</v>
      </c>
      <c r="EQ42" s="19">
        <f t="shared" si="29"/>
        <v>3.3718684584752801</v>
      </c>
      <c r="ER42" s="19">
        <f t="shared" si="29"/>
        <v>2.952739114880365</v>
      </c>
      <c r="ES42" s="19">
        <f t="shared" si="29"/>
        <v>2.6064195327613948</v>
      </c>
      <c r="ET42" s="19">
        <f t="shared" si="29"/>
        <v>2.3298446459368849</v>
      </c>
      <c r="EU42" s="19">
        <f t="shared" si="29"/>
        <v>1.906594654545346</v>
      </c>
      <c r="EV42" s="19">
        <f t="shared" si="29"/>
        <v>1.710365898274957</v>
      </c>
      <c r="EW42" s="19">
        <f t="shared" si="29"/>
        <v>1.2356457930784215</v>
      </c>
      <c r="EX42" s="19">
        <f t="shared" si="29"/>
        <v>1.3692184620204273</v>
      </c>
      <c r="EY42" s="19">
        <f t="shared" si="29"/>
        <v>1.7927152359027643</v>
      </c>
      <c r="EZ42" s="19">
        <f t="shared" ref="EZ42:FF42" si="30">100*((EZ10/EY10)^4-1)</f>
        <v>2.1034704438184892</v>
      </c>
      <c r="FA42" s="19">
        <f t="shared" si="30"/>
        <v>2.0430041777838914</v>
      </c>
      <c r="FB42" s="19">
        <f t="shared" si="30"/>
        <v>2.1652564979279809</v>
      </c>
      <c r="FC42" s="19">
        <f t="shared" si="30"/>
        <v>2.3111797103182674</v>
      </c>
      <c r="FD42" s="19">
        <f t="shared" si="30"/>
        <v>2.2742051829741428</v>
      </c>
      <c r="FE42" s="19">
        <f t="shared" si="30"/>
        <v>2.0481223584682962</v>
      </c>
      <c r="FF42" s="19">
        <f t="shared" si="30"/>
        <v>1.9618170402863733</v>
      </c>
    </row>
    <row r="43" spans="1:162" x14ac:dyDescent="0.2">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20">
        <f t="shared" si="34"/>
        <v>-2.4541136628159155</v>
      </c>
      <c r="DT43" s="20">
        <f t="shared" ref="DT43:EY43" si="35">100*((DT11/DS11)^4-1)</f>
        <v>-27.669528424715562</v>
      </c>
      <c r="DU43" s="20">
        <f t="shared" si="35"/>
        <v>-15.025226807320745</v>
      </c>
      <c r="DV43" s="20">
        <f t="shared" si="35"/>
        <v>-10.626524549832872</v>
      </c>
      <c r="DW43" s="20">
        <f t="shared" si="35"/>
        <v>-8.2316763748832003</v>
      </c>
      <c r="DX43" s="20">
        <f t="shared" si="35"/>
        <v>-5.603442724927965</v>
      </c>
      <c r="DY43" s="20">
        <f t="shared" si="35"/>
        <v>0.97157411799715376</v>
      </c>
      <c r="DZ43" s="20">
        <f t="shared" si="35"/>
        <v>5.7199096639609426</v>
      </c>
      <c r="EA43" s="20">
        <f t="shared" si="35"/>
        <v>7.2360749860449269</v>
      </c>
      <c r="EB43" s="20">
        <f t="shared" si="35"/>
        <v>3.9890648545462648</v>
      </c>
      <c r="EC43" s="20">
        <f t="shared" si="35"/>
        <v>10.491114973366876</v>
      </c>
      <c r="ED43" s="19">
        <f t="shared" si="35"/>
        <v>3.7347198624066769</v>
      </c>
      <c r="EE43" s="19">
        <f t="shared" si="35"/>
        <v>3.0951114839396165</v>
      </c>
      <c r="EF43" s="19">
        <f t="shared" si="35"/>
        <v>1.0591352585222147</v>
      </c>
      <c r="EG43" s="19">
        <f t="shared" si="35"/>
        <v>0.28702465529359955</v>
      </c>
      <c r="EH43" s="19">
        <f t="shared" si="35"/>
        <v>-0.93992207360751312</v>
      </c>
      <c r="EI43" s="19">
        <f t="shared" si="35"/>
        <v>-0.41840209524786065</v>
      </c>
      <c r="EJ43" s="19">
        <f t="shared" si="35"/>
        <v>0.2672216949743289</v>
      </c>
      <c r="EK43" s="19">
        <f t="shared" si="35"/>
        <v>0.41292850807916892</v>
      </c>
      <c r="EL43" s="19">
        <f t="shared" si="35"/>
        <v>0.63434487934963535</v>
      </c>
      <c r="EM43" s="19">
        <f t="shared" si="35"/>
        <v>0.71722870986461462</v>
      </c>
      <c r="EN43" s="19">
        <f t="shared" si="35"/>
        <v>0.56424212664853979</v>
      </c>
      <c r="EO43" s="19">
        <f t="shared" si="35"/>
        <v>0.52753049189639967</v>
      </c>
      <c r="EP43" s="19">
        <f t="shared" si="35"/>
        <v>0.41795772307267054</v>
      </c>
      <c r="EQ43" s="19">
        <f t="shared" si="35"/>
        <v>0.2529517506779877</v>
      </c>
      <c r="ER43" s="19">
        <f t="shared" si="35"/>
        <v>0.17076717778801154</v>
      </c>
      <c r="ES43" s="19">
        <f t="shared" si="35"/>
        <v>1.5316574420065621E-2</v>
      </c>
      <c r="ET43" s="19">
        <f t="shared" si="35"/>
        <v>-9.5289277712962139E-2</v>
      </c>
      <c r="EU43" s="19">
        <f t="shared" si="35"/>
        <v>-0.18369842737002706</v>
      </c>
      <c r="EV43" s="19">
        <f t="shared" si="35"/>
        <v>-0.28296235066966879</v>
      </c>
      <c r="EW43" s="19">
        <f t="shared" si="35"/>
        <v>-0.43031696635449368</v>
      </c>
      <c r="EX43" s="19">
        <f t="shared" si="35"/>
        <v>-0.48644207674980455</v>
      </c>
      <c r="EY43" s="19">
        <f t="shared" si="35"/>
        <v>-0.36762343853115054</v>
      </c>
      <c r="EZ43" s="19">
        <f t="shared" ref="EZ43:FF43" si="36">100*((EZ11/EY11)^4-1)</f>
        <v>-0.25760050975347504</v>
      </c>
      <c r="FA43" s="19">
        <f t="shared" si="36"/>
        <v>-0.24186944551709555</v>
      </c>
      <c r="FB43" s="19">
        <f t="shared" si="36"/>
        <v>-0.30006595040882322</v>
      </c>
      <c r="FC43" s="19">
        <f t="shared" si="36"/>
        <v>-0.28676481424092515</v>
      </c>
      <c r="FD43" s="19">
        <f t="shared" si="36"/>
        <v>-0.3238598061852449</v>
      </c>
      <c r="FE43" s="19">
        <f t="shared" si="36"/>
        <v>-0.60638664608978488</v>
      </c>
      <c r="FF43" s="19">
        <f t="shared" si="36"/>
        <v>-0.57864040937906092</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-0.6388055161307804</v>
      </c>
      <c r="DZ44" s="20">
        <f t="shared" si="41"/>
        <v>3.9040992260124696</v>
      </c>
      <c r="EA44" s="20">
        <f t="shared" si="41"/>
        <v>3.6486747351003546</v>
      </c>
      <c r="EB44" s="20">
        <f t="shared" si="41"/>
        <v>6.6662182018838001</v>
      </c>
      <c r="EC44" s="20">
        <f t="shared" si="41"/>
        <v>13.431243629602951</v>
      </c>
      <c r="ED44" s="19">
        <f t="shared" si="41"/>
        <v>8.5374472358009434</v>
      </c>
      <c r="EE44" s="19">
        <f t="shared" si="41"/>
        <v>5.6550680538505649</v>
      </c>
      <c r="EF44" s="19">
        <f t="shared" si="41"/>
        <v>4.9456225222078709</v>
      </c>
      <c r="EG44" s="19">
        <f t="shared" si="41"/>
        <v>4.6847778765394699</v>
      </c>
      <c r="EH44" s="19">
        <f t="shared" si="41"/>
        <v>3.7924388428364875</v>
      </c>
      <c r="EI44" s="19">
        <f t="shared" si="41"/>
        <v>3.2439744161480322</v>
      </c>
      <c r="EJ44" s="19">
        <f t="shared" si="41"/>
        <v>2.6337183981921086</v>
      </c>
      <c r="EK44" s="19">
        <f t="shared" si="41"/>
        <v>1.8963767710974411</v>
      </c>
      <c r="EL44" s="19">
        <f t="shared" si="41"/>
        <v>1.609421862194016</v>
      </c>
      <c r="EM44" s="19">
        <f t="shared" si="41"/>
        <v>1.4384318703620558</v>
      </c>
      <c r="EN44" s="19">
        <f t="shared" si="41"/>
        <v>1.0552329792749671</v>
      </c>
      <c r="EO44" s="19">
        <f t="shared" si="41"/>
        <v>0.99851416221892197</v>
      </c>
      <c r="EP44" s="19">
        <f t="shared" si="41"/>
        <v>0.95204434609972299</v>
      </c>
      <c r="EQ44" s="19">
        <f t="shared" si="41"/>
        <v>0.95830702132482237</v>
      </c>
      <c r="ER44" s="19">
        <f t="shared" si="41"/>
        <v>1.1457251756946896</v>
      </c>
      <c r="ES44" s="19">
        <f t="shared" si="41"/>
        <v>1.080148183325047</v>
      </c>
      <c r="ET44" s="19">
        <f t="shared" si="41"/>
        <v>1.031781323159997</v>
      </c>
      <c r="EU44" s="19">
        <f t="shared" si="41"/>
        <v>0.97514924016945947</v>
      </c>
      <c r="EV44" s="19">
        <f t="shared" si="41"/>
        <v>0.90391032111269976</v>
      </c>
      <c r="EW44" s="19">
        <f t="shared" si="41"/>
        <v>0.81362644017961561</v>
      </c>
      <c r="EX44" s="19">
        <f t="shared" si="41"/>
        <v>0.76836562898723315</v>
      </c>
      <c r="EY44" s="19">
        <f t="shared" si="41"/>
        <v>0.89108139170874789</v>
      </c>
      <c r="EZ44" s="19">
        <f t="shared" ref="EZ44:FF44" si="42">100*((EZ12/EY12)^4-1)</f>
        <v>0.96358840552097647</v>
      </c>
      <c r="FA44" s="19">
        <f t="shared" si="42"/>
        <v>0.93694340553476252</v>
      </c>
      <c r="FB44" s="19">
        <f t="shared" si="42"/>
        <v>0.80750255514825398</v>
      </c>
      <c r="FC44" s="19">
        <f t="shared" si="42"/>
        <v>0.81065173111261046</v>
      </c>
      <c r="FD44" s="19">
        <f t="shared" si="42"/>
        <v>0.70779013971149496</v>
      </c>
      <c r="FE44" s="19">
        <f t="shared" si="42"/>
        <v>0.10881981007524466</v>
      </c>
      <c r="FF44" s="19">
        <f t="shared" si="42"/>
        <v>0.12803481581513676</v>
      </c>
    </row>
    <row r="45" spans="1:162" x14ac:dyDescent="0.2">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20">
        <f t="shared" si="46"/>
        <v>1.6573494433501201</v>
      </c>
      <c r="DT45" s="20">
        <f t="shared" ref="DT45:EY45" si="47">100*((DT13/DS13)^4-1)</f>
        <v>-38.974191880627792</v>
      </c>
      <c r="DU45" s="20">
        <f t="shared" si="47"/>
        <v>15.728455029345723</v>
      </c>
      <c r="DV45" s="20">
        <f t="shared" si="47"/>
        <v>3.7160902974359811</v>
      </c>
      <c r="DW45" s="20">
        <f t="shared" si="47"/>
        <v>0.6402502346375627</v>
      </c>
      <c r="DX45" s="20">
        <f t="shared" si="47"/>
        <v>6.7308791187250527</v>
      </c>
      <c r="DY45" s="20">
        <f t="shared" si="47"/>
        <v>10.039831848996638</v>
      </c>
      <c r="DZ45" s="20">
        <f t="shared" si="47"/>
        <v>6.8239844039625686</v>
      </c>
      <c r="EA45" s="20">
        <f t="shared" si="47"/>
        <v>4.0717056308329447</v>
      </c>
      <c r="EB45" s="20">
        <f t="shared" si="47"/>
        <v>4.2509782656495743</v>
      </c>
      <c r="EC45" s="20">
        <f t="shared" si="47"/>
        <v>3.4178483111343638</v>
      </c>
      <c r="ED45" s="19">
        <f t="shared" si="47"/>
        <v>3.3156274468761904</v>
      </c>
      <c r="EE45" s="19">
        <f t="shared" si="47"/>
        <v>2.9706600552970697</v>
      </c>
      <c r="EF45" s="19">
        <f t="shared" si="47"/>
        <v>-1.3104160091915618</v>
      </c>
      <c r="EG45" s="19">
        <f t="shared" si="47"/>
        <v>-2.0786493808963802</v>
      </c>
      <c r="EH45" s="19">
        <f t="shared" si="47"/>
        <v>-1.8805037949043313</v>
      </c>
      <c r="EI45" s="19">
        <f t="shared" si="47"/>
        <v>1.0778126437965163</v>
      </c>
      <c r="EJ45" s="19">
        <f t="shared" si="47"/>
        <v>3.1492226360965381</v>
      </c>
      <c r="EK45" s="19">
        <f t="shared" si="47"/>
        <v>2.4481546119141884</v>
      </c>
      <c r="EL45" s="19">
        <f t="shared" si="47"/>
        <v>1.7783259229053217</v>
      </c>
      <c r="EM45" s="19">
        <f t="shared" si="47"/>
        <v>1.945249837020957</v>
      </c>
      <c r="EN45" s="19">
        <f t="shared" si="47"/>
        <v>2.0408783690111454</v>
      </c>
      <c r="EO45" s="19">
        <f t="shared" si="47"/>
        <v>1.6494360809894637</v>
      </c>
      <c r="EP45" s="19">
        <f t="shared" si="47"/>
        <v>1.3933104110462891</v>
      </c>
      <c r="EQ45" s="19">
        <f t="shared" si="47"/>
        <v>1.1300394140760339</v>
      </c>
      <c r="ER45" s="19">
        <f t="shared" si="47"/>
        <v>0.82998130513833868</v>
      </c>
      <c r="ES45" s="19">
        <f t="shared" si="47"/>
        <v>0.81389542128429415</v>
      </c>
      <c r="ET45" s="19">
        <f t="shared" si="47"/>
        <v>0.83035416915577809</v>
      </c>
      <c r="EU45" s="19">
        <f t="shared" si="47"/>
        <v>0.71621424782140064</v>
      </c>
      <c r="EV45" s="19">
        <f t="shared" si="47"/>
        <v>0.64884941613250202</v>
      </c>
      <c r="EW45" s="19">
        <f t="shared" si="47"/>
        <v>0.44507125245276669</v>
      </c>
      <c r="EX45" s="19">
        <f t="shared" si="47"/>
        <v>0.65032258490311801</v>
      </c>
      <c r="EY45" s="19">
        <f t="shared" si="47"/>
        <v>1.1300356983348969</v>
      </c>
      <c r="EZ45" s="19">
        <f t="shared" ref="EZ45:FF45" si="48">100*((EZ13/EY13)^4-1)</f>
        <v>1.3267369317029098</v>
      </c>
      <c r="FA45" s="19">
        <f t="shared" si="48"/>
        <v>1.2427267190164626</v>
      </c>
      <c r="FB45" s="19">
        <f t="shared" si="48"/>
        <v>1.3152767729482706</v>
      </c>
      <c r="FC45" s="19">
        <f t="shared" si="48"/>
        <v>1.3859193167282458</v>
      </c>
      <c r="FD45" s="19">
        <f t="shared" si="48"/>
        <v>1.3224606909307601</v>
      </c>
      <c r="FE45" s="19">
        <f t="shared" si="48"/>
        <v>1.1577840887631474</v>
      </c>
      <c r="FF45" s="19">
        <f t="shared" si="48"/>
        <v>1.0617505408290207</v>
      </c>
    </row>
    <row r="46" spans="1:162" x14ac:dyDescent="0.2">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20">
        <f t="shared" si="52"/>
        <v>3.3167564958489271</v>
      </c>
      <c r="DT46" s="20">
        <f t="shared" ref="DT46:EY46" si="53">100*((DT14/DS14)^4-1)</f>
        <v>-29.047117648412524</v>
      </c>
      <c r="DU46" s="20">
        <f t="shared" si="53"/>
        <v>29.095034289207966</v>
      </c>
      <c r="DV46" s="20">
        <f t="shared" si="53"/>
        <v>9.5985358189572203</v>
      </c>
      <c r="DW46" s="20">
        <f t="shared" si="53"/>
        <v>-3.2072061613456215</v>
      </c>
      <c r="DX46" s="20">
        <f t="shared" si="53"/>
        <v>-1.4575245201857268</v>
      </c>
      <c r="DY46" s="20">
        <f t="shared" si="53"/>
        <v>6.2712628656170555</v>
      </c>
      <c r="DZ46" s="20">
        <f t="shared" si="53"/>
        <v>4.5673324727771192</v>
      </c>
      <c r="EA46" s="20">
        <f t="shared" si="53"/>
        <v>2.7987211750862606</v>
      </c>
      <c r="EB46" s="20">
        <f t="shared" si="53"/>
        <v>1.9587355252844496</v>
      </c>
      <c r="EC46" s="20">
        <f t="shared" si="53"/>
        <v>-2.1534791767660932</v>
      </c>
      <c r="ED46" s="19">
        <f t="shared" si="53"/>
        <v>-0.53856955093624093</v>
      </c>
      <c r="EE46" s="19">
        <f t="shared" si="53"/>
        <v>1.6616463586587749</v>
      </c>
      <c r="EF46" s="19">
        <f t="shared" si="53"/>
        <v>1.0012316339250038</v>
      </c>
      <c r="EG46" s="19">
        <f t="shared" si="53"/>
        <v>-1.1333405683775832</v>
      </c>
      <c r="EH46" s="19">
        <f t="shared" si="53"/>
        <v>0.35510284599300501</v>
      </c>
      <c r="EI46" s="19">
        <f t="shared" si="53"/>
        <v>0.61440562105368191</v>
      </c>
      <c r="EJ46" s="19">
        <f t="shared" si="53"/>
        <v>-7.7921659297541801E-3</v>
      </c>
      <c r="EK46" s="19">
        <f t="shared" si="53"/>
        <v>1.2096092272293246</v>
      </c>
      <c r="EL46" s="19">
        <f t="shared" si="53"/>
        <v>1.0313299183261515</v>
      </c>
      <c r="EM46" s="19">
        <f t="shared" si="53"/>
        <v>0.74331435415999625</v>
      </c>
      <c r="EN46" s="19">
        <f t="shared" si="53"/>
        <v>1.1590540560509455</v>
      </c>
      <c r="EO46" s="19">
        <f t="shared" si="53"/>
        <v>1.7216750631606104</v>
      </c>
      <c r="EP46" s="19">
        <f t="shared" si="53"/>
        <v>1.4698525590152389</v>
      </c>
      <c r="EQ46" s="19">
        <f t="shared" si="53"/>
        <v>1.2738842157211216</v>
      </c>
      <c r="ER46" s="19">
        <f t="shared" si="53"/>
        <v>1.2576604053100571</v>
      </c>
      <c r="ES46" s="19">
        <f t="shared" si="53"/>
        <v>1.4535629969280039</v>
      </c>
      <c r="ET46" s="19">
        <f t="shared" si="53"/>
        <v>1.415302285055775</v>
      </c>
      <c r="EU46" s="19">
        <f t="shared" si="53"/>
        <v>1.4520737520292037</v>
      </c>
      <c r="EV46" s="19">
        <f t="shared" si="53"/>
        <v>1.6608776788205271</v>
      </c>
      <c r="EW46" s="19">
        <f t="shared" si="53"/>
        <v>1.5502097594710884</v>
      </c>
      <c r="EX46" s="19">
        <f t="shared" si="53"/>
        <v>1.3254705129067235</v>
      </c>
      <c r="EY46" s="19">
        <f t="shared" si="53"/>
        <v>1.1043706630079031</v>
      </c>
      <c r="EZ46" s="19">
        <f t="shared" ref="EZ46:FF46" si="54">100*((EZ14/EY14)^4-1)</f>
        <v>1.1459415781377214</v>
      </c>
      <c r="FA46" s="19">
        <f t="shared" si="54"/>
        <v>1.1548764719948812</v>
      </c>
      <c r="FB46" s="19">
        <f t="shared" si="54"/>
        <v>1.1115197755896311</v>
      </c>
      <c r="FC46" s="19">
        <f t="shared" si="54"/>
        <v>1.0194701238311676</v>
      </c>
      <c r="FD46" s="19">
        <f t="shared" si="54"/>
        <v>1.1149018931275734</v>
      </c>
      <c r="FE46" s="19">
        <f t="shared" si="54"/>
        <v>1.1563436789232773</v>
      </c>
      <c r="FF46" s="19">
        <f t="shared" si="54"/>
        <v>1.2053334461466836</v>
      </c>
    </row>
    <row r="47" spans="1:162" x14ac:dyDescent="0.2">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20">
        <f t="shared" si="58"/>
        <v>0</v>
      </c>
      <c r="DT47" s="20">
        <f t="shared" ref="DT47:EY47" si="59">100*((DT15/DS15)^4-1)</f>
        <v>-35.719172503859852</v>
      </c>
      <c r="DU47" s="20">
        <f t="shared" si="59"/>
        <v>-0.73959621127782649</v>
      </c>
      <c r="DV47" s="20">
        <f t="shared" si="59"/>
        <v>8.9546249765204209</v>
      </c>
      <c r="DW47" s="20">
        <f t="shared" si="59"/>
        <v>5.4409513086420169</v>
      </c>
      <c r="DX47" s="20">
        <f t="shared" si="59"/>
        <v>0.23944915955673718</v>
      </c>
      <c r="DY47" s="20">
        <f t="shared" si="59"/>
        <v>6.1126058432265484</v>
      </c>
      <c r="DZ47" s="20">
        <f t="shared" si="59"/>
        <v>20.2198779992796</v>
      </c>
      <c r="EA47" s="20">
        <f t="shared" si="59"/>
        <v>4.8087706186882295</v>
      </c>
      <c r="EB47" s="20">
        <f t="shared" si="59"/>
        <v>-1.5473596103832921</v>
      </c>
      <c r="EC47" s="20">
        <f t="shared" si="59"/>
        <v>6.3980162143707275</v>
      </c>
      <c r="ED47" s="19">
        <f t="shared" si="59"/>
        <v>-0.85017707348347127</v>
      </c>
      <c r="EE47" s="19">
        <f t="shared" si="59"/>
        <v>-0.11373253275065442</v>
      </c>
      <c r="EF47" s="19">
        <f t="shared" si="59"/>
        <v>-0.9839871327402383</v>
      </c>
      <c r="EG47" s="19">
        <f t="shared" si="59"/>
        <v>-1.2532216481782932</v>
      </c>
      <c r="EH47" s="19">
        <f t="shared" si="59"/>
        <v>-1.6873056207044268</v>
      </c>
      <c r="EI47" s="19">
        <f t="shared" si="59"/>
        <v>-1.3313703132979748</v>
      </c>
      <c r="EJ47" s="19">
        <f t="shared" si="59"/>
        <v>-0.71403202219608719</v>
      </c>
      <c r="EK47" s="19">
        <f t="shared" si="59"/>
        <v>-8.5517511488730769E-2</v>
      </c>
      <c r="EL47" s="19">
        <f t="shared" si="59"/>
        <v>0.27011617813830213</v>
      </c>
      <c r="EM47" s="19">
        <f t="shared" si="59"/>
        <v>0.44086269001755163</v>
      </c>
      <c r="EN47" s="19">
        <f t="shared" si="59"/>
        <v>0.67689841157432262</v>
      </c>
      <c r="EO47" s="19">
        <f t="shared" si="59"/>
        <v>0.93289747865472616</v>
      </c>
      <c r="EP47" s="19">
        <f t="shared" si="59"/>
        <v>1.0441858078519717</v>
      </c>
      <c r="EQ47" s="19">
        <f t="shared" si="59"/>
        <v>0.97173485409005611</v>
      </c>
      <c r="ER47" s="19">
        <f t="shared" si="59"/>
        <v>0.85287619470930665</v>
      </c>
      <c r="ES47" s="19">
        <f t="shared" si="59"/>
        <v>0.80793340562019811</v>
      </c>
      <c r="ET47" s="19">
        <f t="shared" si="59"/>
        <v>0.71720660053440355</v>
      </c>
      <c r="EU47" s="19">
        <f t="shared" si="59"/>
        <v>0.66835851072857277</v>
      </c>
      <c r="EV47" s="19">
        <f t="shared" si="59"/>
        <v>0.63076386118934291</v>
      </c>
      <c r="EW47" s="19">
        <f t="shared" si="59"/>
        <v>0.56151407960451927</v>
      </c>
      <c r="EX47" s="19">
        <f t="shared" si="59"/>
        <v>0.51950417299251317</v>
      </c>
      <c r="EY47" s="19">
        <f t="shared" si="59"/>
        <v>0.52778767710108809</v>
      </c>
      <c r="EZ47" s="19">
        <f t="shared" ref="EZ47:FF47" si="60">100*((EZ15/EY15)^4-1)</f>
        <v>0.58999074136156793</v>
      </c>
      <c r="FA47" s="19">
        <f t="shared" si="60"/>
        <v>0.64728931445046101</v>
      </c>
      <c r="FB47" s="19">
        <f t="shared" si="60"/>
        <v>0.66993943992221805</v>
      </c>
      <c r="FC47" s="19">
        <f t="shared" si="60"/>
        <v>0.67144071198996791</v>
      </c>
      <c r="FD47" s="19">
        <f t="shared" si="60"/>
        <v>0.67502631525242496</v>
      </c>
      <c r="FE47" s="19">
        <f t="shared" si="60"/>
        <v>0.65005002048832417</v>
      </c>
      <c r="FF47" s="19">
        <f t="shared" si="60"/>
        <v>0.61385685919723709</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20">
        <f t="shared" si="64"/>
        <v>6.0308796274112231</v>
      </c>
      <c r="DT48" s="20">
        <f t="shared" ref="DT48:EY48" si="65">100*((DT16/DS16)^4-1)</f>
        <v>0.10202779428303277</v>
      </c>
      <c r="DU48" s="20">
        <f t="shared" si="65"/>
        <v>1.848000424762275</v>
      </c>
      <c r="DV48" s="20">
        <f t="shared" si="65"/>
        <v>7.4033822361256663</v>
      </c>
      <c r="DW48" s="20">
        <f t="shared" si="65"/>
        <v>1.9078162234444029</v>
      </c>
      <c r="DX48" s="20">
        <f t="shared" si="65"/>
        <v>4.8488396777860654</v>
      </c>
      <c r="DY48" s="20">
        <f t="shared" si="65"/>
        <v>6.3225923401948547</v>
      </c>
      <c r="DZ48" s="20">
        <f t="shared" si="65"/>
        <v>10.116335124325637</v>
      </c>
      <c r="EA48" s="20">
        <f t="shared" si="65"/>
        <v>4.7000107112980638</v>
      </c>
      <c r="EB48" s="20">
        <f t="shared" si="65"/>
        <v>10.150636058674078</v>
      </c>
      <c r="EC48" s="20">
        <f t="shared" si="65"/>
        <v>14.561287241486687</v>
      </c>
      <c r="ED48" s="19">
        <f t="shared" si="65"/>
        <v>7.1752974938253944</v>
      </c>
      <c r="EE48" s="19">
        <f t="shared" si="65"/>
        <v>6.1389400855829113</v>
      </c>
      <c r="EF48" s="19">
        <f t="shared" si="65"/>
        <v>-2.3245657083871163</v>
      </c>
      <c r="EG48" s="19">
        <f t="shared" si="65"/>
        <v>-2.8488000397595581</v>
      </c>
      <c r="EH48" s="19">
        <f t="shared" si="65"/>
        <v>-7.1167632862821346</v>
      </c>
      <c r="EI48" s="19">
        <f t="shared" si="65"/>
        <v>4.0212160540631148</v>
      </c>
      <c r="EJ48" s="19">
        <f t="shared" si="65"/>
        <v>12.455714973536036</v>
      </c>
      <c r="EK48" s="19">
        <f t="shared" si="65"/>
        <v>6.3987672391511818</v>
      </c>
      <c r="EL48" s="19">
        <f t="shared" si="65"/>
        <v>-0.83771152290149642</v>
      </c>
      <c r="EM48" s="19">
        <f t="shared" si="65"/>
        <v>-4.0011827996244698E-2</v>
      </c>
      <c r="EN48" s="19">
        <f t="shared" si="65"/>
        <v>5.7377982989547327</v>
      </c>
      <c r="EO48" s="19">
        <f t="shared" si="65"/>
        <v>7.1472452767302963</v>
      </c>
      <c r="EP48" s="19">
        <f t="shared" si="65"/>
        <v>4.0795942803923957</v>
      </c>
      <c r="EQ48" s="19">
        <f t="shared" si="65"/>
        <v>2.839650308725683</v>
      </c>
      <c r="ER48" s="19">
        <f t="shared" si="65"/>
        <v>1.3807907190239943</v>
      </c>
      <c r="ES48" s="19">
        <f t="shared" si="65"/>
        <v>1.7184689001892073</v>
      </c>
      <c r="ET48" s="19">
        <f t="shared" si="65"/>
        <v>2.0005856799086841</v>
      </c>
      <c r="EU48" s="19">
        <f t="shared" si="65"/>
        <v>0.73330593433273972</v>
      </c>
      <c r="EV48" s="19">
        <f t="shared" si="65"/>
        <v>-0.11648010412637078</v>
      </c>
      <c r="EW48" s="19">
        <f t="shared" si="65"/>
        <v>-1.4323825991213401</v>
      </c>
      <c r="EX48" s="19">
        <f t="shared" si="65"/>
        <v>-0.36602174004510823</v>
      </c>
      <c r="EY48" s="19">
        <f t="shared" si="65"/>
        <v>2.1423878387566209</v>
      </c>
      <c r="EZ48" s="19">
        <f t="shared" ref="EZ48:FF48" si="66">100*((EZ16/EY16)^4-1)</f>
        <v>2.9550952713696121</v>
      </c>
      <c r="FA48" s="19">
        <f t="shared" si="66"/>
        <v>2.2160774497849145</v>
      </c>
      <c r="FB48" s="19">
        <f t="shared" si="66"/>
        <v>2.5753211493320549</v>
      </c>
      <c r="FC48" s="19">
        <f t="shared" si="66"/>
        <v>2.5717613195263889</v>
      </c>
      <c r="FD48" s="19">
        <f t="shared" si="66"/>
        <v>1.9340800889717347</v>
      </c>
      <c r="FE48" s="19">
        <f t="shared" si="66"/>
        <v>0.64128197591684089</v>
      </c>
      <c r="FF48" s="19">
        <f t="shared" si="66"/>
        <v>-6.1401626812196408E-2</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20">
        <f t="shared" si="70"/>
        <v>-3.9825315980905329</v>
      </c>
      <c r="DT49" s="20">
        <f t="shared" ref="DT49:EY49" si="71">100*((DT17/DS17)^4-1)</f>
        <v>-13.34452021006749</v>
      </c>
      <c r="DU49" s="20">
        <f t="shared" si="71"/>
        <v>-0.31323390204225365</v>
      </c>
      <c r="DV49" s="20">
        <f t="shared" si="71"/>
        <v>6.0977986184261201</v>
      </c>
      <c r="DW49" s="20">
        <f t="shared" si="71"/>
        <v>0.30959729174144801</v>
      </c>
      <c r="DX49" s="20">
        <f t="shared" si="71"/>
        <v>1.2417391112037102</v>
      </c>
      <c r="DY49" s="20">
        <f t="shared" si="71"/>
        <v>1.2378962961699713</v>
      </c>
      <c r="DZ49" s="20">
        <f t="shared" si="71"/>
        <v>4.6867139171482997</v>
      </c>
      <c r="EA49" s="20">
        <f t="shared" si="71"/>
        <v>10.401724838347182</v>
      </c>
      <c r="EB49" s="20">
        <f t="shared" si="71"/>
        <v>5.131046117482585</v>
      </c>
      <c r="EC49" s="20">
        <f t="shared" si="71"/>
        <v>-6.0025459047479686</v>
      </c>
      <c r="ED49" s="19">
        <f t="shared" si="71"/>
        <v>3.5838780293358852</v>
      </c>
      <c r="EE49" s="19">
        <f t="shared" si="71"/>
        <v>1.5722091240650382</v>
      </c>
      <c r="EF49" s="19">
        <f t="shared" si="71"/>
        <v>-6.2791417773089941</v>
      </c>
      <c r="EG49" s="19">
        <f t="shared" si="71"/>
        <v>-3.0266856564784117</v>
      </c>
      <c r="EH49" s="19">
        <f t="shared" si="71"/>
        <v>1.3701861635844192</v>
      </c>
      <c r="EI49" s="19">
        <f t="shared" si="71"/>
        <v>3.5948353399538391</v>
      </c>
      <c r="EJ49" s="19">
        <f t="shared" si="71"/>
        <v>3.245492118781268</v>
      </c>
      <c r="EK49" s="19">
        <f t="shared" si="71"/>
        <v>2.0382644364972391</v>
      </c>
      <c r="EL49" s="19">
        <f t="shared" si="71"/>
        <v>1.8443308930188529</v>
      </c>
      <c r="EM49" s="19">
        <f t="shared" si="71"/>
        <v>1.9890519225860714</v>
      </c>
      <c r="EN49" s="19">
        <f t="shared" si="71"/>
        <v>0.71056068582999732</v>
      </c>
      <c r="EO49" s="19">
        <f t="shared" si="71"/>
        <v>-6.9711670631811273E-2</v>
      </c>
      <c r="EP49" s="19">
        <f t="shared" si="71"/>
        <v>1.2272892995811358</v>
      </c>
      <c r="EQ49" s="19">
        <f t="shared" si="71"/>
        <v>1.890295736255676</v>
      </c>
      <c r="ER49" s="19">
        <f t="shared" si="71"/>
        <v>0.69345749170823812</v>
      </c>
      <c r="ES49" s="19">
        <f t="shared" si="71"/>
        <v>0.71211848583647708</v>
      </c>
      <c r="ET49" s="19">
        <f t="shared" si="71"/>
        <v>0.71668461643465964</v>
      </c>
      <c r="EU49" s="19">
        <f t="shared" si="71"/>
        <v>1.9141741457890493</v>
      </c>
      <c r="EV49" s="19">
        <f t="shared" si="71"/>
        <v>1.1648914908167107</v>
      </c>
      <c r="EW49" s="19">
        <f t="shared" si="71"/>
        <v>0.42790716603948731</v>
      </c>
      <c r="EX49" s="19">
        <f t="shared" si="71"/>
        <v>-9.5336733442685784E-2</v>
      </c>
      <c r="EY49" s="19">
        <f t="shared" si="71"/>
        <v>0.24787913377990467</v>
      </c>
      <c r="EZ49" s="19">
        <f t="shared" ref="EZ49:FF49" si="72">100*((EZ17/EY17)^4-1)</f>
        <v>-0.21060656611637807</v>
      </c>
      <c r="FA49" s="19">
        <f t="shared" si="72"/>
        <v>-0.50339998170813027</v>
      </c>
      <c r="FB49" s="19">
        <f t="shared" si="72"/>
        <v>-0.56289767735101526</v>
      </c>
      <c r="FC49" s="19">
        <f t="shared" si="72"/>
        <v>-0.51391966236457032</v>
      </c>
      <c r="FD49" s="19">
        <f t="shared" si="72"/>
        <v>-0.83567157946906612</v>
      </c>
      <c r="FE49" s="19">
        <f t="shared" si="72"/>
        <v>-0.66635771245833197</v>
      </c>
      <c r="FF49" s="19">
        <f t="shared" si="72"/>
        <v>-0.95481261361896053</v>
      </c>
    </row>
    <row r="50" spans="2:162" x14ac:dyDescent="0.2">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20">
        <f t="shared" si="76"/>
        <v>3.8849801769846648</v>
      </c>
      <c r="DT50" s="20">
        <f t="shared" ref="DT50:EY50" si="77">100*((DT18/DS18)^4-1)</f>
        <v>-24.182421410480003</v>
      </c>
      <c r="DU50" s="20">
        <f t="shared" si="77"/>
        <v>2.4721037974654969</v>
      </c>
      <c r="DV50" s="20">
        <f t="shared" si="77"/>
        <v>10.211249259263621</v>
      </c>
      <c r="DW50" s="20">
        <f t="shared" si="77"/>
        <v>5.4150016842944515</v>
      </c>
      <c r="DX50" s="20">
        <f t="shared" si="77"/>
        <v>5.7063214640409532</v>
      </c>
      <c r="DY50" s="20">
        <f t="shared" si="77"/>
        <v>7.0171491670027342</v>
      </c>
      <c r="DZ50" s="20">
        <f t="shared" si="77"/>
        <v>10.866609839646401</v>
      </c>
      <c r="EA50" s="20">
        <f t="shared" si="77"/>
        <v>10.021243580615579</v>
      </c>
      <c r="EB50" s="20">
        <f t="shared" si="77"/>
        <v>7.6688747121644196</v>
      </c>
      <c r="EC50" s="20">
        <f t="shared" si="77"/>
        <v>-2.7726397052290519</v>
      </c>
      <c r="ED50" s="19">
        <f t="shared" si="77"/>
        <v>-0.15837666691508323</v>
      </c>
      <c r="EE50" s="19">
        <f t="shared" si="77"/>
        <v>1.5566890145908729</v>
      </c>
      <c r="EF50" s="19">
        <f t="shared" si="77"/>
        <v>-4.4719474597890603</v>
      </c>
      <c r="EG50" s="19">
        <f t="shared" si="77"/>
        <v>-6.7426462683586657</v>
      </c>
      <c r="EH50" s="19">
        <f t="shared" si="77"/>
        <v>-4.1322384209524614</v>
      </c>
      <c r="EI50" s="19">
        <f t="shared" si="77"/>
        <v>0.97746773630451589</v>
      </c>
      <c r="EJ50" s="19">
        <f t="shared" si="77"/>
        <v>4.6047534234261889</v>
      </c>
      <c r="EK50" s="19">
        <f t="shared" si="77"/>
        <v>4.5883036148457901</v>
      </c>
      <c r="EL50" s="19">
        <f t="shared" si="77"/>
        <v>4.1678205770520949</v>
      </c>
      <c r="EM50" s="19">
        <f t="shared" si="77"/>
        <v>4.6574652594493227</v>
      </c>
      <c r="EN50" s="19">
        <f t="shared" si="77"/>
        <v>3.0928191726333321</v>
      </c>
      <c r="EO50" s="19">
        <f t="shared" si="77"/>
        <v>1.7387229948017113</v>
      </c>
      <c r="EP50" s="19">
        <f t="shared" si="77"/>
        <v>1.1201039757851028</v>
      </c>
      <c r="EQ50" s="19">
        <f t="shared" si="77"/>
        <v>0.75325588471282234</v>
      </c>
      <c r="ER50" s="19">
        <f t="shared" si="77"/>
        <v>0.25231868552904047</v>
      </c>
      <c r="ES50" s="19">
        <f t="shared" si="77"/>
        <v>-0.15899946622339733</v>
      </c>
      <c r="ET50" s="19">
        <f t="shared" si="77"/>
        <v>-0.30640443176410681</v>
      </c>
      <c r="EU50" s="19">
        <f t="shared" si="77"/>
        <v>-0.4188129116655559</v>
      </c>
      <c r="EV50" s="19">
        <f t="shared" si="77"/>
        <v>-0.42323209025941777</v>
      </c>
      <c r="EW50" s="19">
        <f t="shared" si="77"/>
        <v>3.0644525994993899E-3</v>
      </c>
      <c r="EX50" s="19">
        <f t="shared" si="77"/>
        <v>1.5515356413443593</v>
      </c>
      <c r="EY50" s="19">
        <f t="shared" si="77"/>
        <v>2.5938349783089398</v>
      </c>
      <c r="EZ50" s="19">
        <f t="shared" ref="EZ50:FF50" si="78">100*((EZ18/EY18)^4-1)</f>
        <v>2.8575353038732709</v>
      </c>
      <c r="FA50" s="19">
        <f t="shared" si="78"/>
        <v>2.9631623114629413</v>
      </c>
      <c r="FB50" s="19">
        <f t="shared" si="78"/>
        <v>3.0434448724275365</v>
      </c>
      <c r="FC50" s="19">
        <f t="shared" si="78"/>
        <v>3.2261795946100458</v>
      </c>
      <c r="FD50" s="19">
        <f t="shared" si="78"/>
        <v>3.1621029250940014</v>
      </c>
      <c r="FE50" s="19">
        <f t="shared" si="78"/>
        <v>3.1110478447950118</v>
      </c>
      <c r="FF50" s="19">
        <f t="shared" si="78"/>
        <v>3.1852075924834855</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20">
        <f t="shared" si="82"/>
        <v>-2.3207106532579735</v>
      </c>
      <c r="DT51" s="20">
        <f t="shared" ref="DT51:EY51" si="83">100*((DT19/DS19)^4-1)</f>
        <v>-66.653958042806224</v>
      </c>
      <c r="DU51" s="20">
        <f t="shared" si="83"/>
        <v>32.060151814751016</v>
      </c>
      <c r="DV51" s="20">
        <f t="shared" si="83"/>
        <v>4.3709460790032351</v>
      </c>
      <c r="DW51" s="20">
        <f t="shared" si="83"/>
        <v>-1.146070220606743</v>
      </c>
      <c r="DX51" s="20">
        <f t="shared" si="83"/>
        <v>17.36405546188864</v>
      </c>
      <c r="DY51" s="20">
        <f t="shared" si="83"/>
        <v>17.05845695570607</v>
      </c>
      <c r="DZ51" s="20">
        <f t="shared" si="83"/>
        <v>11.937809342025329</v>
      </c>
      <c r="EA51" s="20">
        <f t="shared" si="83"/>
        <v>6.3332443054555432</v>
      </c>
      <c r="EB51" s="20">
        <f t="shared" si="83"/>
        <v>3.1610700758805566</v>
      </c>
      <c r="EC51" s="20">
        <f t="shared" si="83"/>
        <v>3.7344277681261584</v>
      </c>
      <c r="ED51" s="19">
        <f t="shared" si="83"/>
        <v>8.2072013907563921</v>
      </c>
      <c r="EE51" s="19">
        <f t="shared" si="83"/>
        <v>5.140286723106291</v>
      </c>
      <c r="EF51" s="19">
        <f t="shared" si="83"/>
        <v>0.31240067196351973</v>
      </c>
      <c r="EG51" s="19">
        <f t="shared" si="83"/>
        <v>-0.41170176806744063</v>
      </c>
      <c r="EH51" s="19">
        <f t="shared" si="83"/>
        <v>-1.5054256631034435</v>
      </c>
      <c r="EI51" s="19">
        <f t="shared" si="83"/>
        <v>0.32913954214637275</v>
      </c>
      <c r="EJ51" s="19">
        <f t="shared" si="83"/>
        <v>2.4263106256879663</v>
      </c>
      <c r="EK51" s="19">
        <f t="shared" si="83"/>
        <v>1.5058784291379856</v>
      </c>
      <c r="EL51" s="19">
        <f t="shared" si="83"/>
        <v>2.1375877153285261</v>
      </c>
      <c r="EM51" s="19">
        <f t="shared" si="83"/>
        <v>2.0911057812051714</v>
      </c>
      <c r="EN51" s="19">
        <f t="shared" si="83"/>
        <v>1.2450717622684015</v>
      </c>
      <c r="EO51" s="19">
        <f t="shared" si="83"/>
        <v>0.17372691899482096</v>
      </c>
      <c r="EP51" s="19">
        <f t="shared" si="83"/>
        <v>0.70022643752047919</v>
      </c>
      <c r="EQ51" s="19">
        <f t="shared" si="83"/>
        <v>0.52115563123826814</v>
      </c>
      <c r="ER51" s="19">
        <f t="shared" si="83"/>
        <v>0.63972850619415933</v>
      </c>
      <c r="ES51" s="19">
        <f t="shared" si="83"/>
        <v>0.62243382903743871</v>
      </c>
      <c r="ET51" s="19">
        <f t="shared" si="83"/>
        <v>0.68223340458610782</v>
      </c>
      <c r="EU51" s="19">
        <f t="shared" si="83"/>
        <v>0.58435201312234675</v>
      </c>
      <c r="EV51" s="19">
        <f t="shared" si="83"/>
        <v>0.73800655163593909</v>
      </c>
      <c r="EW51" s="19">
        <f t="shared" si="83"/>
        <v>0.5646322906569079</v>
      </c>
      <c r="EX51" s="19">
        <f t="shared" si="83"/>
        <v>7.8313385744133157E-2</v>
      </c>
      <c r="EY51" s="19">
        <f t="shared" si="83"/>
        <v>5.5556112151600168E-2</v>
      </c>
      <c r="EZ51" s="19">
        <f t="shared" ref="EZ51:FF51" si="84">100*((EZ19/EY19)^4-1)</f>
        <v>0.24210374699207282</v>
      </c>
      <c r="FA51" s="19">
        <f t="shared" si="84"/>
        <v>0.22656016837081516</v>
      </c>
      <c r="FB51" s="19">
        <f t="shared" si="84"/>
        <v>0.30715529065759029</v>
      </c>
      <c r="FC51" s="19">
        <f t="shared" si="84"/>
        <v>0.44485727716137013</v>
      </c>
      <c r="FD51" s="19">
        <f t="shared" si="84"/>
        <v>0.5115554917512144</v>
      </c>
      <c r="FE51" s="19">
        <f t="shared" si="84"/>
        <v>0.45659963891995226</v>
      </c>
      <c r="FF51" s="19">
        <f t="shared" si="84"/>
        <v>0.39580921850417283</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20">
        <f t="shared" ref="DS52" si="204">100*((DS20/DR20)^4-1)</f>
        <v>-5.1679159814485454</v>
      </c>
      <c r="DT52" s="20">
        <f t="shared" ref="DT52" si="205">100*((DT20/DS20)^4-1)</f>
        <v>-90.321187878114031</v>
      </c>
      <c r="DU52" s="20">
        <f t="shared" ref="DU52" si="206">100*((DU20/DT20)^4-1)</f>
        <v>71.485221731005424</v>
      </c>
      <c r="DV52" s="20">
        <f t="shared" ref="DV52" si="207">100*((DV20/DU20)^4-1)</f>
        <v>9.4114464390630417</v>
      </c>
      <c r="DW52" s="20">
        <f t="shared" ref="DW52" si="208">100*((DW20/DV20)^4-1)</f>
        <v>-5.9122359831609073</v>
      </c>
      <c r="DX52" s="20">
        <f t="shared" ref="DX52" si="209">100*((DX20/DW20)^4-1)</f>
        <v>53.390791997815533</v>
      </c>
      <c r="DY52" s="20">
        <f t="shared" ref="DY52" si="210">100*((DY20/DX20)^4-1)</f>
        <v>52.894585126798276</v>
      </c>
      <c r="DZ52" s="20">
        <f t="shared" ref="DZ52" si="211">100*((DZ20/DY20)^4-1)</f>
        <v>22.731961079886375</v>
      </c>
      <c r="EA52" s="20">
        <f t="shared" ref="EA52" si="212">100*((EA20/DZ20)^4-1)</f>
        <v>11.864545672932447</v>
      </c>
      <c r="EB52" s="20">
        <f t="shared" ref="EB52" si="213">100*((EB20/EA20)^4-1)</f>
        <v>4.3849194627310295</v>
      </c>
      <c r="EC52" s="20">
        <f t="shared" ref="EC52" si="214">100*((EC20/EB20)^4-1)</f>
        <v>7.4939712225053468</v>
      </c>
      <c r="ED52" s="19">
        <f t="shared" ref="ED52" si="215">100*((ED20/EC20)^4-1)</f>
        <v>13.744139356499051</v>
      </c>
      <c r="EE52" s="19">
        <f t="shared" ref="EE52" si="216">100*((EE20/ED20)^4-1)</f>
        <v>6.969367549162131</v>
      </c>
      <c r="EF52" s="19">
        <f t="shared" ref="EF52" si="217">100*((EF20/EE20)^4-1)</f>
        <v>-0.50422092083770575</v>
      </c>
      <c r="EG52" s="19">
        <f t="shared" ref="EG52" si="218">100*((EG20/EF20)^4-1)</f>
        <v>-4.6353753850783663</v>
      </c>
      <c r="EH52" s="19">
        <f t="shared" ref="EH52" si="219">100*((EH20/EG20)^4-1)</f>
        <v>-6.3809595058969766</v>
      </c>
      <c r="EI52" s="19">
        <f t="shared" ref="EI52" si="220">100*((EI20/EH20)^4-1)</f>
        <v>-3.8899932673969739</v>
      </c>
      <c r="EJ52" s="19">
        <f t="shared" ref="EJ52" si="221">100*((EJ20/EI20)^4-1)</f>
        <v>2.8545214018987908</v>
      </c>
      <c r="EK52" s="19">
        <f t="shared" ref="EK52" si="222">100*((EK20/EJ20)^4-1)</f>
        <v>2.1748071294942939</v>
      </c>
      <c r="EL52" s="19">
        <f t="shared" ref="EL52" si="223">100*((EL20/EK20)^4-1)</f>
        <v>6.1480070848039636</v>
      </c>
      <c r="EM52" s="19">
        <f t="shared" ref="EM52" si="224">100*((EM20/EL20)^4-1)</f>
        <v>5.7307231715511664</v>
      </c>
      <c r="EN52" s="19">
        <f t="shared" ref="EN52" si="225">100*((EN20/EM20)^4-1)</f>
        <v>3.7193727862178783</v>
      </c>
      <c r="EO52" s="19">
        <f t="shared" ref="EO52" si="226">100*((EO20/EN20)^4-1)</f>
        <v>0.41300032788162966</v>
      </c>
      <c r="EP52" s="19">
        <f t="shared" ref="EP52" si="227">100*((EP20/EO20)^4-1)</f>
        <v>1.2393123085155056</v>
      </c>
      <c r="EQ52" s="19">
        <f t="shared" ref="EQ52" si="228">100*((EQ20/EP20)^4-1)</f>
        <v>0.65163116298541102</v>
      </c>
      <c r="ER52" s="19">
        <f t="shared" ref="ER52" si="229">100*((ER20/EQ20)^4-1)</f>
        <v>1.3404898292481482</v>
      </c>
      <c r="ES52" s="19">
        <f t="shared" ref="ES52" si="230">100*((ES20/ER20)^4-1)</f>
        <v>1.5305381730342793</v>
      </c>
      <c r="ET52" s="19">
        <f t="shared" ref="ET52" si="231">100*((ET20/ES20)^4-1)</f>
        <v>1.2566370000559823</v>
      </c>
      <c r="EU52" s="19">
        <f t="shared" ref="EU52" si="232">100*((EU20/ET20)^4-1)</f>
        <v>-3.1325667410864177E-2</v>
      </c>
      <c r="EV52" s="19">
        <f t="shared" ref="EV52" si="233">100*((EV20/EU20)^4-1)</f>
        <v>0.26646472539757493</v>
      </c>
      <c r="EW52" s="19">
        <f t="shared" ref="EW52" si="234">100*((EW20/EV20)^4-1)</f>
        <v>-0.37907504394097957</v>
      </c>
      <c r="EX52" s="19">
        <f t="shared" ref="EX52" si="235">100*((EX20/EW20)^4-1)</f>
        <v>-1.3612963690966762</v>
      </c>
      <c r="EY52" s="19">
        <f t="shared" ref="EY52" si="236">100*((EY20/EX20)^4-1)</f>
        <v>-1.4959323965892946</v>
      </c>
      <c r="EZ52" s="19">
        <f t="shared" ref="EZ52" si="237">100*((EZ20/EY20)^4-1)</f>
        <v>-0.58283380107746474</v>
      </c>
      <c r="FA52" s="19">
        <f t="shared" ref="FA52" si="238">100*((FA20/EZ20)^4-1)</f>
        <v>-0.41840025456842955</v>
      </c>
      <c r="FB52" s="19">
        <f t="shared" ref="FB52" si="239">100*((FB20/FA20)^4-1)</f>
        <v>-0.21644197970406287</v>
      </c>
      <c r="FC52" s="19">
        <f t="shared" ref="FC52" si="240">100*((FC20/FB20)^4-1)</f>
        <v>-0.10378632146090805</v>
      </c>
      <c r="FD52" s="19">
        <f t="shared" ref="FD52" si="241">100*((FD20/FC20)^4-1)</f>
        <v>0.59448984375181091</v>
      </c>
      <c r="FE52" s="19">
        <f t="shared" ref="FE52" si="242">100*((FE20/FD20)^4-1)</f>
        <v>0.69214142424129932</v>
      </c>
      <c r="FF52" s="19">
        <f t="shared" ref="FF52" si="243">100*((FF20/FE20)^4-1)</f>
        <v>0.54637679803573036</v>
      </c>
    </row>
    <row r="53" spans="2:162" x14ac:dyDescent="0.2">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20">
        <f t="shared" si="247"/>
        <v>5.8572031190682328</v>
      </c>
      <c r="DT53" s="20">
        <f t="shared" ref="DT53:EY53" si="248">100*((DT21/DS21)^4-1)</f>
        <v>-22.933740258839407</v>
      </c>
      <c r="DU53" s="20">
        <f t="shared" si="248"/>
        <v>11.490800783893507</v>
      </c>
      <c r="DV53" s="20">
        <f t="shared" si="248"/>
        <v>-15.540151012383651</v>
      </c>
      <c r="DW53" s="20">
        <f t="shared" si="248"/>
        <v>1.2569100773803354</v>
      </c>
      <c r="DX53" s="20">
        <f t="shared" si="248"/>
        <v>5.6286711707593584</v>
      </c>
      <c r="DY53" s="20">
        <f t="shared" si="248"/>
        <v>13.306968611734904</v>
      </c>
      <c r="DZ53" s="20">
        <f t="shared" si="248"/>
        <v>-8.8522024518189575</v>
      </c>
      <c r="EA53" s="20">
        <f t="shared" si="248"/>
        <v>-9.291420194293698</v>
      </c>
      <c r="EB53" s="20">
        <f t="shared" si="248"/>
        <v>2.2564236023533857</v>
      </c>
      <c r="EC53" s="20">
        <f t="shared" si="248"/>
        <v>16.143022379896156</v>
      </c>
      <c r="ED53" s="19">
        <f t="shared" si="248"/>
        <v>1.7971396604957723</v>
      </c>
      <c r="EE53" s="19">
        <f t="shared" si="248"/>
        <v>1.3598964597982599</v>
      </c>
      <c r="EF53" s="19">
        <f t="shared" si="248"/>
        <v>-0.53429235625902516</v>
      </c>
      <c r="EG53" s="19">
        <f t="shared" si="248"/>
        <v>0.38519004324468753</v>
      </c>
      <c r="EH53" s="19">
        <f t="shared" si="248"/>
        <v>-6.4185211687151078E-2</v>
      </c>
      <c r="EI53" s="19">
        <f t="shared" si="248"/>
        <v>0.9806439326552896</v>
      </c>
      <c r="EJ53" s="19">
        <f t="shared" si="248"/>
        <v>1.5856071678163497</v>
      </c>
      <c r="EK53" s="19">
        <f t="shared" si="248"/>
        <v>1.2729520891591184</v>
      </c>
      <c r="EL53" s="19">
        <f t="shared" si="248"/>
        <v>1.1756410379597737</v>
      </c>
      <c r="EM53" s="19">
        <f t="shared" si="248"/>
        <v>1.4643172788983527</v>
      </c>
      <c r="EN53" s="19">
        <f t="shared" si="248"/>
        <v>1.7188392270919506</v>
      </c>
      <c r="EO53" s="19">
        <f t="shared" si="248"/>
        <v>1.4953336787308702</v>
      </c>
      <c r="EP53" s="19">
        <f t="shared" si="248"/>
        <v>1.2962314697138266</v>
      </c>
      <c r="EQ53" s="19">
        <f t="shared" si="248"/>
        <v>1.1797515096609201</v>
      </c>
      <c r="ER53" s="19">
        <f t="shared" si="248"/>
        <v>1.0959994501966719</v>
      </c>
      <c r="ES53" s="19">
        <f t="shared" si="248"/>
        <v>1.0712109721036756</v>
      </c>
      <c r="ET53" s="19">
        <f t="shared" si="248"/>
        <v>1.1182183101405396</v>
      </c>
      <c r="EU53" s="19">
        <f t="shared" si="248"/>
        <v>1.073932272355349</v>
      </c>
      <c r="EV53" s="19">
        <f t="shared" si="248"/>
        <v>0.96810322475007204</v>
      </c>
      <c r="EW53" s="19">
        <f t="shared" si="248"/>
        <v>0.76095443824215625</v>
      </c>
      <c r="EX53" s="19">
        <f t="shared" si="248"/>
        <v>0.88136638129661105</v>
      </c>
      <c r="EY53" s="19">
        <f t="shared" si="248"/>
        <v>1.232746981609445</v>
      </c>
      <c r="EZ53" s="19">
        <f t="shared" ref="EZ53:FF53" si="249">100*((EZ21/EY21)^4-1)</f>
        <v>1.4010910375197083</v>
      </c>
      <c r="FA53" s="19">
        <f t="shared" si="249"/>
        <v>1.3178634279601198</v>
      </c>
      <c r="FB53" s="19">
        <f t="shared" si="249"/>
        <v>1.3491670336739814</v>
      </c>
      <c r="FC53" s="19">
        <f t="shared" si="249"/>
        <v>1.4067535698152778</v>
      </c>
      <c r="FD53" s="19">
        <f t="shared" si="249"/>
        <v>1.3676666960433792</v>
      </c>
      <c r="FE53" s="19">
        <f t="shared" si="249"/>
        <v>1.2200261302085291</v>
      </c>
      <c r="FF53" s="19">
        <f t="shared" si="249"/>
        <v>1.1393666528318303</v>
      </c>
    </row>
    <row r="54" spans="2:162" x14ac:dyDescent="0.2">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20">
        <f t="shared" si="253"/>
        <v>6.2235813586774213</v>
      </c>
      <c r="DT54" s="20">
        <f t="shared" ref="DT54:EY54" si="254">100*((DT22/DS22)^4-1)</f>
        <v>-25.364164348998496</v>
      </c>
      <c r="DU54" s="20">
        <f t="shared" si="254"/>
        <v>9.4442987613051255</v>
      </c>
      <c r="DV54" s="20">
        <f t="shared" si="254"/>
        <v>-15.383201398747792</v>
      </c>
      <c r="DW54" s="20">
        <f t="shared" si="254"/>
        <v>2.15866422250095</v>
      </c>
      <c r="DX54" s="20">
        <f t="shared" si="254"/>
        <v>6.3908027691682578</v>
      </c>
      <c r="DY54" s="20">
        <f t="shared" si="254"/>
        <v>15.348006444155416</v>
      </c>
      <c r="DZ54" s="20">
        <f t="shared" si="254"/>
        <v>-9.5470980505200647</v>
      </c>
      <c r="EA54" s="20">
        <f t="shared" si="254"/>
        <v>-9.9789021998591849</v>
      </c>
      <c r="EB54" s="20">
        <f t="shared" si="254"/>
        <v>3.4976712105672991</v>
      </c>
      <c r="EC54" s="20">
        <f t="shared" si="254"/>
        <v>18.659526950796824</v>
      </c>
      <c r="ED54" s="19">
        <f t="shared" si="254"/>
        <v>2.0528815692423263</v>
      </c>
      <c r="EE54" s="19">
        <f t="shared" si="254"/>
        <v>1.5129890768739829</v>
      </c>
      <c r="EF54" s="19">
        <f t="shared" si="254"/>
        <v>-0.58988567587496821</v>
      </c>
      <c r="EG54" s="19">
        <f t="shared" si="254"/>
        <v>0.42608013843532522</v>
      </c>
      <c r="EH54" s="19">
        <f t="shared" si="254"/>
        <v>-7.0771460660723484E-2</v>
      </c>
      <c r="EI54" s="19">
        <f t="shared" si="254"/>
        <v>1.0846978252241568</v>
      </c>
      <c r="EJ54" s="19">
        <f t="shared" si="254"/>
        <v>1.7543628867878747</v>
      </c>
      <c r="EK54" s="19">
        <f t="shared" si="254"/>
        <v>1.4075040494334834</v>
      </c>
      <c r="EL54" s="19">
        <f t="shared" si="254"/>
        <v>1.2994242959126323</v>
      </c>
      <c r="EM54" s="19">
        <f t="shared" si="254"/>
        <v>1.6181791544622959</v>
      </c>
      <c r="EN54" s="19">
        <f t="shared" si="254"/>
        <v>1.8989070879509518</v>
      </c>
      <c r="EO54" s="19">
        <f t="shared" si="254"/>
        <v>1.6509044350912383</v>
      </c>
      <c r="EP54" s="19">
        <f t="shared" si="254"/>
        <v>1.4306061196826203</v>
      </c>
      <c r="EQ54" s="19">
        <f t="shared" si="254"/>
        <v>1.3017630563774141</v>
      </c>
      <c r="ER54" s="19">
        <f t="shared" si="254"/>
        <v>1.2085530755487461</v>
      </c>
      <c r="ES54" s="19">
        <f t="shared" si="254"/>
        <v>1.1810758095081919</v>
      </c>
      <c r="ET54" s="19">
        <f t="shared" si="254"/>
        <v>1.2325899127462847</v>
      </c>
      <c r="EU54" s="19">
        <f t="shared" si="254"/>
        <v>1.1836192737706641</v>
      </c>
      <c r="EV54" s="19">
        <f t="shared" si="254"/>
        <v>1.0664673082688036</v>
      </c>
      <c r="EW54" s="19">
        <f t="shared" si="254"/>
        <v>0.83800109319271954</v>
      </c>
      <c r="EX54" s="19">
        <f t="shared" si="254"/>
        <v>0.97046254890569283</v>
      </c>
      <c r="EY54" s="19">
        <f t="shared" si="254"/>
        <v>1.3572412449216253</v>
      </c>
      <c r="EZ54" s="19">
        <f t="shared" ref="EZ54:FF54" si="255">100*((EZ22/EY22)^4-1)</f>
        <v>1.5422063856578738</v>
      </c>
      <c r="FA54" s="19">
        <f t="shared" si="255"/>
        <v>1.4500444614011787</v>
      </c>
      <c r="FB54" s="19">
        <f t="shared" si="255"/>
        <v>1.4840185362941849</v>
      </c>
      <c r="FC54" s="19">
        <f t="shared" si="255"/>
        <v>1.5466800784312618</v>
      </c>
      <c r="FD54" s="19">
        <f t="shared" si="255"/>
        <v>1.5035491085845232</v>
      </c>
      <c r="FE54" s="19">
        <f t="shared" si="255"/>
        <v>1.3405417064266789</v>
      </c>
      <c r="FF54" s="19">
        <f t="shared" si="255"/>
        <v>1.2513097615051372</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-3.0981373423017766</v>
      </c>
      <c r="EB55" s="20">
        <f t="shared" si="260"/>
        <v>-7.9652328405935391</v>
      </c>
      <c r="EC55" s="20">
        <f t="shared" si="260"/>
        <v>-4.4402202541955589</v>
      </c>
      <c r="ED55" s="19">
        <f t="shared" si="260"/>
        <v>-0.57006601818305747</v>
      </c>
      <c r="EE55" s="19">
        <f t="shared" si="260"/>
        <v>-7.1730806674186187E-2</v>
      </c>
      <c r="EF55" s="19">
        <f t="shared" si="260"/>
        <v>-9.2151464595846555E-3</v>
      </c>
      <c r="EG55" s="19">
        <f t="shared" si="260"/>
        <v>-9.8038759136498399E-4</v>
      </c>
      <c r="EH55" s="19">
        <f t="shared" si="260"/>
        <v>-1.9607857554282404E-4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-6.9767486330197244</v>
      </c>
      <c r="EB57" s="25">
        <f t="shared" si="266"/>
        <v>-0.12797247747592388</v>
      </c>
      <c r="EC57" s="25">
        <f t="shared" si="266"/>
        <v>-1.6358194083200606</v>
      </c>
      <c r="ED57" s="25">
        <f t="shared" si="266"/>
        <v>5.7306020882146314</v>
      </c>
      <c r="EE57" s="25">
        <f t="shared" si="266"/>
        <v>4.6677377859313696</v>
      </c>
      <c r="EF57" s="25">
        <f t="shared" si="266"/>
        <v>1.4384700476350654</v>
      </c>
      <c r="EG57" s="25">
        <f t="shared" si="266"/>
        <v>3.0945245434484514</v>
      </c>
      <c r="EH57" s="25">
        <f t="shared" si="266"/>
        <v>2.7476085417866614</v>
      </c>
      <c r="EI57" s="25">
        <f t="shared" si="266"/>
        <v>4.5240303181849795</v>
      </c>
      <c r="EJ57" s="25">
        <f t="shared" si="266"/>
        <v>4.474227982432466</v>
      </c>
      <c r="EK57" s="25">
        <f t="shared" si="266"/>
        <v>4.3235657776923286</v>
      </c>
      <c r="EL57" s="25">
        <f t="shared" si="266"/>
        <v>4.4096653579973832</v>
      </c>
      <c r="EM57" s="25">
        <f t="shared" si="266"/>
        <v>4.4854296684884165</v>
      </c>
      <c r="EN57" s="19">
        <f t="shared" si="266"/>
        <v>4.1450071656898846</v>
      </c>
      <c r="EO57" s="19">
        <f t="shared" si="266"/>
        <v>4.0188098783778603</v>
      </c>
      <c r="EP57" s="19">
        <f t="shared" si="266"/>
        <v>3.8267899431501329</v>
      </c>
      <c r="EQ57" s="19">
        <f t="shared" si="266"/>
        <v>4.0930349309896474</v>
      </c>
      <c r="ER57" s="19">
        <f t="shared" si="266"/>
        <v>3.7240024358221158</v>
      </c>
      <c r="ES57" s="19">
        <f t="shared" si="266"/>
        <v>3.5895743963718862</v>
      </c>
      <c r="ET57" s="19">
        <f t="shared" si="266"/>
        <v>3.4848994318630977</v>
      </c>
      <c r="EU57" s="19">
        <f t="shared" si="266"/>
        <v>4.2168494629447828</v>
      </c>
      <c r="EV57" s="19">
        <f t="shared" si="266"/>
        <v>3.6578304278276796</v>
      </c>
      <c r="EW57" s="19">
        <f t="shared" si="266"/>
        <v>3.5606208917293714</v>
      </c>
      <c r="EX57" s="19">
        <f t="shared" si="266"/>
        <v>3.2988628541738896</v>
      </c>
      <c r="EY57" s="19">
        <f t="shared" si="266"/>
        <v>3.809230049462875</v>
      </c>
      <c r="EZ57" s="19">
        <f t="shared" ref="EZ57:FF57" si="267">100*((EZ25/EY25)^4-1)</f>
        <v>3.4591952548056915</v>
      </c>
      <c r="FA57" s="19">
        <f t="shared" si="267"/>
        <v>3.3481673357803166</v>
      </c>
      <c r="FB57" s="19">
        <f t="shared" si="267"/>
        <v>3.4139270151239298</v>
      </c>
      <c r="FC57" s="19">
        <f t="shared" si="267"/>
        <v>3.7463534108354013</v>
      </c>
      <c r="FD57" s="19">
        <f t="shared" si="267"/>
        <v>3.4127246689944712</v>
      </c>
      <c r="FE57" s="19">
        <f t="shared" si="267"/>
        <v>3.2729209706426676</v>
      </c>
      <c r="FF57" s="19">
        <f t="shared" si="267"/>
        <v>3.2706900767583758</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-2.0012568254346164E-2</v>
      </c>
      <c r="EB58" s="19">
        <f t="shared" si="272"/>
        <v>7.1549147060766538</v>
      </c>
      <c r="EC58" s="19">
        <f t="shared" si="272"/>
        <v>2.6113370433187955</v>
      </c>
      <c r="ED58" s="19">
        <f t="shared" si="272"/>
        <v>8.0062067240762591</v>
      </c>
      <c r="EE58" s="19">
        <f t="shared" si="272"/>
        <v>7.68080944001579</v>
      </c>
      <c r="EF58" s="19">
        <f t="shared" si="272"/>
        <v>5.2946002799523439</v>
      </c>
      <c r="EG58" s="19">
        <f t="shared" si="272"/>
        <v>6.0463660134954411</v>
      </c>
      <c r="EH58" s="19">
        <f t="shared" si="272"/>
        <v>5.5889673409124097</v>
      </c>
      <c r="EI58" s="19">
        <f t="shared" si="272"/>
        <v>6.9077531784589752</v>
      </c>
      <c r="EJ58" s="19">
        <f t="shared" si="272"/>
        <v>6.7588491966849684</v>
      </c>
      <c r="EK58" s="19">
        <f t="shared" si="272"/>
        <v>6.5442124659552015</v>
      </c>
      <c r="EL58" s="19">
        <f t="shared" si="272"/>
        <v>6.3300500950124183</v>
      </c>
      <c r="EM58" s="19">
        <f t="shared" si="272"/>
        <v>6.6034929434977796</v>
      </c>
      <c r="EN58" s="19">
        <f t="shared" si="272"/>
        <v>6.1749321822842873</v>
      </c>
      <c r="EO58" s="19">
        <f t="shared" si="272"/>
        <v>6.1202467375744529</v>
      </c>
      <c r="EP58" s="19">
        <f t="shared" si="272"/>
        <v>6.0187339275835194</v>
      </c>
      <c r="EQ58" s="19">
        <f t="shared" si="272"/>
        <v>6.2580584200080835</v>
      </c>
      <c r="ER58" s="19">
        <f t="shared" si="272"/>
        <v>5.8216990901375443</v>
      </c>
      <c r="ES58" s="19">
        <f t="shared" si="272"/>
        <v>5.7507327643226747</v>
      </c>
      <c r="ET58" s="19">
        <f t="shared" si="272"/>
        <v>5.6251390479091334</v>
      </c>
      <c r="EU58" s="19">
        <f t="shared" si="272"/>
        <v>6.4022215325170606</v>
      </c>
      <c r="EV58" s="19">
        <f t="shared" si="272"/>
        <v>5.8181031299730845</v>
      </c>
      <c r="EW58" s="19">
        <f t="shared" si="272"/>
        <v>5.7057968215227017</v>
      </c>
      <c r="EX58" s="19">
        <f t="shared" si="272"/>
        <v>5.4764905983828882</v>
      </c>
      <c r="EY58" s="19">
        <f t="shared" si="272"/>
        <v>5.8847564034865796</v>
      </c>
      <c r="EZ58" s="19">
        <f t="shared" ref="EZ58:FF58" si="273">100*((EZ26/EY26)^4-1)</f>
        <v>5.5289666557758244</v>
      </c>
      <c r="FA58" s="19">
        <f t="shared" si="273"/>
        <v>5.4622933275382257</v>
      </c>
      <c r="FB58" s="19">
        <f t="shared" si="273"/>
        <v>5.4672181919787954</v>
      </c>
      <c r="FC58" s="19">
        <f t="shared" si="273"/>
        <v>5.8382141234681884</v>
      </c>
      <c r="FD58" s="19">
        <f t="shared" si="273"/>
        <v>5.498934268801281</v>
      </c>
      <c r="FE58" s="19">
        <f t="shared" si="273"/>
        <v>5.3701167439904829</v>
      </c>
      <c r="FF58" s="19">
        <f t="shared" si="273"/>
        <v>5.362070734317026</v>
      </c>
    </row>
    <row r="59" spans="2:162" x14ac:dyDescent="0.2">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6.6531527545256708</v>
      </c>
      <c r="DH59" s="20">
        <f t="shared" si="277"/>
        <v>6.840482206418752</v>
      </c>
      <c r="DI59" s="20">
        <f t="shared" si="277"/>
        <v>8.4199230587927776</v>
      </c>
      <c r="DJ59" s="20">
        <f t="shared" si="277"/>
        <v>10.050092508431984</v>
      </c>
      <c r="DK59" s="20">
        <f t="shared" si="277"/>
        <v>16.691899823546862</v>
      </c>
      <c r="DL59" s="20">
        <f t="shared" si="277"/>
        <v>4.7660626092553393</v>
      </c>
      <c r="DM59" s="20">
        <f t="shared" si="277"/>
        <v>12.54735274042249</v>
      </c>
      <c r="DN59" s="20">
        <f t="shared" si="277"/>
        <v>5.3471451030567385</v>
      </c>
      <c r="DO59" s="20">
        <f t="shared" si="277"/>
        <v>15.290101992756423</v>
      </c>
      <c r="DP59" s="20">
        <f t="shared" si="277"/>
        <v>1.3351919099398479</v>
      </c>
      <c r="DQ59" s="20">
        <f t="shared" si="277"/>
        <v>4.409707767110449</v>
      </c>
      <c r="DR59" s="20">
        <f t="shared" si="277"/>
        <v>7.8249360475808771</v>
      </c>
      <c r="DS59" s="20">
        <f t="shared" si="277"/>
        <v>12.804561470926323</v>
      </c>
      <c r="DT59" s="20">
        <f t="shared" ref="DT59:EY59" si="278">100*((DT27/DS27)^4-1)</f>
        <v>-17.344937084702337</v>
      </c>
      <c r="DU59" s="20">
        <f t="shared" si="278"/>
        <v>25.1423249532182</v>
      </c>
      <c r="DV59" s="20">
        <f t="shared" si="278"/>
        <v>13.237513776873833</v>
      </c>
      <c r="DW59" s="20">
        <f t="shared" si="278"/>
        <v>7.6618168469827941</v>
      </c>
      <c r="DX59" s="20">
        <f t="shared" si="278"/>
        <v>14.432932840892487</v>
      </c>
      <c r="DY59" s="20">
        <f t="shared" si="278"/>
        <v>11.010096950828373</v>
      </c>
      <c r="DZ59" s="20">
        <f t="shared" si="278"/>
        <v>12.846438022473027</v>
      </c>
      <c r="EA59" s="19">
        <f t="shared" si="278"/>
        <v>0.60166953604656737</v>
      </c>
      <c r="EB59" s="19">
        <f t="shared" si="278"/>
        <v>8.7724549239978966</v>
      </c>
      <c r="EC59" s="19">
        <f t="shared" si="278"/>
        <v>2.2123549552736099</v>
      </c>
      <c r="ED59" s="19">
        <f t="shared" si="278"/>
        <v>8.8223226540699695</v>
      </c>
      <c r="EE59" s="19">
        <f t="shared" si="278"/>
        <v>9.1446423455977754</v>
      </c>
      <c r="EF59" s="19">
        <f t="shared" si="278"/>
        <v>6.3339307858257587</v>
      </c>
      <c r="EG59" s="19">
        <f t="shared" si="278"/>
        <v>5.3776259141907312</v>
      </c>
      <c r="EH59" s="19">
        <f t="shared" si="278"/>
        <v>4.9262707785031834</v>
      </c>
      <c r="EI59" s="19">
        <f t="shared" si="278"/>
        <v>6.4651545373487718</v>
      </c>
      <c r="EJ59" s="19">
        <f t="shared" si="278"/>
        <v>7.5428213980389458</v>
      </c>
      <c r="EK59" s="19">
        <f t="shared" si="278"/>
        <v>7.2810471785713649</v>
      </c>
      <c r="EL59" s="19">
        <f t="shared" si="278"/>
        <v>6.9642377318123838</v>
      </c>
      <c r="EM59" s="19">
        <f t="shared" si="278"/>
        <v>6.7747985676323896</v>
      </c>
      <c r="EN59" s="19">
        <f t="shared" si="278"/>
        <v>6.8569689101314335</v>
      </c>
      <c r="EO59" s="19">
        <f t="shared" si="278"/>
        <v>6.9294592807742639</v>
      </c>
      <c r="EP59" s="19">
        <f t="shared" si="278"/>
        <v>7.0324736912306784</v>
      </c>
      <c r="EQ59" s="19">
        <f t="shared" si="278"/>
        <v>6.8496118507585857</v>
      </c>
      <c r="ER59" s="19">
        <f t="shared" si="278"/>
        <v>6.4824294344490774</v>
      </c>
      <c r="ES59" s="19">
        <f t="shared" si="278"/>
        <v>6.3276815607760106</v>
      </c>
      <c r="ET59" s="19">
        <f t="shared" si="278"/>
        <v>6.1753961966394266</v>
      </c>
      <c r="EU59" s="19">
        <f t="shared" si="278"/>
        <v>6.2764757551414752</v>
      </c>
      <c r="EV59" s="19">
        <f t="shared" si="278"/>
        <v>6.1027911249228461</v>
      </c>
      <c r="EW59" s="19">
        <f t="shared" si="278"/>
        <v>5.867892302777844</v>
      </c>
      <c r="EX59" s="19">
        <f t="shared" si="278"/>
        <v>5.6050560252442594</v>
      </c>
      <c r="EY59" s="19">
        <f t="shared" si="278"/>
        <v>5.647227428789714</v>
      </c>
      <c r="EZ59" s="19">
        <f t="shared" ref="EZ59:FF59" si="279">100*((EZ27/EY27)^4-1)</f>
        <v>5.5857734156937733</v>
      </c>
      <c r="FA59" s="19">
        <f t="shared" si="279"/>
        <v>5.5984805022611939</v>
      </c>
      <c r="FB59" s="19">
        <f t="shared" si="279"/>
        <v>5.6003632595250652</v>
      </c>
      <c r="FC59" s="19">
        <f t="shared" si="279"/>
        <v>5.6142107340724667</v>
      </c>
      <c r="FD59" s="19">
        <f t="shared" si="279"/>
        <v>5.5512273598128381</v>
      </c>
      <c r="FE59" s="19">
        <f t="shared" si="279"/>
        <v>5.5030345830749283</v>
      </c>
      <c r="FF59" s="19">
        <f t="shared" si="279"/>
        <v>5.438896305724561</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-1.4507435168704896</v>
      </c>
      <c r="EB60" s="19">
        <f t="shared" si="284"/>
        <v>5.8269800177049635</v>
      </c>
      <c r="EC60" s="19">
        <f t="shared" si="284"/>
        <v>1.437068522129592</v>
      </c>
      <c r="ED60" s="19">
        <f t="shared" si="284"/>
        <v>6.8428607131867381</v>
      </c>
      <c r="EE60" s="19">
        <f t="shared" si="284"/>
        <v>6.5730700322159219</v>
      </c>
      <c r="EF60" s="19">
        <f t="shared" si="284"/>
        <v>4.2516738163529189</v>
      </c>
      <c r="EG60" s="19">
        <f t="shared" si="284"/>
        <v>5.0303089450820959</v>
      </c>
      <c r="EH60" s="19">
        <f t="shared" si="284"/>
        <v>4.6029775770014991</v>
      </c>
      <c r="EI60" s="19">
        <f t="shared" si="284"/>
        <v>5.9249902785233344</v>
      </c>
      <c r="EJ60" s="19">
        <f t="shared" si="284"/>
        <v>5.7765736163995385</v>
      </c>
      <c r="EK60" s="19">
        <f t="shared" si="284"/>
        <v>5.5519974869344235</v>
      </c>
      <c r="EL60" s="19">
        <f t="shared" si="284"/>
        <v>5.3161360716285966</v>
      </c>
      <c r="EM60" s="19">
        <f t="shared" si="284"/>
        <v>5.5514115115412155</v>
      </c>
      <c r="EN60" s="19">
        <f t="shared" si="284"/>
        <v>5.0848285034380769</v>
      </c>
      <c r="EO60" s="19">
        <f t="shared" si="284"/>
        <v>4.9947766995577014</v>
      </c>
      <c r="EP60" s="19">
        <f t="shared" si="284"/>
        <v>4.8715402968242838</v>
      </c>
      <c r="EQ60" s="19">
        <f t="shared" si="284"/>
        <v>5.1003362409798525</v>
      </c>
      <c r="ER60" s="19">
        <f t="shared" si="284"/>
        <v>4.6734833600832193</v>
      </c>
      <c r="ES60" s="19">
        <f t="shared" si="284"/>
        <v>4.6117915376803875</v>
      </c>
      <c r="ET60" s="19">
        <f t="shared" si="284"/>
        <v>4.4953698389223584</v>
      </c>
      <c r="EU60" s="19">
        <f t="shared" si="284"/>
        <v>5.2695517518898782</v>
      </c>
      <c r="EV60" s="19">
        <f t="shared" si="284"/>
        <v>4.6952208370816484</v>
      </c>
      <c r="EW60" s="19">
        <f t="shared" si="284"/>
        <v>4.5867798115104552</v>
      </c>
      <c r="EX60" s="19">
        <f t="shared" si="284"/>
        <v>4.3632634477603238</v>
      </c>
      <c r="EY60" s="19">
        <f t="shared" si="284"/>
        <v>4.7708932505293955</v>
      </c>
      <c r="EZ60" s="19">
        <f t="shared" ref="EZ60:FF60" si="285">100*((EZ28/EY28)^4-1)</f>
        <v>4.4229844491364023</v>
      </c>
      <c r="FA60" s="19">
        <f t="shared" si="285"/>
        <v>4.3618134412171106</v>
      </c>
      <c r="FB60" s="19">
        <f t="shared" si="285"/>
        <v>4.3717737264794998</v>
      </c>
      <c r="FC60" s="19">
        <f t="shared" si="285"/>
        <v>4.7433713643626252</v>
      </c>
      <c r="FD60" s="19">
        <f t="shared" si="285"/>
        <v>4.4126684114378367</v>
      </c>
      <c r="FE60" s="19">
        <f t="shared" si="285"/>
        <v>4.2900841057525341</v>
      </c>
      <c r="FF60" s="19">
        <f t="shared" si="285"/>
        <v>4.2875948516122975</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#N/A</v>
      </c>
      <c r="E62" s="20" t="e">
        <f t="shared" si="286"/>
        <v>#N/A</v>
      </c>
      <c r="F62" s="20" t="e">
        <f t="shared" si="286"/>
        <v>#N/A</v>
      </c>
      <c r="G62" s="20" t="e">
        <f t="shared" si="286"/>
        <v>#N/A</v>
      </c>
      <c r="H62" s="20" t="e">
        <f t="shared" si="286"/>
        <v>#N/A</v>
      </c>
      <c r="I62" s="20" t="e">
        <f t="shared" si="286"/>
        <v>#N/A</v>
      </c>
      <c r="J62" s="20" t="e">
        <f t="shared" si="286"/>
        <v>#N/A</v>
      </c>
      <c r="K62" s="20" t="e">
        <f t="shared" si="286"/>
        <v>#N/A</v>
      </c>
      <c r="L62" s="20" t="e">
        <f t="shared" si="286"/>
        <v>#N/A</v>
      </c>
      <c r="M62" s="20" t="e">
        <f t="shared" si="286"/>
        <v>#N/A</v>
      </c>
      <c r="N62" s="20" t="e">
        <f t="shared" si="286"/>
        <v>#N/A</v>
      </c>
      <c r="O62" s="20" t="e">
        <f t="shared" si="286"/>
        <v>#N/A</v>
      </c>
      <c r="P62" s="20" t="e">
        <f t="shared" si="286"/>
        <v>#N/A</v>
      </c>
      <c r="Q62" s="20" t="e">
        <f t="shared" si="286"/>
        <v>#N/A</v>
      </c>
      <c r="R62" s="20" t="e">
        <f t="shared" si="286"/>
        <v>#N/A</v>
      </c>
      <c r="S62" s="20" t="e">
        <f t="shared" si="286"/>
        <v>#N/A</v>
      </c>
      <c r="T62" s="20" t="e">
        <f t="shared" si="286"/>
        <v>#N/A</v>
      </c>
      <c r="U62" s="20" t="e">
        <f t="shared" si="286"/>
        <v>#N/A</v>
      </c>
      <c r="V62" s="20" t="e">
        <f t="shared" si="286"/>
        <v>#N/A</v>
      </c>
      <c r="W62" s="20" t="e">
        <f t="shared" si="286"/>
        <v>#N/A</v>
      </c>
      <c r="X62" s="20" t="e">
        <f t="shared" si="286"/>
        <v>#N/A</v>
      </c>
      <c r="Y62" s="20" t="e">
        <f t="shared" si="286"/>
        <v>#N/A</v>
      </c>
      <c r="Z62" s="20" t="e">
        <f t="shared" si="286"/>
        <v>#N/A</v>
      </c>
      <c r="AA62" s="20" t="e">
        <f t="shared" si="286"/>
        <v>#N/A</v>
      </c>
      <c r="AB62" s="20" t="e">
        <f t="shared" ref="AB62:BG62" si="287">100*((AB30/AA30)^4-1)</f>
        <v>#N/A</v>
      </c>
      <c r="AC62" s="20" t="e">
        <f t="shared" si="287"/>
        <v>#N/A</v>
      </c>
      <c r="AD62" s="20" t="e">
        <f t="shared" si="287"/>
        <v>#N/A</v>
      </c>
      <c r="AE62" s="20" t="e">
        <f t="shared" si="287"/>
        <v>#N/A</v>
      </c>
      <c r="AF62" s="20" t="e">
        <f t="shared" si="287"/>
        <v>#N/A</v>
      </c>
      <c r="AG62" s="20" t="e">
        <f t="shared" si="287"/>
        <v>#N/A</v>
      </c>
      <c r="AH62" s="20" t="e">
        <f t="shared" si="287"/>
        <v>#N/A</v>
      </c>
      <c r="AI62" s="20" t="e">
        <f t="shared" si="287"/>
        <v>#N/A</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19">
        <f t="shared" si="290"/>
        <v>1.2008560046501415</v>
      </c>
      <c r="EE62" s="19">
        <f t="shared" si="290"/>
        <v>6.1828249207283692</v>
      </c>
      <c r="EF62" s="19">
        <f t="shared" si="290"/>
        <v>10.761179027388867</v>
      </c>
      <c r="EG62" s="19">
        <f t="shared" si="290"/>
        <v>3.6250206608877233</v>
      </c>
      <c r="EH62" s="19">
        <f t="shared" si="290"/>
        <v>1.0414741790232274</v>
      </c>
      <c r="EI62" s="19">
        <f t="shared" si="290"/>
        <v>4.214788646096479</v>
      </c>
      <c r="EJ62" s="19">
        <f t="shared" si="290"/>
        <v>6.6744259324112543</v>
      </c>
      <c r="EK62" s="19">
        <f t="shared" si="290"/>
        <v>1.9395710983591608</v>
      </c>
      <c r="EL62" s="19">
        <f t="shared" si="290"/>
        <v>3.2789802769594978E-2</v>
      </c>
      <c r="EM62" s="19">
        <f t="shared" si="290"/>
        <v>3.4148199441191629</v>
      </c>
      <c r="EN62" s="19">
        <f t="shared" si="290"/>
        <v>4.9915399895896106</v>
      </c>
      <c r="EO62" s="19">
        <f t="shared" si="290"/>
        <v>1.5044269808495603</v>
      </c>
      <c r="EP62" s="19">
        <f t="shared" si="290"/>
        <v>0.54141004240932933</v>
      </c>
      <c r="EQ62" s="19">
        <f t="shared" si="290"/>
        <v>3.3057326766582795</v>
      </c>
      <c r="ER62" s="19">
        <f t="shared" si="290"/>
        <v>4.7071158526393875</v>
      </c>
      <c r="ES62" s="19">
        <f t="shared" si="290"/>
        <v>1.5899226707000835</v>
      </c>
      <c r="ET62" s="19">
        <f t="shared" si="290"/>
        <v>0.83034138971636029</v>
      </c>
      <c r="EU62" s="19">
        <f t="shared" si="290"/>
        <v>3.2976383699969469</v>
      </c>
      <c r="EV62" s="19">
        <f t="shared" si="290"/>
        <v>4.6993263369902616</v>
      </c>
      <c r="EW62" s="19">
        <f t="shared" si="290"/>
        <v>1.6908191764579028</v>
      </c>
      <c r="EX62" s="19">
        <f t="shared" si="290"/>
        <v>0.99258052422657173</v>
      </c>
      <c r="EY62" s="19">
        <f t="shared" si="290"/>
        <v>3.0373472214844544</v>
      </c>
      <c r="EZ62" s="19">
        <f t="shared" ref="EZ62:FF62" si="291">100*((EZ30/EY30)^4-1)</f>
        <v>4.4713153280567575</v>
      </c>
      <c r="FA62" s="19">
        <f t="shared" si="291"/>
        <v>1.6419773851126696</v>
      </c>
      <c r="FB62" s="19">
        <f t="shared" si="291"/>
        <v>0.83109046774738626</v>
      </c>
      <c r="FC62" s="19">
        <f t="shared" si="291"/>
        <v>2.9494938606153598</v>
      </c>
      <c r="FD62" s="19">
        <f t="shared" si="291"/>
        <v>4.3868926734445868</v>
      </c>
      <c r="FE62" s="19">
        <f t="shared" si="291"/>
        <v>1.6365388328318353</v>
      </c>
      <c r="FF62" s="19">
        <f t="shared" si="291"/>
        <v>0.83147155552012464</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19">
        <f t="shared" si="295"/>
        <v>-0.75825386258565608</v>
      </c>
      <c r="EE63" s="19">
        <f t="shared" si="295"/>
        <v>5.1681245433736756</v>
      </c>
      <c r="EF63" s="19">
        <f t="shared" si="295"/>
        <v>9.7663825619989773</v>
      </c>
      <c r="EG63" s="19">
        <f t="shared" si="295"/>
        <v>4.6665293929681217</v>
      </c>
      <c r="EH63" s="19">
        <f t="shared" si="295"/>
        <v>0.39234464685991011</v>
      </c>
      <c r="EI63" s="19">
        <f t="shared" si="295"/>
        <v>2.0835507098172279</v>
      </c>
      <c r="EJ63" s="19">
        <f t="shared" si="295"/>
        <v>5.8658884219993102</v>
      </c>
      <c r="EK63" s="19">
        <f t="shared" si="295"/>
        <v>3.7211502606493863</v>
      </c>
      <c r="EL63" s="19">
        <f t="shared" si="295"/>
        <v>-1.0367660182424299</v>
      </c>
      <c r="EM63" s="19">
        <f t="shared" si="295"/>
        <v>2.0257093002458149</v>
      </c>
      <c r="EN63" s="19">
        <f t="shared" si="295"/>
        <v>5.0300807216847598</v>
      </c>
      <c r="EO63" s="19">
        <f t="shared" si="295"/>
        <v>3.4136062443159698</v>
      </c>
      <c r="EP63" s="19">
        <f t="shared" si="295"/>
        <v>-0.38093195940200886</v>
      </c>
      <c r="EQ63" s="19">
        <f t="shared" si="295"/>
        <v>1.9084271103135597</v>
      </c>
      <c r="ER63" s="19">
        <f t="shared" si="295"/>
        <v>5.0485084326595819</v>
      </c>
      <c r="ES63" s="19">
        <f t="shared" si="295"/>
        <v>3.5570610832173388</v>
      </c>
      <c r="ET63" s="19">
        <f t="shared" si="295"/>
        <v>-0.29997099912726366</v>
      </c>
      <c r="EU63" s="19">
        <f t="shared" si="295"/>
        <v>2.0920883162807158</v>
      </c>
      <c r="EV63" s="19">
        <f t="shared" si="295"/>
        <v>5.2479981226947192</v>
      </c>
      <c r="EW63" s="19">
        <f t="shared" si="295"/>
        <v>3.6944856510237045</v>
      </c>
      <c r="EX63" s="19">
        <f t="shared" si="295"/>
        <v>-0.13823138325714801</v>
      </c>
      <c r="EY63" s="19">
        <f t="shared" si="295"/>
        <v>1.8198251297879775</v>
      </c>
      <c r="EZ63" s="19">
        <f t="shared" si="295"/>
        <v>5.0202854771385086</v>
      </c>
      <c r="FA63" s="19">
        <f t="shared" si="295"/>
        <v>3.5856376531678169</v>
      </c>
      <c r="FB63" s="19">
        <f t="shared" si="295"/>
        <v>-0.40116117899803294</v>
      </c>
      <c r="FC63" s="19">
        <f t="shared" si="295"/>
        <v>1.7810927842679458</v>
      </c>
      <c r="FD63" s="19">
        <f t="shared" si="295"/>
        <v>4.9521992048134011</v>
      </c>
      <c r="FE63" s="19">
        <f t="shared" si="295"/>
        <v>3.538223259192419</v>
      </c>
      <c r="FF63" s="19">
        <f t="shared" si="295"/>
        <v>-0.37020271847537645</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10.572511883401958</v>
      </c>
      <c r="AK64" s="20">
        <f t="shared" ref="AK64" si="297">100*((AK32/AJ32)^4-1)</f>
        <v>10.164640581999684</v>
      </c>
      <c r="AL64" s="20">
        <f t="shared" ref="AL64" si="298">100*((AL32/AK32)^4-1)</f>
        <v>8.7171686027462947</v>
      </c>
      <c r="AM64" s="20">
        <f t="shared" ref="AM64" si="299">100*((AM32/AL32)^4-1)</f>
        <v>6.859431590397369</v>
      </c>
      <c r="AN64" s="20">
        <f t="shared" ref="AN64" si="300">100*((AN32/AM32)^4-1)</f>
        <v>10.037823878279584</v>
      </c>
      <c r="AO64" s="20">
        <f t="shared" ref="AO64" si="301">100*((AO32/AN32)^4-1)</f>
        <v>8.574440029348418</v>
      </c>
      <c r="AP64" s="20">
        <f t="shared" ref="AP64" si="302">100*((AP32/AO32)^4-1)</f>
        <v>10.47117958156778</v>
      </c>
      <c r="AQ64" s="20">
        <f t="shared" ref="AQ64" si="303">100*((AQ32/AP32)^4-1)</f>
        <v>8.0973538556715408</v>
      </c>
      <c r="AR64" s="20">
        <f t="shared" ref="AR64" si="304">100*((AR32/AQ32)^4-1)</f>
        <v>8.7149057777125893</v>
      </c>
      <c r="AS64" s="20">
        <f t="shared" ref="AS64" si="305">100*((AS32/AR32)^4-1)</f>
        <v>4.7573280609973123</v>
      </c>
      <c r="AT64" s="20">
        <f t="shared" ref="AT64" si="306">100*((AT32/AS32)^4-1)</f>
        <v>4.8056119555215826</v>
      </c>
      <c r="AU64" s="20">
        <f t="shared" ref="AU64" si="307">100*((AU32/AT32)^4-1)</f>
        <v>5.5153407720054837</v>
      </c>
      <c r="AV64" s="20">
        <f t="shared" ref="AV64" si="308">100*((AV32/AU32)^4-1)</f>
        <v>5.2719655040973867</v>
      </c>
      <c r="AW64" s="20">
        <f t="shared" ref="AW64" si="309">100*((AW32/AV32)^4-1)</f>
        <v>4.6469529218523986</v>
      </c>
      <c r="AX64" s="20">
        <f t="shared" ref="AX64" si="310">100*((AX32/AW32)^4-1)</f>
        <v>4.8394467854125045</v>
      </c>
      <c r="AY64" s="20">
        <f t="shared" ref="AY64" si="311">100*((AY32/AX32)^4-1)</f>
        <v>4.8195403727516517</v>
      </c>
      <c r="AZ64" s="20">
        <f t="shared" ref="AZ64" si="312">100*((AZ32/AY32)^4-1)</f>
        <v>1.9390296159958131</v>
      </c>
      <c r="BA64" s="20">
        <f t="shared" ref="BA64" si="313">100*((BA32/AZ32)^4-1)</f>
        <v>3.5012503838619979</v>
      </c>
      <c r="BB64" s="20">
        <f t="shared" ref="BB64" si="314">100*((BB32/BA32)^4-1)</f>
        <v>4.3860302893989678</v>
      </c>
      <c r="BC64" s="20">
        <f t="shared" ref="BC64" si="315">100*((BC32/BB32)^4-1)</f>
        <v>5.0987856582985769</v>
      </c>
      <c r="BD64" s="20">
        <f t="shared" ref="BD64" si="316">100*((BD32/BC32)^4-1)</f>
        <v>5.0761908174190795</v>
      </c>
      <c r="BE64" s="20">
        <f t="shared" ref="BE64" si="317">100*((BE32/BD32)^4-1)</f>
        <v>6.8622075220654333</v>
      </c>
      <c r="BF64" s="20">
        <f t="shared" ref="BF64" si="318">100*((BF32/BE32)^4-1)</f>
        <v>9.7196407325269352</v>
      </c>
      <c r="BG64" s="20">
        <f t="shared" ref="BG64" si="319">100*((BG32/BF32)^4-1)</f>
        <v>9.4814437425460696</v>
      </c>
      <c r="BH64" s="20">
        <f t="shared" ref="BH64" si="320">100*((BH32/BG32)^4-1)</f>
        <v>10.821873620286993</v>
      </c>
      <c r="BI64" s="20">
        <f t="shared" ref="BI64" si="321">100*((BI32/BH32)^4-1)</f>
        <v>10.713646796526044</v>
      </c>
      <c r="BJ64" s="20">
        <f t="shared" ref="BJ64" si="322">100*((BJ32/BI32)^4-1)</f>
        <v>12.591736417029665</v>
      </c>
      <c r="BK64" s="20">
        <f t="shared" ref="BK64" si="323">100*((BK32/BJ32)^4-1)</f>
        <v>19.066177764939528</v>
      </c>
      <c r="BL64" s="20">
        <f t="shared" ref="BL64" si="324">100*((BL32/BK32)^4-1)</f>
        <v>16.084324795646189</v>
      </c>
      <c r="BM64" s="20">
        <f t="shared" ref="BM64" si="325">100*((BM32/BL32)^4-1)</f>
        <v>18.282618601535372</v>
      </c>
      <c r="BN64" s="20">
        <f t="shared" ref="BN64" si="326">100*((BN32/BM32)^4-1)</f>
        <v>19.974140988953337</v>
      </c>
      <c r="BO64" s="20">
        <f t="shared" ref="BO64" si="327">100*((BO32/BN32)^4-1)</f>
        <v>18.902170722783197</v>
      </c>
      <c r="BP64" s="20">
        <f t="shared" ref="BP64" si="328">100*((BP32/BO32)^4-1)</f>
        <v>12.864203657268614</v>
      </c>
      <c r="BQ64" s="20">
        <f t="shared" ref="BQ64" si="329">100*((BQ32/BP32)^4-1)</f>
        <v>11.736873275886905</v>
      </c>
      <c r="BR64" s="20">
        <f t="shared" ref="BR64" si="330">100*((BR32/BQ32)^4-1)</f>
        <v>8.5621718168571661</v>
      </c>
      <c r="BS64" s="20">
        <f t="shared" ref="BS64" si="331">100*((BS32/BR32)^4-1)</f>
        <v>10.333304677042632</v>
      </c>
      <c r="BT64" s="20">
        <f t="shared" ref="BT64" si="332">100*((BT32/BS32)^4-1)</f>
        <v>4.9963138688187581</v>
      </c>
      <c r="BU64" s="20">
        <f t="shared" ref="BU64" si="333">100*((BU32/BT32)^4-1)</f>
        <v>-1.3530921849735145</v>
      </c>
      <c r="BV64" s="20">
        <f t="shared" ref="BV64" si="334">100*((BV32/BU32)^4-1)</f>
        <v>-6.0808148675961071</v>
      </c>
      <c r="BW64" s="20">
        <f t="shared" ref="BW64" si="335">100*((BW32/BV32)^4-1)</f>
        <v>-7.1758337496408808</v>
      </c>
      <c r="BX64" s="20">
        <f t="shared" ref="BX64" si="336">100*((BX32/BW32)^4-1)</f>
        <v>-9.7684167195924978</v>
      </c>
      <c r="BY64" s="20">
        <f t="shared" ref="BY64" si="337">100*((BY32/BX32)^4-1)</f>
        <v>-13.275026080703512</v>
      </c>
      <c r="BZ64" s="20">
        <f t="shared" ref="BZ64" si="338">100*((BZ32/BY32)^4-1)</f>
        <v>-15.899986782210041</v>
      </c>
      <c r="CA64" s="20">
        <f t="shared" ref="CA64" si="339">100*((CA32/BZ32)^4-1)</f>
        <v>-22.071650496666471</v>
      </c>
      <c r="CB64" s="20">
        <f t="shared" ref="CB64" si="340">100*((CB32/CA32)^4-1)</f>
        <v>-14.862073448980983</v>
      </c>
      <c r="CC64" s="20">
        <f t="shared" ref="CC64" si="341">100*((CC32/CB32)^4-1)</f>
        <v>-5.396336835181792</v>
      </c>
      <c r="CD64" s="20">
        <f t="shared" ref="CD64" si="342">100*((CD32/CC32)^4-1)</f>
        <v>3.1237342544313762</v>
      </c>
      <c r="CE64" s="20">
        <f t="shared" ref="CE64" si="343">100*((CE32/CD32)^4-1)</f>
        <v>-1.4572848010134032</v>
      </c>
      <c r="CF64" s="20">
        <f t="shared" ref="CF64" si="344">100*((CF32/CE32)^4-1)</f>
        <v>-4.6848737532307343</v>
      </c>
      <c r="CG64" s="20">
        <f t="shared" ref="CG64" si="345">100*((CG32/CF32)^4-1)</f>
        <v>-6.1043958959457907</v>
      </c>
      <c r="CH64" s="20">
        <f t="shared" ref="CH64" si="346">100*((CH32/CG32)^4-1)</f>
        <v>-6.8945685549942954</v>
      </c>
      <c r="CI64" s="20">
        <f t="shared" ref="CI64" si="347">100*((CI32/CH32)^4-1)</f>
        <v>-10.51285568423217</v>
      </c>
      <c r="CJ64" s="20">
        <f t="shared" ref="CJ64" si="348">100*((CJ32/CI32)^4-1)</f>
        <v>-4.0624611368321295</v>
      </c>
      <c r="CK64" s="20">
        <f t="shared" ref="CK64" si="349">100*((CK32/CJ32)^4-1)</f>
        <v>-4.0755586931647825</v>
      </c>
      <c r="CL64" s="20">
        <f t="shared" ref="CL64" si="350">100*((CL32/CK32)^4-1)</f>
        <v>-4.5592280060396835</v>
      </c>
      <c r="CM64" s="20">
        <f t="shared" ref="CM64" si="351">100*((CM32/CL32)^4-1)</f>
        <v>2.0446026182833421</v>
      </c>
      <c r="CN64" s="20">
        <f t="shared" ref="CN64" si="352">100*((CN32/CM32)^4-1)</f>
        <v>8.1117026963727135</v>
      </c>
      <c r="CO64" s="20">
        <f t="shared" ref="CO64" si="353">100*((CO32/CN32)^4-1)</f>
        <v>9.9744766163573537</v>
      </c>
      <c r="CP64" s="20">
        <f t="shared" ref="CP64" si="354">100*((CP32/CO32)^4-1)</f>
        <v>9.5410618935757299</v>
      </c>
      <c r="CQ64" s="20">
        <f t="shared" ref="CQ64" si="355">100*((CQ32/CP32)^4-1)</f>
        <v>10.273710409767522</v>
      </c>
      <c r="CR64" s="20">
        <f t="shared" ref="CR64" si="356">100*((CR32/CQ32)^4-1)</f>
        <v>16.131746911138123</v>
      </c>
      <c r="CS64" s="20">
        <f t="shared" ref="CS64" si="357">100*((CS32/CR32)^4-1)</f>
        <v>16.46298002084967</v>
      </c>
      <c r="CT64" s="20">
        <f t="shared" ref="CT64" si="358">100*((CT32/CS32)^4-1)</f>
        <v>8.9571102386311487</v>
      </c>
      <c r="CU64" s="20">
        <f t="shared" ref="CU64" si="359">100*((CU32/CT32)^4-1)</f>
        <v>6.5705190064373253</v>
      </c>
      <c r="CV64" s="20">
        <f t="shared" ref="CV64" si="360">100*((CV32/CU32)^4-1)</f>
        <v>6.0914466009945434</v>
      </c>
      <c r="CW64" s="20">
        <f t="shared" ref="CW64" si="361">100*((CW32/CV32)^4-1)</f>
        <v>5.0593204754025844</v>
      </c>
      <c r="CX64" s="20">
        <f t="shared" ref="CX64" si="362">100*((CX32/CW32)^4-1)</f>
        <v>8.1911767900642918</v>
      </c>
      <c r="CY64" s="20">
        <f t="shared" ref="CY64" si="363">100*((CY32/CX32)^4-1)</f>
        <v>8.3127161283127684</v>
      </c>
      <c r="CZ64" s="20">
        <f t="shared" ref="CZ64" si="364">100*((CZ32/CY32)^4-1)</f>
        <v>7.1020206629119675</v>
      </c>
      <c r="DA64" s="20">
        <f t="shared" ref="DA64" si="365">100*((DA32/CZ32)^4-1)</f>
        <v>7.8251889738712332</v>
      </c>
      <c r="DB64" s="20">
        <f t="shared" ref="DB64" si="366">100*((DB32/DA32)^4-1)</f>
        <v>15.512572597059693</v>
      </c>
      <c r="DC64" s="20">
        <f t="shared" ref="DC64" si="367">100*((DC32/DB32)^4-1)</f>
        <v>11.505182189859052</v>
      </c>
      <c r="DD64" s="20">
        <f t="shared" ref="DD64" si="368">100*((DD32/DC32)^4-1)</f>
        <v>7.622685432215226</v>
      </c>
      <c r="DE64" s="20">
        <f t="shared" ref="DE64" si="369">100*((DE32/DD32)^4-1)</f>
        <v>10.927806039114184</v>
      </c>
      <c r="DF64" s="20">
        <f t="shared" ref="DF64" si="370">100*((DF32/DE32)^4-1)</f>
        <v>13.287097815735915</v>
      </c>
      <c r="DG64" s="20">
        <f t="shared" ref="DG64" si="371">100*((DG32/DF32)^4-1)</f>
        <v>14.828128505081374</v>
      </c>
      <c r="DH64" s="20">
        <f t="shared" ref="DH64" si="372">100*((DH32/DG32)^4-1)</f>
        <v>13.057238000418403</v>
      </c>
      <c r="DI64" s="20">
        <f t="shared" ref="DI64" si="373">100*((DI32/DH32)^4-1)</f>
        <v>12.402556611027094</v>
      </c>
      <c r="DJ64" s="20">
        <f t="shared" ref="DJ64" si="374">100*((DJ32/DI32)^4-1)</f>
        <v>11.526155371816781</v>
      </c>
      <c r="DK64" s="20">
        <f t="shared" ref="DK64" si="375">100*((DK32/DJ32)^4-1)</f>
        <v>13.347240089921941</v>
      </c>
      <c r="DL64" s="20">
        <f t="shared" ref="DL64" si="376">100*((DL32/DK32)^4-1)</f>
        <v>14.519162279825748</v>
      </c>
      <c r="DM64" s="20">
        <f t="shared" ref="DM64" si="377">100*((DM32/DL32)^4-1)</f>
        <v>1.0259145636265288</v>
      </c>
      <c r="DN64" s="20">
        <f t="shared" ref="DN64" si="378">100*((DN32/DM32)^4-1)</f>
        <v>-2.1188012032963277</v>
      </c>
      <c r="DO64" s="20">
        <f t="shared" ref="DO64" si="379">100*((DO32/DN32)^4-1)</f>
        <v>-2.0503868676024828</v>
      </c>
      <c r="DP64" s="20">
        <f t="shared" ref="DP64" si="380">100*((DP32/DO32)^4-1)</f>
        <v>-0.60537319538098711</v>
      </c>
      <c r="DQ64" s="20">
        <f t="shared" ref="DQ64" si="381">100*((DQ32/DP32)^4-1)</f>
        <v>8.1819453456765778</v>
      </c>
      <c r="DR64" s="20">
        <f t="shared" ref="DR64" si="382">100*((DR32/DQ32)^4-1)</f>
        <v>8.6160236468242335</v>
      </c>
      <c r="DS64" s="20">
        <f t="shared" ref="DS64" si="383">100*((DS32/DR32)^4-1)</f>
        <v>7.7959282572071631</v>
      </c>
      <c r="DT64" s="20">
        <f t="shared" ref="DT64" si="384">100*((DT32/DS32)^4-1)</f>
        <v>2.926016059340264</v>
      </c>
      <c r="DU64" s="20">
        <f t="shared" ref="DU64" si="385">100*((DU32/DT32)^4-1)</f>
        <v>16.074980007789819</v>
      </c>
      <c r="DV64" s="20">
        <f t="shared" ref="DV64" si="386">100*((DV32/DU32)^4-1)</f>
        <v>25.68879968543818</v>
      </c>
      <c r="DW64" s="20">
        <f t="shared" ref="DW64" si="387">100*((DW32/DV32)^4-1)</f>
        <v>20.592305148885369</v>
      </c>
      <c r="DX64" s="20">
        <f t="shared" ref="DX64" si="388">100*((DX32/DW32)^4-1)</f>
        <v>30.173840246849416</v>
      </c>
      <c r="DY64" s="20">
        <f t="shared" ref="DY64" si="389">100*((DY32/DX32)^4-1)</f>
        <v>21.718730841859959</v>
      </c>
      <c r="DZ64" s="20">
        <f t="shared" ref="DZ64" si="390">100*((DZ32/DY32)^4-1)</f>
        <v>21.397873065239459</v>
      </c>
      <c r="EA64" s="20">
        <f t="shared" ref="EA64" si="391">100*((EA32/DZ32)^4-1)</f>
        <v>32.049793564023929</v>
      </c>
      <c r="EB64" s="20">
        <f t="shared" ref="EB64" si="392">100*((EB32/EA32)^4-1)</f>
        <v>16.578540701801757</v>
      </c>
      <c r="EC64" s="20">
        <f t="shared" ref="EC64" si="393">100*((EC32/EB32)^4-1)</f>
        <v>-21.006279711047803</v>
      </c>
      <c r="ED64" s="19">
        <f t="shared" ref="ED64" si="394">100*((ED32/EC32)^4-1)</f>
        <v>-28.499389800046281</v>
      </c>
      <c r="EE64" s="19">
        <f t="shared" ref="EE64" si="395">100*((EE32/ED32)^4-1)</f>
        <v>-26.909616944834337</v>
      </c>
      <c r="EF64" s="19">
        <f t="shared" ref="EF64" si="396">100*((EF32/EE32)^4-1)</f>
        <v>-14.728197966162471</v>
      </c>
      <c r="EG64" s="19">
        <f t="shared" ref="EG64" si="397">100*((EG32/EF32)^4-1)</f>
        <v>-1.6981387545689008</v>
      </c>
      <c r="EH64" s="19">
        <f t="shared" ref="EH64" si="398">100*((EH32/EG32)^4-1)</f>
        <v>8.1321063766062185</v>
      </c>
      <c r="EI64" s="19">
        <f t="shared" ref="EI64" si="399">100*((EI32/EH32)^4-1)</f>
        <v>10.462144735052913</v>
      </c>
      <c r="EJ64" s="19">
        <f t="shared" ref="EJ64" si="400">100*((EJ32/EI32)^4-1)</f>
        <v>15.028423809021474</v>
      </c>
      <c r="EK64" s="19">
        <f t="shared" ref="EK64" si="401">100*((EK32/EJ32)^4-1)</f>
        <v>19.72953463552043</v>
      </c>
      <c r="EL64" s="19">
        <f t="shared" ref="EL64" si="402">100*((EL32/EK32)^4-1)</f>
        <v>16.743993626268772</v>
      </c>
      <c r="EM64" s="19">
        <f t="shared" ref="EM64" si="403">100*((EM32/EL32)^4-1)</f>
        <v>10.078542811850323</v>
      </c>
      <c r="EN64" s="19">
        <f t="shared" ref="EN64" si="404">100*((EN32/EM32)^4-1)</f>
        <v>10.520553825425294</v>
      </c>
      <c r="EO64" s="19">
        <f t="shared" ref="EO64" si="405">100*((EO32/EN32)^4-1)</f>
        <v>11.701601159396446</v>
      </c>
      <c r="EP64" s="19">
        <f t="shared" ref="EP64" si="406">100*((EP32/EO32)^4-1)</f>
        <v>6.6730233559230134</v>
      </c>
      <c r="EQ64" s="19">
        <f t="shared" ref="EQ64" si="407">100*((EQ32/EP32)^4-1)</f>
        <v>0.79284493632161279</v>
      </c>
      <c r="ER64" s="19">
        <f t="shared" ref="ER64" si="408">100*((ER32/EQ32)^4-1)</f>
        <v>3.0776456825576393</v>
      </c>
      <c r="ES64" s="19">
        <f t="shared" ref="ES64" si="409">100*((ES32/ER32)^4-1)</f>
        <v>6.0988116473247311</v>
      </c>
      <c r="ET64" s="19">
        <f t="shared" ref="ET64" si="410">100*((ET32/ES32)^4-1)</f>
        <v>2.5751799805063147</v>
      </c>
      <c r="EU64" s="19">
        <f t="shared" ref="EU64" si="411">100*((EU32/ET32)^4-1)</f>
        <v>-1.5165759479930041</v>
      </c>
      <c r="EV64" s="19">
        <f t="shared" ref="EV64" si="412">100*((EV32/EU32)^4-1)</f>
        <v>2.8136725850403721</v>
      </c>
      <c r="EW64" s="19">
        <f t="shared" ref="EW64" si="413">100*((EW32/EV32)^4-1)</f>
        <v>7.1976629061923036</v>
      </c>
      <c r="EX64" s="19">
        <f t="shared" ref="EX64" si="414">100*((EX32/EW32)^4-1)</f>
        <v>4.1250609534365656</v>
      </c>
      <c r="EY64" s="19">
        <f t="shared" ref="EY64" si="415">100*((EY32/EX32)^4-1)</f>
        <v>0.32793989574082527</v>
      </c>
      <c r="EZ64" s="19">
        <f t="shared" ref="EZ64" si="416">100*((EZ32/EY32)^4-1)</f>
        <v>5.1002624975041044</v>
      </c>
      <c r="FA64" s="19">
        <f t="shared" ref="FA64" si="417">100*((FA32/EZ32)^4-1)</f>
        <v>9.3969730489380296</v>
      </c>
      <c r="FB64" s="19">
        <f t="shared" ref="FB64" si="418">100*((FB32/FA32)^4-1)</f>
        <v>5.647091098697743</v>
      </c>
      <c r="FC64" s="19">
        <f t="shared" ref="FC64" si="419">100*((FC32/FB32)^4-1)</f>
        <v>1.295814763446268</v>
      </c>
      <c r="FD64" s="19">
        <f t="shared" ref="FD64" si="420">100*((FD32/FC32)^4-1)</f>
        <v>6.0824387987003403</v>
      </c>
      <c r="FE64" s="19">
        <f t="shared" ref="FE64" si="421">100*((FE32/FD32)^4-1)</f>
        <v>10.326542065266263</v>
      </c>
      <c r="FF64" s="19">
        <f t="shared" ref="FF64" si="422">100*((FF32/FE32)^4-1)</f>
        <v>6.2349653832576957</v>
      </c>
    </row>
    <row r="65" spans="2:162" x14ac:dyDescent="0.2">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58.215888411465919</v>
      </c>
      <c r="AA65" s="20">
        <f t="shared" si="423"/>
        <v>44.373608770024411</v>
      </c>
      <c r="AB65" s="20">
        <f t="shared" ref="AB65:AI65" si="424">100*((AB33/AA33)^4-1)</f>
        <v>3.8251092889652671</v>
      </c>
      <c r="AC65" s="20">
        <f t="shared" si="424"/>
        <v>-8.1572957207413417</v>
      </c>
      <c r="AD65" s="20">
        <f t="shared" si="424"/>
        <v>39.521030910361432</v>
      </c>
      <c r="AE65" s="20">
        <f t="shared" si="424"/>
        <v>26.092901067851958</v>
      </c>
      <c r="AF65" s="20">
        <f t="shared" si="424"/>
        <v>-46.016394235110369</v>
      </c>
      <c r="AG65" s="20">
        <f t="shared" si="424"/>
        <v>279.8704727286356</v>
      </c>
      <c r="AH65" s="20">
        <f t="shared" si="424"/>
        <v>-65.408717167071998</v>
      </c>
      <c r="AI65" s="20">
        <f t="shared" si="424"/>
        <v>125.18613367532119</v>
      </c>
      <c r="AJ65" s="20">
        <f t="shared" ref="AJ65:BO65" si="425">100*((AJ33/AI33)^4-1)</f>
        <v>-22.580403245425053</v>
      </c>
      <c r="AK65" s="20">
        <f t="shared" si="425"/>
        <v>63.244907066155953</v>
      </c>
      <c r="AL65" s="20">
        <f t="shared" si="425"/>
        <v>51.565361162582903</v>
      </c>
      <c r="AM65" s="20">
        <f t="shared" si="425"/>
        <v>-75.44908853465185</v>
      </c>
      <c r="AN65" s="20">
        <f t="shared" si="425"/>
        <v>300.29393264931201</v>
      </c>
      <c r="AO65" s="20">
        <f t="shared" si="425"/>
        <v>-62.285754703418696</v>
      </c>
      <c r="AP65" s="20">
        <f t="shared" si="425"/>
        <v>24.384375159725668</v>
      </c>
      <c r="AQ65" s="20">
        <f t="shared" si="425"/>
        <v>24.369025632440945</v>
      </c>
      <c r="AR65" s="20">
        <f t="shared" si="425"/>
        <v>-42.90149772476255</v>
      </c>
      <c r="AS65" s="20">
        <f t="shared" si="425"/>
        <v>18.971781449035795</v>
      </c>
      <c r="AT65" s="20">
        <f t="shared" si="425"/>
        <v>-11.467330003363518</v>
      </c>
      <c r="AU65" s="20">
        <f t="shared" si="425"/>
        <v>6.4877504572311784</v>
      </c>
      <c r="AV65" s="20">
        <f t="shared" si="425"/>
        <v>-26.529551393242823</v>
      </c>
      <c r="AW65" s="20">
        <f t="shared" si="425"/>
        <v>-48.88008971286564</v>
      </c>
      <c r="AX65" s="20">
        <f t="shared" si="425"/>
        <v>-45.849291674851308</v>
      </c>
      <c r="AY65" s="20">
        <f t="shared" si="425"/>
        <v>17.634851977912859</v>
      </c>
      <c r="AZ65" s="20">
        <f t="shared" si="425"/>
        <v>278.52537290432457</v>
      </c>
      <c r="BA65" s="20">
        <f t="shared" si="425"/>
        <v>-73.128876054063127</v>
      </c>
      <c r="BB65" s="20">
        <f t="shared" si="425"/>
        <v>95.704965342238822</v>
      </c>
      <c r="BC65" s="20">
        <f t="shared" si="425"/>
        <v>-18.156694686501563</v>
      </c>
      <c r="BD65" s="20">
        <f t="shared" si="425"/>
        <v>52.153153738314458</v>
      </c>
      <c r="BE65" s="20">
        <f t="shared" si="425"/>
        <v>31.753478149961833</v>
      </c>
      <c r="BF65" s="20">
        <f t="shared" si="425"/>
        <v>-59.524792816224114</v>
      </c>
      <c r="BG65" s="20">
        <f t="shared" si="425"/>
        <v>98.203691671618415</v>
      </c>
      <c r="BH65" s="20">
        <f t="shared" si="425"/>
        <v>-5.7769807657243266</v>
      </c>
      <c r="BI65" s="20">
        <f t="shared" si="425"/>
        <v>63.956256543620363</v>
      </c>
      <c r="BJ65" s="20">
        <f t="shared" si="425"/>
        <v>13.269183833074582</v>
      </c>
      <c r="BK65" s="20">
        <f t="shared" si="425"/>
        <v>-12.092753335301044</v>
      </c>
      <c r="BL65" s="20">
        <f t="shared" si="425"/>
        <v>-20.967067764498971</v>
      </c>
      <c r="BM65" s="20">
        <f t="shared" si="425"/>
        <v>21.582461371309215</v>
      </c>
      <c r="BN65" s="20">
        <f t="shared" si="425"/>
        <v>130.50323052743411</v>
      </c>
      <c r="BO65" s="20">
        <f t="shared" si="425"/>
        <v>-69.501425751450668</v>
      </c>
      <c r="BP65" s="20">
        <f t="shared" ref="BP65:CU65" si="426">100*((BP33/BO33)^4-1)</f>
        <v>218.70926646694784</v>
      </c>
      <c r="BQ65" s="20">
        <f t="shared" si="426"/>
        <v>-2.9503991389261075</v>
      </c>
      <c r="BR65" s="20">
        <f t="shared" si="426"/>
        <v>-66.470651022655744</v>
      </c>
      <c r="BS65" s="20">
        <f t="shared" si="426"/>
        <v>714.43491806467034</v>
      </c>
      <c r="BT65" s="20">
        <f t="shared" si="426"/>
        <v>-79.242210633054285</v>
      </c>
      <c r="BU65" s="20">
        <f t="shared" si="426"/>
        <v>9.9748866260388027</v>
      </c>
      <c r="BV65" s="20">
        <f t="shared" si="426"/>
        <v>-18.689826872315439</v>
      </c>
      <c r="BW65" s="20">
        <f t="shared" si="426"/>
        <v>-54.285389907974647</v>
      </c>
      <c r="BX65" s="20">
        <f t="shared" si="426"/>
        <v>28.613559279210211</v>
      </c>
      <c r="BY65" s="20">
        <f t="shared" si="426"/>
        <v>-76.07221772782718</v>
      </c>
      <c r="BZ65" s="20">
        <f t="shared" si="426"/>
        <v>-72.730621995203123</v>
      </c>
      <c r="CA65" s="20">
        <f t="shared" si="426"/>
        <v>-78.654689530322671</v>
      </c>
      <c r="CB65" s="20">
        <f t="shared" si="426"/>
        <v>-34.313932224535293</v>
      </c>
      <c r="CC65" s="20">
        <f t="shared" si="426"/>
        <v>4.7449195786464005</v>
      </c>
      <c r="CD65" s="20">
        <f t="shared" si="426"/>
        <v>131.50585055499442</v>
      </c>
      <c r="CE65" s="20">
        <f t="shared" si="426"/>
        <v>301.45150168776428</v>
      </c>
      <c r="CF65" s="20">
        <f t="shared" si="426"/>
        <v>-83.577086339793254</v>
      </c>
      <c r="CG65" s="20">
        <f t="shared" si="426"/>
        <v>401.8279858574748</v>
      </c>
      <c r="CH65" s="20">
        <f t="shared" si="426"/>
        <v>33.876209938725019</v>
      </c>
      <c r="CI65" s="20">
        <f t="shared" si="426"/>
        <v>-89.164786178587008</v>
      </c>
      <c r="CJ65" s="20">
        <f t="shared" si="426"/>
        <v>2454.180012365895</v>
      </c>
      <c r="CK65" s="20">
        <f t="shared" si="426"/>
        <v>-69.784361795046593</v>
      </c>
      <c r="CL65" s="20">
        <f t="shared" si="426"/>
        <v>-3.3667231348154636</v>
      </c>
      <c r="CM65" s="20">
        <f t="shared" si="426"/>
        <v>314.01096553777251</v>
      </c>
      <c r="CN65" s="20">
        <f t="shared" si="426"/>
        <v>141.18021942316207</v>
      </c>
      <c r="CO65" s="20">
        <f t="shared" si="426"/>
        <v>-0.60826823754271953</v>
      </c>
      <c r="CP65" s="20">
        <f t="shared" si="426"/>
        <v>-22.052179574540531</v>
      </c>
      <c r="CQ65" s="20">
        <f t="shared" si="426"/>
        <v>0.192823028780853</v>
      </c>
      <c r="CR65" s="20">
        <f t="shared" si="426"/>
        <v>-16.264229771925077</v>
      </c>
      <c r="CS65" s="20">
        <f t="shared" si="426"/>
        <v>64.369122798253059</v>
      </c>
      <c r="CT65" s="20">
        <f t="shared" si="426"/>
        <v>70.95997777146323</v>
      </c>
      <c r="CU65" s="20">
        <f t="shared" si="426"/>
        <v>-59.484742673888277</v>
      </c>
      <c r="CV65" s="20">
        <f t="shared" ref="CV65:EA65" si="427">100*((CV33/CU33)^4-1)</f>
        <v>254.6552455484883</v>
      </c>
      <c r="CW65" s="20">
        <f t="shared" si="427"/>
        <v>-15.938665251794326</v>
      </c>
      <c r="CX65" s="20">
        <f t="shared" si="427"/>
        <v>-19.793891242984518</v>
      </c>
      <c r="CY65" s="20">
        <f t="shared" si="427"/>
        <v>1175.4987961805941</v>
      </c>
      <c r="CZ65" s="20">
        <f t="shared" si="427"/>
        <v>-91.412672202209976</v>
      </c>
      <c r="DA65" s="20">
        <f t="shared" si="427"/>
        <v>125.79964237529246</v>
      </c>
      <c r="DB65" s="20">
        <f t="shared" si="427"/>
        <v>-57.011739176577755</v>
      </c>
      <c r="DC65" s="20">
        <f t="shared" si="427"/>
        <v>-20.874506714516649</v>
      </c>
      <c r="DD65" s="20">
        <f t="shared" si="427"/>
        <v>246.21236423512545</v>
      </c>
      <c r="DE65" s="20">
        <f t="shared" si="427"/>
        <v>-33.795558389155822</v>
      </c>
      <c r="DF65" s="20">
        <f t="shared" si="427"/>
        <v>40.557436854502797</v>
      </c>
      <c r="DG65" s="20">
        <f t="shared" si="427"/>
        <v>-28.942194821552203</v>
      </c>
      <c r="DH65" s="20">
        <f t="shared" si="427"/>
        <v>-33.08766312211754</v>
      </c>
      <c r="DI65" s="20">
        <f t="shared" si="427"/>
        <v>103.92921785442523</v>
      </c>
      <c r="DJ65" s="20">
        <f t="shared" si="427"/>
        <v>33.770596030836586</v>
      </c>
      <c r="DK65" s="20">
        <f t="shared" si="427"/>
        <v>0.73193085676290792</v>
      </c>
      <c r="DL65" s="20">
        <f t="shared" si="427"/>
        <v>-67.974426762051081</v>
      </c>
      <c r="DM65" s="20">
        <f t="shared" si="427"/>
        <v>-35.389937913180347</v>
      </c>
      <c r="DN65" s="20">
        <f t="shared" si="427"/>
        <v>79.067026423127928</v>
      </c>
      <c r="DO65" s="20">
        <f t="shared" si="427"/>
        <v>24.148268780376881</v>
      </c>
      <c r="DP65" s="20">
        <f t="shared" si="427"/>
        <v>116.92147402907284</v>
      </c>
      <c r="DQ65" s="20">
        <f t="shared" si="427"/>
        <v>-13.712104852783035</v>
      </c>
      <c r="DR65" s="20">
        <f t="shared" si="427"/>
        <v>-21.216154335302594</v>
      </c>
      <c r="DS65" s="20">
        <f t="shared" si="427"/>
        <v>-36.67929787159725</v>
      </c>
      <c r="DT65" s="20">
        <f t="shared" si="427"/>
        <v>4.2789079593367196</v>
      </c>
      <c r="DU65" s="20">
        <f t="shared" si="427"/>
        <v>25.084817516173775</v>
      </c>
      <c r="DV65" s="20">
        <f t="shared" si="427"/>
        <v>-64.536271421916382</v>
      </c>
      <c r="DW65" s="20">
        <f t="shared" si="427"/>
        <v>798.46868276743862</v>
      </c>
      <c r="DX65" s="20">
        <f t="shared" si="427"/>
        <v>-87.509860611716363</v>
      </c>
      <c r="DY65" s="20">
        <f t="shared" si="427"/>
        <v>441.0081540246</v>
      </c>
      <c r="DZ65" s="20">
        <f t="shared" si="427"/>
        <v>26.070678781605004</v>
      </c>
      <c r="EA65" s="20">
        <f t="shared" si="427"/>
        <v>7.1497019397023243</v>
      </c>
      <c r="EB65" s="20">
        <f t="shared" ref="EB65:FF65" si="428">100*((EB33/EA33)^4-1)</f>
        <v>-35.045293454682025</v>
      </c>
      <c r="EC65" s="20">
        <f t="shared" si="428"/>
        <v>-46.96147043619645</v>
      </c>
      <c r="ED65" s="19">
        <f t="shared" si="428"/>
        <v>39.879191456163788</v>
      </c>
      <c r="EE65" s="19">
        <f t="shared" si="428"/>
        <v>-43.311881752397163</v>
      </c>
      <c r="EF65" s="19">
        <f t="shared" si="428"/>
        <v>20.242012684343933</v>
      </c>
      <c r="EG65" s="19">
        <f t="shared" si="428"/>
        <v>-66.760108702855248</v>
      </c>
      <c r="EH65" s="19">
        <f t="shared" si="428"/>
        <v>-16.11802154051426</v>
      </c>
      <c r="EI65" s="19">
        <f t="shared" si="428"/>
        <v>92.636013557719579</v>
      </c>
      <c r="EJ65" s="19">
        <f t="shared" si="428"/>
        <v>48.774476432141853</v>
      </c>
      <c r="EK65" s="19">
        <f t="shared" si="428"/>
        <v>58.456779944152146</v>
      </c>
      <c r="EL65" s="19">
        <f t="shared" si="428"/>
        <v>35.303597001859629</v>
      </c>
      <c r="EM65" s="19">
        <f t="shared" si="428"/>
        <v>4.6596060763940628</v>
      </c>
      <c r="EN65" s="19">
        <f t="shared" si="428"/>
        <v>28.597044458382559</v>
      </c>
      <c r="EO65" s="19">
        <f t="shared" si="428"/>
        <v>0.28077953940472966</v>
      </c>
      <c r="EP65" s="19">
        <f t="shared" si="428"/>
        <v>7.3171188719099778</v>
      </c>
      <c r="EQ65" s="19">
        <f t="shared" si="428"/>
        <v>14.224821579260549</v>
      </c>
      <c r="ER65" s="19">
        <f t="shared" si="428"/>
        <v>-3.6228060237250448</v>
      </c>
      <c r="ES65" s="19">
        <f t="shared" si="428"/>
        <v>-7.3125958566501836</v>
      </c>
      <c r="ET65" s="19">
        <f t="shared" si="428"/>
        <v>-0.9513008137724932</v>
      </c>
      <c r="EU65" s="19">
        <f t="shared" si="428"/>
        <v>-5.0956772151189877</v>
      </c>
      <c r="EV65" s="19">
        <f t="shared" si="428"/>
        <v>1.5108571848703178</v>
      </c>
      <c r="EW65" s="19">
        <f t="shared" si="428"/>
        <v>-7.1710381030585468</v>
      </c>
      <c r="EX65" s="19">
        <f t="shared" si="428"/>
        <v>2.6528373110382697</v>
      </c>
      <c r="EY65" s="19">
        <f t="shared" si="428"/>
        <v>-0.53832597499092749</v>
      </c>
      <c r="EZ65" s="19">
        <f t="shared" si="428"/>
        <v>5.0218688891919827</v>
      </c>
      <c r="FA65" s="19">
        <f t="shared" si="428"/>
        <v>-0.45411293235952943</v>
      </c>
      <c r="FB65" s="19">
        <f t="shared" si="428"/>
        <v>2.3280961137150058</v>
      </c>
      <c r="FC65" s="19">
        <f t="shared" si="428"/>
        <v>5.8102149989415874</v>
      </c>
      <c r="FD65" s="19">
        <f t="shared" si="428"/>
        <v>1.9195317703597725</v>
      </c>
      <c r="FE65" s="19">
        <f t="shared" si="428"/>
        <v>0.33400414421931313</v>
      </c>
      <c r="FF65" s="19">
        <f t="shared" si="428"/>
        <v>2.4127336747044925</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19">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43">
        <f t="shared" ref="DT70:EY70" si="446">DS7/DS$7*DT39</f>
        <v>-37.969303500028985</v>
      </c>
      <c r="DU70" s="43">
        <f t="shared" si="446"/>
        <v>13.62275963976931</v>
      </c>
      <c r="DV70" s="4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2">
        <f t="shared" si="446"/>
        <v>4.4271968025990649</v>
      </c>
      <c r="ED70" s="13">
        <f t="shared" si="446"/>
        <v>3.4762325774712721</v>
      </c>
      <c r="EE70" s="13">
        <f t="shared" si="446"/>
        <v>2.8873403528009822</v>
      </c>
      <c r="EF70" s="13">
        <f t="shared" si="446"/>
        <v>-1.2450356025022979</v>
      </c>
      <c r="EG70" s="13">
        <f t="shared" si="446"/>
        <v>-2.1929238091673686</v>
      </c>
      <c r="EH70" s="13">
        <f t="shared" si="446"/>
        <v>-2.1665026360487505</v>
      </c>
      <c r="EI70" s="13">
        <f t="shared" si="446"/>
        <v>0.67475678770156922</v>
      </c>
      <c r="EJ70" s="13">
        <f t="shared" si="446"/>
        <v>2.7292670807725461</v>
      </c>
      <c r="EK70" s="13">
        <f t="shared" si="446"/>
        <v>2.2257640149776048</v>
      </c>
      <c r="EL70" s="13">
        <f t="shared" si="446"/>
        <v>1.7274880918577873</v>
      </c>
      <c r="EM70" s="13">
        <f t="shared" si="446"/>
        <v>1.9128598005573316</v>
      </c>
      <c r="EN70" s="13">
        <f t="shared" si="446"/>
        <v>2.0275338887578931</v>
      </c>
      <c r="EO70" s="13">
        <f t="shared" si="446"/>
        <v>1.6719788464201191</v>
      </c>
      <c r="EP70" s="13">
        <f t="shared" si="446"/>
        <v>1.4327451374403166</v>
      </c>
      <c r="EQ70" s="13">
        <f t="shared" si="446"/>
        <v>1.1922313951667318</v>
      </c>
      <c r="ER70" s="13">
        <f t="shared" si="446"/>
        <v>0.90412326796098785</v>
      </c>
      <c r="ES70" s="13">
        <f t="shared" si="446"/>
        <v>0.85734352149642312</v>
      </c>
      <c r="ET70" s="13">
        <f t="shared" si="446"/>
        <v>0.84623769351586109</v>
      </c>
      <c r="EU70" s="13">
        <f t="shared" si="446"/>
        <v>0.71584234799046964</v>
      </c>
      <c r="EV70" s="13">
        <f t="shared" si="446"/>
        <v>0.63841032944003118</v>
      </c>
      <c r="EW70" s="13">
        <f t="shared" si="446"/>
        <v>0.42302348774683196</v>
      </c>
      <c r="EX70" s="13">
        <f t="shared" si="446"/>
        <v>0.60292942135951044</v>
      </c>
      <c r="EY70" s="13">
        <f t="shared" si="446"/>
        <v>1.0498564128046173</v>
      </c>
      <c r="EZ70" s="13">
        <f t="shared" ref="EZ70:FF70" si="447">EY7/EY$7*EZ39</f>
        <v>1.2472413867538945</v>
      </c>
      <c r="FA70" s="13">
        <f t="shared" si="447"/>
        <v>1.1729911850195007</v>
      </c>
      <c r="FB70" s="13">
        <f t="shared" si="447"/>
        <v>1.2388773887080706</v>
      </c>
      <c r="FC70" s="13">
        <f t="shared" si="447"/>
        <v>1.3103404498221893</v>
      </c>
      <c r="FD70" s="13">
        <f t="shared" si="447"/>
        <v>1.2513095081703396</v>
      </c>
      <c r="FE70" s="13">
        <f t="shared" si="447"/>
        <v>1.0741168890192387</v>
      </c>
      <c r="FF70" s="13">
        <f t="shared" si="447"/>
        <v>0.98900091396481038</v>
      </c>
    </row>
    <row r="71" spans="2:162" x14ac:dyDescent="0.2">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43">
        <f t="shared" ref="DT71:EY71" si="452">DS8/DS$7*DT40</f>
        <v>-4.8851086409130584</v>
      </c>
      <c r="DU71" s="43">
        <f t="shared" si="452"/>
        <v>0.41704908103635302</v>
      </c>
      <c r="DV71" s="4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2">
        <f t="shared" si="452"/>
        <v>1.5214902407575985</v>
      </c>
      <c r="ED71" s="13">
        <f t="shared" si="452"/>
        <v>0.64349406491063477</v>
      </c>
      <c r="EE71" s="13">
        <f t="shared" si="452"/>
        <v>0.34959722109209795</v>
      </c>
      <c r="EF71" s="13">
        <f t="shared" si="452"/>
        <v>-0.125256343368813</v>
      </c>
      <c r="EG71" s="13">
        <f t="shared" si="452"/>
        <v>-0.41682915462583681</v>
      </c>
      <c r="EH71" s="13">
        <f t="shared" si="452"/>
        <v>-0.5577991096942555</v>
      </c>
      <c r="EI71" s="13">
        <f t="shared" si="452"/>
        <v>-0.24324947419969398</v>
      </c>
      <c r="EJ71" s="13">
        <f t="shared" si="452"/>
        <v>3.7037350391355424E-2</v>
      </c>
      <c r="EK71" s="13">
        <f t="shared" si="452"/>
        <v>0.12941735058621676</v>
      </c>
      <c r="EL71" s="13">
        <f t="shared" si="452"/>
        <v>0.20291302502637787</v>
      </c>
      <c r="EM71" s="13">
        <f t="shared" si="452"/>
        <v>0.24477591055693523</v>
      </c>
      <c r="EN71" s="13">
        <f t="shared" si="452"/>
        <v>0.27742872525438944</v>
      </c>
      <c r="EO71" s="13">
        <f t="shared" si="452"/>
        <v>0.25750314884728048</v>
      </c>
      <c r="EP71" s="13">
        <f t="shared" si="452"/>
        <v>0.23802022595417074</v>
      </c>
      <c r="EQ71" s="13">
        <f t="shared" si="452"/>
        <v>0.22351562319796422</v>
      </c>
      <c r="ER71" s="13">
        <f t="shared" si="452"/>
        <v>0.19260948534321148</v>
      </c>
      <c r="ES71" s="13">
        <f t="shared" si="452"/>
        <v>0.15977605267591324</v>
      </c>
      <c r="ET71" s="13">
        <f t="shared" si="452"/>
        <v>0.13460318235555288</v>
      </c>
      <c r="EU71" s="13">
        <f t="shared" si="452"/>
        <v>0.10211244407612399</v>
      </c>
      <c r="EV71" s="13">
        <f t="shared" si="452"/>
        <v>8.2370836286854474E-2</v>
      </c>
      <c r="EW71" s="13">
        <f t="shared" si="452"/>
        <v>4.1534745678733276E-2</v>
      </c>
      <c r="EX71" s="13">
        <f t="shared" si="452"/>
        <v>4.5501992171308368E-2</v>
      </c>
      <c r="EY71" s="13">
        <f t="shared" si="452"/>
        <v>8.1474257696922139E-2</v>
      </c>
      <c r="EZ71" s="13">
        <f t="shared" ref="EZ71:FF71" si="453">EY8/EY$7*EZ40</f>
        <v>0.10981161126746701</v>
      </c>
      <c r="FA71" s="13">
        <f t="shared" si="453"/>
        <v>0.10772836140815903</v>
      </c>
      <c r="FB71" s="13">
        <f t="shared" si="453"/>
        <v>0.11097470449480326</v>
      </c>
      <c r="FC71" s="13">
        <f t="shared" si="453"/>
        <v>0.12149702569996783</v>
      </c>
      <c r="FD71" s="13">
        <f t="shared" si="453"/>
        <v>0.1166976242047266</v>
      </c>
      <c r="FE71" s="13">
        <f t="shared" si="453"/>
        <v>8.0705353867228172E-2</v>
      </c>
      <c r="FF71" s="13">
        <f t="shared" si="453"/>
        <v>7.800201482914787E-2</v>
      </c>
    </row>
    <row r="72" spans="2:162" x14ac:dyDescent="0.2">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1.9418010778711223E-2</v>
      </c>
      <c r="DV72" s="4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2">
        <f t="shared" si="458"/>
        <v>0</v>
      </c>
      <c r="ED72" s="13">
        <f t="shared" si="458"/>
        <v>3.912484706686049E-3</v>
      </c>
      <c r="EE72" s="13">
        <f t="shared" si="458"/>
        <v>2.618474402653071E-3</v>
      </c>
      <c r="EF72" s="13">
        <f t="shared" si="458"/>
        <v>1.7504853284075266E-3</v>
      </c>
      <c r="EG72" s="13">
        <f t="shared" si="458"/>
        <v>1.1802455387814048E-3</v>
      </c>
      <c r="EH72" s="13">
        <f t="shared" si="458"/>
        <v>7.9670752175669223E-4</v>
      </c>
      <c r="EI72" s="13">
        <f t="shared" si="458"/>
        <v>5.3737886745946551E-4</v>
      </c>
      <c r="EJ72" s="13">
        <f t="shared" si="458"/>
        <v>3.5967345367329286E-4</v>
      </c>
      <c r="EK72" s="13">
        <f t="shared" si="458"/>
        <v>2.3944651538904046E-4</v>
      </c>
      <c r="EL72" s="13">
        <f t="shared" si="458"/>
        <v>1.5956226214264779E-4</v>
      </c>
      <c r="EM72" s="13">
        <f t="shared" si="458"/>
        <v>1.0643410636557407E-4</v>
      </c>
      <c r="EN72" s="13">
        <f t="shared" si="458"/>
        <v>7.0962776328986437E-5</v>
      </c>
      <c r="EO72" s="13">
        <f t="shared" si="458"/>
        <v>4.728650202843325E-5</v>
      </c>
      <c r="EP72" s="13">
        <f t="shared" si="458"/>
        <v>3.1548327419322778E-5</v>
      </c>
      <c r="EQ72" s="13">
        <f t="shared" si="458"/>
        <v>2.1049090833130447E-5</v>
      </c>
      <c r="ER72" s="13">
        <f t="shared" si="458"/>
        <v>1.4054882280059037E-5</v>
      </c>
      <c r="ES72" s="13">
        <f t="shared" si="458"/>
        <v>9.4057252159966106E-6</v>
      </c>
      <c r="ET72" s="13">
        <f t="shared" si="458"/>
        <v>6.2569329304724106E-6</v>
      </c>
      <c r="EU72" s="13">
        <f t="shared" si="458"/>
        <v>4.2123235386171151E-6</v>
      </c>
      <c r="EV72" s="13">
        <f t="shared" si="458"/>
        <v>2.7960609033773798E-6</v>
      </c>
      <c r="EW72" s="13">
        <f t="shared" si="458"/>
        <v>1.8752679766103062E-6</v>
      </c>
      <c r="EX72" s="13">
        <f t="shared" si="458"/>
        <v>1.2559485306975905E-6</v>
      </c>
      <c r="EY72" s="13">
        <f t="shared" si="458"/>
        <v>8.5020865108583564E-7</v>
      </c>
      <c r="EZ72" s="13">
        <f t="shared" ref="EZ72:FF72" si="459">EY9/EY$7*EZ41</f>
        <v>5.5119305744821429E-7</v>
      </c>
      <c r="FA72" s="13">
        <f t="shared" si="459"/>
        <v>3.8041392278917069E-7</v>
      </c>
      <c r="FB72" s="13">
        <f t="shared" si="459"/>
        <v>2.5287068042297701E-7</v>
      </c>
      <c r="FC72" s="13">
        <f t="shared" si="459"/>
        <v>1.6806219888472347E-7</v>
      </c>
      <c r="FD72" s="13">
        <f t="shared" si="459"/>
        <v>1.0469751057028335E-7</v>
      </c>
      <c r="FE72" s="13">
        <f t="shared" si="459"/>
        <v>6.2623490437636111E-8</v>
      </c>
      <c r="FF72" s="13">
        <f t="shared" si="459"/>
        <v>6.2456448006315568E-8</v>
      </c>
    </row>
    <row r="73" spans="2:162" x14ac:dyDescent="0.2">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43">
        <f t="shared" ref="DT73:EY73" si="464">DS10/DS$7*DT42</f>
        <v>-2.2678347045612575</v>
      </c>
      <c r="DU73" s="43">
        <f t="shared" si="464"/>
        <v>2.1931305431688628</v>
      </c>
      <c r="DV73" s="4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2">
        <f t="shared" si="464"/>
        <v>0.66717195630972947</v>
      </c>
      <c r="ED73" s="13">
        <f t="shared" si="464"/>
        <v>0.33143755374430894</v>
      </c>
      <c r="EE73" s="13">
        <f t="shared" si="464"/>
        <v>9.151856777628127E-2</v>
      </c>
      <c r="EF73" s="13">
        <f t="shared" si="464"/>
        <v>-0.21190011964308542</v>
      </c>
      <c r="EG73" s="13">
        <f t="shared" si="464"/>
        <v>-0.43449432046208913</v>
      </c>
      <c r="EH73" s="13">
        <f t="shared" si="464"/>
        <v>-0.47350091056468596</v>
      </c>
      <c r="EI73" s="13">
        <f t="shared" si="464"/>
        <v>-0.2074256138057598</v>
      </c>
      <c r="EJ73" s="13">
        <f t="shared" si="464"/>
        <v>1.4304339191941707E-2</v>
      </c>
      <c r="EK73" s="13">
        <f t="shared" si="464"/>
        <v>9.4986847526191839E-2</v>
      </c>
      <c r="EL73" s="13">
        <f t="shared" si="464"/>
        <v>0.15066345089745273</v>
      </c>
      <c r="EM73" s="13">
        <f t="shared" si="464"/>
        <v>0.18614295387144891</v>
      </c>
      <c r="EN73" s="13">
        <f t="shared" si="464"/>
        <v>0.232308959253782</v>
      </c>
      <c r="EO73" s="13">
        <f t="shared" si="464"/>
        <v>0.21530884953308288</v>
      </c>
      <c r="EP73" s="13">
        <f t="shared" si="464"/>
        <v>0.20492551602608813</v>
      </c>
      <c r="EQ73" s="13">
        <f t="shared" si="464"/>
        <v>0.2040880966584438</v>
      </c>
      <c r="ER73" s="13">
        <f t="shared" si="464"/>
        <v>0.17967428578849742</v>
      </c>
      <c r="ES73" s="13">
        <f t="shared" si="464"/>
        <v>0.15939967066162569</v>
      </c>
      <c r="ET73" s="13">
        <f t="shared" si="464"/>
        <v>0.14309907068352923</v>
      </c>
      <c r="EU73" s="13">
        <f t="shared" si="464"/>
        <v>0.11753139063999107</v>
      </c>
      <c r="EV73" s="13">
        <f t="shared" si="464"/>
        <v>0.10574519869325495</v>
      </c>
      <c r="EW73" s="13">
        <f t="shared" si="464"/>
        <v>7.6597745235845671E-2</v>
      </c>
      <c r="EX73" s="13">
        <f t="shared" si="464"/>
        <v>8.504911100764985E-2</v>
      </c>
      <c r="EY73" s="13">
        <f t="shared" si="464"/>
        <v>0.11156608909725209</v>
      </c>
      <c r="EZ73" s="13">
        <f t="shared" ref="EZ73:FF73" si="465">EY10/EY$7*EZ42</f>
        <v>0.13114524943845579</v>
      </c>
      <c r="FA73" s="13">
        <f t="shared" si="465"/>
        <v>0.12764380161637451</v>
      </c>
      <c r="FB73" s="13">
        <f t="shared" si="465"/>
        <v>0.13557183913047877</v>
      </c>
      <c r="FC73" s="13">
        <f t="shared" si="465"/>
        <v>0.14503834332745535</v>
      </c>
      <c r="FD73" s="13">
        <f t="shared" si="465"/>
        <v>0.14306918020294265</v>
      </c>
      <c r="FE73" s="13">
        <f t="shared" si="465"/>
        <v>0.12917060935460339</v>
      </c>
      <c r="FF73" s="13">
        <f t="shared" si="465"/>
        <v>0.12402452657447849</v>
      </c>
    </row>
    <row r="74" spans="2:162" x14ac:dyDescent="0.2">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43">
        <f t="shared" ref="DT74:EY74" si="470">DS11/DS$7*DT43</f>
        <v>-2.5736810364012994</v>
      </c>
      <c r="DU74" s="43">
        <f t="shared" si="470"/>
        <v>-1.4522877070804474</v>
      </c>
      <c r="DV74" s="4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2">
        <f t="shared" si="470"/>
        <v>0.85449428618704348</v>
      </c>
      <c r="ED74" s="13">
        <f t="shared" si="470"/>
        <v>0.30851336440624905</v>
      </c>
      <c r="EE74" s="13">
        <f t="shared" si="470"/>
        <v>0.25583686796928218</v>
      </c>
      <c r="EF74" s="13">
        <f t="shared" si="470"/>
        <v>8.7590557763875906E-2</v>
      </c>
      <c r="EG74" s="13">
        <f t="shared" si="470"/>
        <v>2.3874222127792371E-2</v>
      </c>
      <c r="EH74" s="13">
        <f t="shared" si="470"/>
        <v>-7.8672054662061855E-2</v>
      </c>
      <c r="EI74" s="13">
        <f t="shared" si="470"/>
        <v>-3.5129766735413716E-2</v>
      </c>
      <c r="EJ74" s="13">
        <f t="shared" si="470"/>
        <v>2.23752427217274E-2</v>
      </c>
      <c r="EK74" s="13">
        <f t="shared" si="470"/>
        <v>3.4366642544669854E-2</v>
      </c>
      <c r="EL74" s="13">
        <f t="shared" si="470"/>
        <v>5.2558745918746472E-2</v>
      </c>
      <c r="EM74" s="13">
        <f t="shared" si="470"/>
        <v>5.9265806264846295E-2</v>
      </c>
      <c r="EN74" s="13">
        <f t="shared" si="470"/>
        <v>4.6486915824980386E-2</v>
      </c>
      <c r="EO74" s="13">
        <f t="shared" si="470"/>
        <v>4.3305628154735938E-2</v>
      </c>
      <c r="EP74" s="13">
        <f t="shared" si="470"/>
        <v>3.4213701660339352E-2</v>
      </c>
      <c r="EQ74" s="13">
        <f t="shared" si="470"/>
        <v>2.0654453115950388E-2</v>
      </c>
      <c r="ER74" s="13">
        <f t="shared" si="470"/>
        <v>1.3911306227726142E-2</v>
      </c>
      <c r="ES74" s="13">
        <f t="shared" si="470"/>
        <v>1.2454697298169544E-3</v>
      </c>
      <c r="ET74" s="13">
        <f t="shared" si="470"/>
        <v>-7.7322397876952581E-3</v>
      </c>
      <c r="EU74" s="13">
        <f t="shared" si="470"/>
        <v>-1.4871277699276538E-2</v>
      </c>
      <c r="EV74" s="13">
        <f t="shared" si="470"/>
        <v>-2.2855852308514103E-2</v>
      </c>
      <c r="EW74" s="13">
        <f t="shared" si="470"/>
        <v>-3.4678366806577918E-2</v>
      </c>
      <c r="EX74" s="13">
        <f t="shared" si="470"/>
        <v>-3.9117830297032502E-2</v>
      </c>
      <c r="EY74" s="13">
        <f t="shared" si="470"/>
        <v>-2.9482528291131852E-2</v>
      </c>
      <c r="EZ74" s="13">
        <f t="shared" ref="EZ74:FF74" si="471">EY11/EY$7*EZ43</f>
        <v>-2.0586117460450838E-2</v>
      </c>
      <c r="FA74" s="13">
        <f t="shared" si="471"/>
        <v>-1.9256745489688046E-2</v>
      </c>
      <c r="FB74" s="13">
        <f t="shared" si="471"/>
        <v>-2.3806169787669525E-2</v>
      </c>
      <c r="FC74" s="13">
        <f t="shared" si="471"/>
        <v>-2.2663947725508327E-2</v>
      </c>
      <c r="FD74" s="13">
        <f t="shared" si="471"/>
        <v>-2.5494206943276719E-2</v>
      </c>
      <c r="FE74" s="13">
        <f t="shared" si="471"/>
        <v>-4.7547942042119047E-2</v>
      </c>
      <c r="FF74" s="13">
        <f t="shared" si="471"/>
        <v>-4.5182523826819365E-2</v>
      </c>
    </row>
    <row r="75" spans="2:162" x14ac:dyDescent="0.2">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43">
        <f t="shared" ref="DT75:EY75" si="476">DS12/DS$7*DT44</f>
        <v>-1.0235997033227628</v>
      </c>
      <c r="DU75" s="43">
        <f t="shared" si="476"/>
        <v>-1.3491308114002787</v>
      </c>
      <c r="DV75" s="4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2">
        <f t="shared" si="476"/>
        <v>0.49096657691150997</v>
      </c>
      <c r="ED75" s="13">
        <f t="shared" si="476"/>
        <v>0.31859833525054759</v>
      </c>
      <c r="EE75" s="13">
        <f t="shared" si="476"/>
        <v>0.21356892117991488</v>
      </c>
      <c r="EF75" s="13">
        <f t="shared" si="476"/>
        <v>0.18801966823528585</v>
      </c>
      <c r="EG75" s="13">
        <f t="shared" si="476"/>
        <v>0.18083091028144993</v>
      </c>
      <c r="EH75" s="13">
        <f t="shared" si="476"/>
        <v>0.14889515468688672</v>
      </c>
      <c r="EI75" s="13">
        <f t="shared" si="476"/>
        <v>0.12925844712539628</v>
      </c>
      <c r="EJ75" s="13">
        <f t="shared" si="476"/>
        <v>0.10560558401143509</v>
      </c>
      <c r="EK75" s="13">
        <f t="shared" si="476"/>
        <v>7.6022323760767702E-2</v>
      </c>
      <c r="EL75" s="13">
        <f t="shared" si="476"/>
        <v>6.4466783794849825E-2</v>
      </c>
      <c r="EM75" s="13">
        <f t="shared" si="476"/>
        <v>5.7600906654695666E-2</v>
      </c>
      <c r="EN75" s="13">
        <f t="shared" si="476"/>
        <v>4.2206735514034172E-2</v>
      </c>
      <c r="EO75" s="13">
        <f t="shared" si="476"/>
        <v>3.9842629292155214E-2</v>
      </c>
      <c r="EP75" s="13">
        <f t="shared" si="476"/>
        <v>3.7925329875891728E-2</v>
      </c>
      <c r="EQ75" s="13">
        <f t="shared" si="476"/>
        <v>3.8129498534167486E-2</v>
      </c>
      <c r="ER75" s="13">
        <f t="shared" si="476"/>
        <v>4.556019784390461E-2</v>
      </c>
      <c r="ES75" s="13">
        <f t="shared" si="476"/>
        <v>4.2978191778019835E-2</v>
      </c>
      <c r="ET75" s="13">
        <f t="shared" si="476"/>
        <v>4.1076369164466893E-2</v>
      </c>
      <c r="EU75" s="13">
        <f t="shared" si="476"/>
        <v>3.883962698111635E-2</v>
      </c>
      <c r="EV75" s="13">
        <f t="shared" si="476"/>
        <v>3.6025373113123926E-2</v>
      </c>
      <c r="EW75" s="13">
        <f t="shared" si="476"/>
        <v>3.2448472144057383E-2</v>
      </c>
      <c r="EX75" s="13">
        <f t="shared" si="476"/>
        <v>3.067316670426827E-2</v>
      </c>
      <c r="EY75" s="13">
        <f t="shared" si="476"/>
        <v>3.5586596728247773E-2</v>
      </c>
      <c r="EZ75" s="13">
        <f t="shared" ref="EZ75:FF75" si="477">EY12/EY$7*EZ44</f>
        <v>3.8467141688655442E-2</v>
      </c>
      <c r="FA75" s="13">
        <f t="shared" si="477"/>
        <v>3.7377229311288479E-2</v>
      </c>
      <c r="FB75" s="13">
        <f t="shared" si="477"/>
        <v>3.2194674687848687E-2</v>
      </c>
      <c r="FC75" s="13">
        <f t="shared" si="477"/>
        <v>3.2285746615985669E-2</v>
      </c>
      <c r="FD75" s="13">
        <f t="shared" si="477"/>
        <v>2.8154264712640615E-2</v>
      </c>
      <c r="FE75" s="13">
        <f t="shared" si="477"/>
        <v>4.3227811542561429E-3</v>
      </c>
      <c r="FF75" s="13">
        <f t="shared" si="477"/>
        <v>5.0738948572671356E-3</v>
      </c>
    </row>
    <row r="76" spans="2:162" x14ac:dyDescent="0.2">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43">
        <f t="shared" ref="DT76:EY76" si="482">DS13/DS$7*DT45</f>
        <v>-33.049292763449756</v>
      </c>
      <c r="DU76" s="43">
        <f t="shared" si="482"/>
        <v>13.283050893491941</v>
      </c>
      <c r="DV76" s="4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2">
        <f t="shared" si="482"/>
        <v>2.9279072699685469</v>
      </c>
      <c r="ED76" s="13">
        <f t="shared" si="482"/>
        <v>2.8334511478270459</v>
      </c>
      <c r="EE76" s="13">
        <f t="shared" si="482"/>
        <v>2.537665129890887</v>
      </c>
      <c r="EF76" s="13">
        <f t="shared" si="482"/>
        <v>-1.1196400749101765</v>
      </c>
      <c r="EG76" s="13">
        <f t="shared" si="482"/>
        <v>-1.7757367390940653</v>
      </c>
      <c r="EH76" s="13">
        <f t="shared" si="482"/>
        <v>-1.6069350873587909</v>
      </c>
      <c r="EI76" s="13">
        <f t="shared" si="482"/>
        <v>0.92168883392022494</v>
      </c>
      <c r="EJ76" s="13">
        <f t="shared" si="482"/>
        <v>2.695741397906815</v>
      </c>
      <c r="EK76" s="13">
        <f t="shared" si="482"/>
        <v>2.0977640960171513</v>
      </c>
      <c r="EL76" s="13">
        <f t="shared" si="482"/>
        <v>1.5246322747907926</v>
      </c>
      <c r="EM76" s="13">
        <f t="shared" si="482"/>
        <v>1.6679513644804416</v>
      </c>
      <c r="EN76" s="13">
        <f t="shared" si="482"/>
        <v>1.7500869223665363</v>
      </c>
      <c r="EO76" s="13">
        <f t="shared" si="482"/>
        <v>1.4144649394053193</v>
      </c>
      <c r="EP76" s="13">
        <f t="shared" si="482"/>
        <v>1.1947595294417472</v>
      </c>
      <c r="EQ76" s="13">
        <f t="shared" si="482"/>
        <v>0.96891123781543365</v>
      </c>
      <c r="ER76" s="13">
        <f t="shared" si="482"/>
        <v>0.71152794739572223</v>
      </c>
      <c r="ES76" s="13">
        <f t="shared" si="482"/>
        <v>0.6976096047364071</v>
      </c>
      <c r="ET76" s="13">
        <f t="shared" si="482"/>
        <v>0.71164013663697423</v>
      </c>
      <c r="EU76" s="13">
        <f t="shared" si="482"/>
        <v>0.61379439485448994</v>
      </c>
      <c r="EV76" s="13">
        <f t="shared" si="482"/>
        <v>0.55606336174973203</v>
      </c>
      <c r="EW76" s="13">
        <f t="shared" si="482"/>
        <v>0.38143555091265757</v>
      </c>
      <c r="EX76" s="13">
        <f t="shared" si="482"/>
        <v>0.55737090650024035</v>
      </c>
      <c r="EY76" s="13">
        <f t="shared" si="482"/>
        <v>0.96863187928217576</v>
      </c>
      <c r="EZ76" s="13">
        <f t="shared" ref="EZ76:FF76" si="483">EY13/EY$7*EZ45</f>
        <v>1.1374636546079036</v>
      </c>
      <c r="FA76" s="13">
        <f t="shared" si="483"/>
        <v>1.0656474753655445</v>
      </c>
      <c r="FB76" s="13">
        <f t="shared" si="483"/>
        <v>1.1280539901707127</v>
      </c>
      <c r="FC76" s="13">
        <f t="shared" si="483"/>
        <v>1.1888651235719092</v>
      </c>
      <c r="FD76" s="13">
        <f t="shared" si="483"/>
        <v>1.1346407524766606</v>
      </c>
      <c r="FE76" s="13">
        <f t="shared" si="483"/>
        <v>0.99352649407624039</v>
      </c>
      <c r="FF76" s="13">
        <f t="shared" si="483"/>
        <v>0.91130594786918229</v>
      </c>
    </row>
    <row r="77" spans="2:162" x14ac:dyDescent="0.2">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43">
        <f t="shared" ref="DT77:EY77" si="488">DS14/DS$7*DT46</f>
        <v>-4.4787716270885483</v>
      </c>
      <c r="DU77" s="43">
        <f t="shared" si="488"/>
        <v>4.6394403382353033</v>
      </c>
      <c r="DV77" s="4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2">
        <f t="shared" si="488"/>
        <v>-0.34441849449127454</v>
      </c>
      <c r="ED77" s="13">
        <f t="shared" si="488"/>
        <v>-8.4746256927615407E-2</v>
      </c>
      <c r="EE77" s="13">
        <f t="shared" si="488"/>
        <v>0.25889332463287784</v>
      </c>
      <c r="EF77" s="13">
        <f t="shared" si="488"/>
        <v>0.15553051662212761</v>
      </c>
      <c r="EG77" s="13">
        <f t="shared" si="488"/>
        <v>-0.17704489960950326</v>
      </c>
      <c r="EH77" s="13">
        <f t="shared" si="488"/>
        <v>5.5622055497761669E-2</v>
      </c>
      <c r="EI77" s="13">
        <f t="shared" si="488"/>
        <v>9.6852543775589384E-2</v>
      </c>
      <c r="EJ77" s="13">
        <f t="shared" si="488"/>
        <v>-1.228143001101641E-3</v>
      </c>
      <c r="EK77" s="13">
        <f t="shared" si="488"/>
        <v>0.18936679492745681</v>
      </c>
      <c r="EL77" s="13">
        <f t="shared" si="488"/>
        <v>0.16105406836535544</v>
      </c>
      <c r="EM77" s="13">
        <f t="shared" si="488"/>
        <v>0.11587801315446408</v>
      </c>
      <c r="EN77" s="13">
        <f t="shared" si="488"/>
        <v>0.18016856654101548</v>
      </c>
      <c r="EO77" s="13">
        <f t="shared" si="488"/>
        <v>0.2670535551140748</v>
      </c>
      <c r="EP77" s="13">
        <f t="shared" si="488"/>
        <v>0.22802055804015528</v>
      </c>
      <c r="EQ77" s="13">
        <f t="shared" si="488"/>
        <v>0.19763774968193346</v>
      </c>
      <c r="ER77" s="13">
        <f t="shared" si="488"/>
        <v>0.195160043303405</v>
      </c>
      <c r="ES77" s="13">
        <f t="shared" si="488"/>
        <v>0.22575694528530491</v>
      </c>
      <c r="ET77" s="13">
        <f t="shared" si="488"/>
        <v>0.22013870830508295</v>
      </c>
      <c r="EU77" s="13">
        <f t="shared" si="488"/>
        <v>0.22617616103195012</v>
      </c>
      <c r="EV77" s="13">
        <f t="shared" si="488"/>
        <v>0.25917110870603838</v>
      </c>
      <c r="EW77" s="13">
        <f t="shared" si="488"/>
        <v>0.24251406231913938</v>
      </c>
      <c r="EX77" s="13">
        <f t="shared" si="488"/>
        <v>0.20793539103316142</v>
      </c>
      <c r="EY77" s="13">
        <f t="shared" si="488"/>
        <v>0.17356022507735924</v>
      </c>
      <c r="EZ77" s="13">
        <f t="shared" ref="EZ77:FF77" si="489">EY14/EY$7*EZ46</f>
        <v>0.18011769388736742</v>
      </c>
      <c r="FA77" s="13">
        <f t="shared" si="489"/>
        <v>0.18147664843769717</v>
      </c>
      <c r="FB77" s="13">
        <f t="shared" si="489"/>
        <v>0.17465578243539129</v>
      </c>
      <c r="FC77" s="13">
        <f t="shared" si="489"/>
        <v>0.16014139495359003</v>
      </c>
      <c r="FD77" s="13">
        <f t="shared" si="489"/>
        <v>0.17500626047740442</v>
      </c>
      <c r="FE77" s="13">
        <f t="shared" si="489"/>
        <v>0.1814502169217814</v>
      </c>
      <c r="FF77" s="13">
        <f t="shared" si="489"/>
        <v>0.18917600973929258</v>
      </c>
    </row>
    <row r="78" spans="2:162" x14ac:dyDescent="0.2">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43">
        <f t="shared" ref="DT78:EY78" si="494">DS15/DS$7*DT47</f>
        <v>-1.2067558747050584</v>
      </c>
      <c r="DU78" s="43">
        <f t="shared" si="494"/>
        <v>-2.5210497184307484E-2</v>
      </c>
      <c r="DV78" s="4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2">
        <f t="shared" si="494"/>
        <v>0.2163662022297102</v>
      </c>
      <c r="ED78" s="13">
        <f t="shared" si="494"/>
        <v>-2.8885736997403579E-2</v>
      </c>
      <c r="EE78" s="13">
        <f t="shared" si="494"/>
        <v>-3.823152377336222E-3</v>
      </c>
      <c r="EF78" s="13">
        <f t="shared" si="494"/>
        <v>-3.2833129335172531E-2</v>
      </c>
      <c r="EG78" s="13">
        <f t="shared" si="494"/>
        <v>-4.1844402487071254E-2</v>
      </c>
      <c r="EH78" s="13">
        <f t="shared" si="494"/>
        <v>-5.6473070377000605E-2</v>
      </c>
      <c r="EI78" s="13">
        <f t="shared" si="494"/>
        <v>-4.4614601792593481E-2</v>
      </c>
      <c r="EJ78" s="13">
        <f t="shared" si="494"/>
        <v>-2.3807317732901352E-2</v>
      </c>
      <c r="EK78" s="13">
        <f t="shared" si="494"/>
        <v>-2.8271330970437132E-3</v>
      </c>
      <c r="EL78" s="13">
        <f t="shared" si="494"/>
        <v>8.8788928719288219E-3</v>
      </c>
      <c r="EM78" s="13">
        <f t="shared" si="494"/>
        <v>1.4439257632544727E-2</v>
      </c>
      <c r="EN78" s="13">
        <f t="shared" si="494"/>
        <v>2.208947405175293E-2</v>
      </c>
      <c r="EO78" s="13">
        <f t="shared" si="494"/>
        <v>3.0342328741313672E-2</v>
      </c>
      <c r="EP78" s="13">
        <f t="shared" si="494"/>
        <v>3.3900073695295588E-2</v>
      </c>
      <c r="EQ78" s="13">
        <f t="shared" si="494"/>
        <v>3.1517656920920026E-2</v>
      </c>
      <c r="ER78" s="13">
        <f t="shared" si="494"/>
        <v>2.7647463767086738E-2</v>
      </c>
      <c r="ES78" s="13">
        <f t="shared" si="494"/>
        <v>2.6187239126128876E-2</v>
      </c>
      <c r="ET78" s="13">
        <f t="shared" si="494"/>
        <v>2.3243697944627401E-2</v>
      </c>
      <c r="EU78" s="13">
        <f t="shared" si="494"/>
        <v>2.1653665361052298E-2</v>
      </c>
      <c r="EV78" s="13">
        <f t="shared" si="494"/>
        <v>2.0433254331336668E-2</v>
      </c>
      <c r="EW78" s="13">
        <f t="shared" si="494"/>
        <v>1.8189599562913515E-2</v>
      </c>
      <c r="EX78" s="13">
        <f t="shared" si="494"/>
        <v>1.6834536209310361E-2</v>
      </c>
      <c r="EY78" s="13">
        <f t="shared" si="494"/>
        <v>1.7099416442862822E-2</v>
      </c>
      <c r="EZ78" s="13">
        <f t="shared" ref="EZ78:FF78" si="495">EY15/EY$7*EZ47</f>
        <v>1.9089952413487855E-2</v>
      </c>
      <c r="FA78" s="13">
        <f t="shared" si="495"/>
        <v>2.0909852986049356E-2</v>
      </c>
      <c r="FB78" s="13">
        <f t="shared" si="495"/>
        <v>2.1613368629248998E-2</v>
      </c>
      <c r="FC78" s="13">
        <f t="shared" si="495"/>
        <v>2.1631304314916954E-2</v>
      </c>
      <c r="FD78" s="13">
        <f t="shared" si="495"/>
        <v>2.1712451806283072E-2</v>
      </c>
      <c r="FE78" s="13">
        <f t="shared" si="495"/>
        <v>2.0879265454039182E-2</v>
      </c>
      <c r="FF78" s="13">
        <f t="shared" si="495"/>
        <v>1.9696046568045005E-2</v>
      </c>
    </row>
    <row r="79" spans="2:162" x14ac:dyDescent="0.2">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43">
        <f t="shared" ref="DT79:EY79" si="500">DS16/DS$7*DT48</f>
        <v>7.4814532621256865E-3</v>
      </c>
      <c r="DU79" s="43">
        <f t="shared" si="500"/>
        <v>0.15273149064281305</v>
      </c>
      <c r="DV79" s="4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2">
        <f t="shared" si="500"/>
        <v>1.2082653330971307</v>
      </c>
      <c r="ED79" s="13">
        <f t="shared" si="500"/>
        <v>0.60933836689401522</v>
      </c>
      <c r="EE79" s="13">
        <f t="shared" si="500"/>
        <v>0.52592707540510442</v>
      </c>
      <c r="EF79" s="13">
        <f t="shared" si="500"/>
        <v>-0.20070221379923336</v>
      </c>
      <c r="EG79" s="13">
        <f t="shared" si="500"/>
        <v>-0.24528947081828795</v>
      </c>
      <c r="EH79" s="13">
        <f t="shared" si="500"/>
        <v>-0.61174289434830209</v>
      </c>
      <c r="EI79" s="13">
        <f t="shared" si="500"/>
        <v>0.34119783041153007</v>
      </c>
      <c r="EJ79" s="13">
        <f t="shared" si="500"/>
        <v>1.0655353177029558</v>
      </c>
      <c r="EK79" s="13">
        <f t="shared" si="500"/>
        <v>0.55990885445764949</v>
      </c>
      <c r="EL79" s="13">
        <f t="shared" si="500"/>
        <v>-7.4038833886784242E-2</v>
      </c>
      <c r="EM79" s="13">
        <f t="shared" si="500"/>
        <v>-3.5138282402979175E-3</v>
      </c>
      <c r="EN79" s="13">
        <f t="shared" si="500"/>
        <v>0.50146048340032345</v>
      </c>
      <c r="EO79" s="13">
        <f t="shared" si="500"/>
        <v>0.63024345219089384</v>
      </c>
      <c r="EP79" s="13">
        <f t="shared" si="500"/>
        <v>0.36448659758236601</v>
      </c>
      <c r="EQ79" s="13">
        <f t="shared" si="500"/>
        <v>0.25534438019018246</v>
      </c>
      <c r="ER79" s="13">
        <f t="shared" si="500"/>
        <v>0.12466445885327347</v>
      </c>
      <c r="ES79" s="13">
        <f t="shared" si="500"/>
        <v>0.15533458592879859</v>
      </c>
      <c r="ET79" s="13">
        <f t="shared" si="500"/>
        <v>0.18122024586085669</v>
      </c>
      <c r="EU79" s="13">
        <f t="shared" si="500"/>
        <v>6.6614765018036287E-2</v>
      </c>
      <c r="EV79" s="13">
        <f t="shared" si="500"/>
        <v>-1.0581710491488601E-2</v>
      </c>
      <c r="EW79" s="13">
        <f t="shared" si="500"/>
        <v>-0.12988101658770468</v>
      </c>
      <c r="EX79" s="13">
        <f t="shared" si="500"/>
        <v>-3.3034578172801601E-2</v>
      </c>
      <c r="EY79" s="13">
        <f t="shared" si="500"/>
        <v>0.19288976758231133</v>
      </c>
      <c r="EZ79" s="13">
        <f t="shared" ref="EZ79:FF79" si="501">EY16/EY$7*EZ48</f>
        <v>0.26677808992267887</v>
      </c>
      <c r="FA79" s="13">
        <f t="shared" si="501"/>
        <v>0.20089992181054722</v>
      </c>
      <c r="FB79" s="13">
        <f t="shared" si="501"/>
        <v>0.23406683504685877</v>
      </c>
      <c r="FC79" s="13">
        <f t="shared" si="501"/>
        <v>0.2345109033492459</v>
      </c>
      <c r="FD79" s="13">
        <f t="shared" si="501"/>
        <v>0.17690916925546019</v>
      </c>
      <c r="FE79" s="13">
        <f t="shared" si="501"/>
        <v>5.8756323405945873E-2</v>
      </c>
      <c r="FF79" s="13">
        <f t="shared" si="501"/>
        <v>-5.6197825038258849E-3</v>
      </c>
    </row>
    <row r="80" spans="2:162" x14ac:dyDescent="0.2">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43">
        <f t="shared" ref="DT80:EY80" si="506">DS17/DS$7*DT49</f>
        <v>-0.65966629464567239</v>
      </c>
      <c r="DU80" s="43">
        <f t="shared" si="506"/>
        <v>-1.6834004342170122E-2</v>
      </c>
      <c r="DV80" s="4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2">
        <f t="shared" si="506"/>
        <v>-0.30981247498557646</v>
      </c>
      <c r="ED80" s="13">
        <f t="shared" si="506"/>
        <v>0.18017405367113218</v>
      </c>
      <c r="EE80" s="13">
        <f t="shared" si="506"/>
        <v>7.9060986797950858E-2</v>
      </c>
      <c r="EF80" s="13">
        <f t="shared" si="506"/>
        <v>-0.31474254112887778</v>
      </c>
      <c r="EG80" s="13">
        <f t="shared" si="506"/>
        <v>-0.14974137142913047</v>
      </c>
      <c r="EH80" s="13">
        <f t="shared" si="506"/>
        <v>6.7643264079451385E-2</v>
      </c>
      <c r="EI80" s="13">
        <f t="shared" si="506"/>
        <v>0.17905219407368123</v>
      </c>
      <c r="EJ80" s="13">
        <f t="shared" si="506"/>
        <v>0.1628116892535667</v>
      </c>
      <c r="EK80" s="13">
        <f t="shared" si="506"/>
        <v>0.10237873940526847</v>
      </c>
      <c r="EL80" s="13">
        <f t="shared" si="506"/>
        <v>9.259526226796444E-2</v>
      </c>
      <c r="EM80" s="13">
        <f t="shared" si="506"/>
        <v>9.9889693386293971E-2</v>
      </c>
      <c r="EN80" s="13">
        <f t="shared" si="506"/>
        <v>3.5690848794003263E-2</v>
      </c>
      <c r="EO80" s="13">
        <f t="shared" si="506"/>
        <v>-3.4902022822225973E-3</v>
      </c>
      <c r="EP80" s="13">
        <f t="shared" si="506"/>
        <v>6.118092252385831E-2</v>
      </c>
      <c r="EQ80" s="13">
        <f t="shared" si="506"/>
        <v>9.4184337072167487E-2</v>
      </c>
      <c r="ER80" s="13">
        <f t="shared" si="506"/>
        <v>3.4611082891359161E-2</v>
      </c>
      <c r="ES80" s="13">
        <f t="shared" si="506"/>
        <v>3.5523904007765131E-2</v>
      </c>
      <c r="ET80" s="13">
        <f t="shared" si="506"/>
        <v>3.573880790433951E-2</v>
      </c>
      <c r="EU80" s="13">
        <f t="shared" si="506"/>
        <v>9.5423173520226404E-2</v>
      </c>
      <c r="EV80" s="13">
        <f t="shared" si="506"/>
        <v>5.8242778205922899E-2</v>
      </c>
      <c r="EW80" s="13">
        <f t="shared" si="506"/>
        <v>2.142262484646484E-2</v>
      </c>
      <c r="EX80" s="13">
        <f t="shared" si="506"/>
        <v>-4.7729696224815613E-3</v>
      </c>
      <c r="EY80" s="13">
        <f t="shared" si="506"/>
        <v>1.2388312612786076E-2</v>
      </c>
      <c r="EZ80" s="13">
        <f t="shared" ref="EZ80:FF80" si="507">EY17/EY$7*EZ49</f>
        <v>-1.0504586617778904E-2</v>
      </c>
      <c r="FA80" s="13">
        <f t="shared" si="507"/>
        <v>-2.5017594601442181E-2</v>
      </c>
      <c r="FB80" s="13">
        <f t="shared" si="507"/>
        <v>-2.7857858267150374E-2</v>
      </c>
      <c r="FC80" s="13">
        <f t="shared" si="507"/>
        <v>-2.5320004971280827E-2</v>
      </c>
      <c r="FD80" s="13">
        <f t="shared" si="507"/>
        <v>-4.0985602288461355E-2</v>
      </c>
      <c r="FE80" s="13">
        <f t="shared" si="507"/>
        <v>-3.251186060807143E-2</v>
      </c>
      <c r="FF80" s="13">
        <f t="shared" si="507"/>
        <v>-4.6383834075346193E-2</v>
      </c>
    </row>
    <row r="81" spans="2:162" x14ac:dyDescent="0.2">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43">
        <f t="shared" ref="DT81:EY81" si="512">DS18/DS$7*DT50</f>
        <v>-3.7187379146168724</v>
      </c>
      <c r="DU81" s="43">
        <f t="shared" si="512"/>
        <v>0.39971762794252197</v>
      </c>
      <c r="DV81" s="4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2">
        <f t="shared" si="512"/>
        <v>-0.46311821156788713</v>
      </c>
      <c r="ED81" s="13">
        <f t="shared" si="512"/>
        <v>-2.5985635288828319E-2</v>
      </c>
      <c r="EE81" s="13">
        <f t="shared" si="512"/>
        <v>0.25314057188314298</v>
      </c>
      <c r="EF81" s="13">
        <f t="shared" si="512"/>
        <v>-0.72484181114256241</v>
      </c>
      <c r="EG81" s="13">
        <f t="shared" si="512"/>
        <v>-1.083851836065578</v>
      </c>
      <c r="EH81" s="13">
        <f t="shared" si="512"/>
        <v>-0.65637663859937179</v>
      </c>
      <c r="EI81" s="13">
        <f t="shared" si="512"/>
        <v>0.15447792509155739</v>
      </c>
      <c r="EJ81" s="13">
        <f t="shared" si="512"/>
        <v>0.72827658512762861</v>
      </c>
      <c r="EK81" s="13">
        <f t="shared" si="512"/>
        <v>0.72896457447549479</v>
      </c>
      <c r="EL81" s="13">
        <f t="shared" si="512"/>
        <v>0.66595361122026131</v>
      </c>
      <c r="EM81" s="13">
        <f t="shared" si="512"/>
        <v>0.74861478858123887</v>
      </c>
      <c r="EN81" s="13">
        <f t="shared" si="512"/>
        <v>0.50043607922535549</v>
      </c>
      <c r="EO81" s="13">
        <f t="shared" si="512"/>
        <v>0.28206697325898833</v>
      </c>
      <c r="EP81" s="13">
        <f t="shared" si="512"/>
        <v>0.18174037958382896</v>
      </c>
      <c r="EQ81" s="13">
        <f t="shared" si="512"/>
        <v>0.12212384161742797</v>
      </c>
      <c r="ER81" s="13">
        <f t="shared" si="512"/>
        <v>4.0863476961905162E-2</v>
      </c>
      <c r="ES81" s="13">
        <f t="shared" si="512"/>
        <v>-2.5708571626968765E-2</v>
      </c>
      <c r="ET81" s="13">
        <f t="shared" si="512"/>
        <v>-4.9417147592956262E-2</v>
      </c>
      <c r="EU81" s="13">
        <f t="shared" si="512"/>
        <v>-6.7352633795518688E-2</v>
      </c>
      <c r="EV81" s="13">
        <f t="shared" si="512"/>
        <v>-6.7870803059391305E-2</v>
      </c>
      <c r="EW81" s="13">
        <f t="shared" si="512"/>
        <v>4.9012388927601358E-4</v>
      </c>
      <c r="EX81" s="13">
        <f t="shared" si="512"/>
        <v>0.24789040864865092</v>
      </c>
      <c r="EY81" s="13">
        <f t="shared" si="512"/>
        <v>0.41539309822767007</v>
      </c>
      <c r="EZ81" s="13">
        <f t="shared" ref="EZ81:FF81" si="513">EY18/EY$7*EZ50</f>
        <v>0.45936185555853831</v>
      </c>
      <c r="FA81" s="13">
        <f t="shared" si="513"/>
        <v>0.478224690330039</v>
      </c>
      <c r="FB81" s="13">
        <f t="shared" si="513"/>
        <v>0.4933399818967194</v>
      </c>
      <c r="FC81" s="13">
        <f t="shared" si="513"/>
        <v>0.52527614258263111</v>
      </c>
      <c r="FD81" s="13">
        <f t="shared" si="513"/>
        <v>0.51726031261802874</v>
      </c>
      <c r="FE81" s="13">
        <f t="shared" si="513"/>
        <v>0.51129286308000588</v>
      </c>
      <c r="FF81" s="13">
        <f t="shared" si="513"/>
        <v>0.52609853681664953</v>
      </c>
    </row>
    <row r="82" spans="2:162" x14ac:dyDescent="0.2">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43">
        <f t="shared" ref="DT82:EY82" si="518">DS19/DS$7*DT51</f>
        <v>-17.35699673971142</v>
      </c>
      <c r="DU82" s="43">
        <f t="shared" si="518"/>
        <v>7.1486432006936358</v>
      </c>
      <c r="DV82" s="4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2">
        <f t="shared" si="518"/>
        <v>0.91841975229703887</v>
      </c>
      <c r="ED82" s="13">
        <f t="shared" si="518"/>
        <v>2.0150673491371189</v>
      </c>
      <c r="EE82" s="13">
        <f t="shared" si="518"/>
        <v>1.2762498651951841</v>
      </c>
      <c r="EF82" s="13">
        <f t="shared" si="518"/>
        <v>7.7985188851799767E-2</v>
      </c>
      <c r="EG82" s="13">
        <f t="shared" si="518"/>
        <v>-0.10317674500834428</v>
      </c>
      <c r="EH82" s="13">
        <f t="shared" si="518"/>
        <v>-0.3789814163773515</v>
      </c>
      <c r="EI82" s="13">
        <f t="shared" si="518"/>
        <v>8.2998423280812819E-2</v>
      </c>
      <c r="EJ82" s="13">
        <f t="shared" si="518"/>
        <v>0.61131183846481152</v>
      </c>
      <c r="EK82" s="13">
        <f t="shared" si="518"/>
        <v>0.37912781982857169</v>
      </c>
      <c r="EL82" s="13">
        <f t="shared" si="518"/>
        <v>0.53722027310355269</v>
      </c>
      <c r="EM82" s="13">
        <f t="shared" si="518"/>
        <v>0.52606725496398921</v>
      </c>
      <c r="EN82" s="13">
        <f t="shared" si="518"/>
        <v>0.31336420094184692</v>
      </c>
      <c r="EO82" s="13">
        <f t="shared" si="518"/>
        <v>4.3640150583966142E-2</v>
      </c>
      <c r="EP82" s="13">
        <f t="shared" si="518"/>
        <v>0.17524505238197555</v>
      </c>
      <c r="EQ82" s="13">
        <f t="shared" si="518"/>
        <v>0.13019303869720772</v>
      </c>
      <c r="ER82" s="13">
        <f t="shared" si="518"/>
        <v>0.15954882382798136</v>
      </c>
      <c r="ES82" s="13">
        <f t="shared" si="518"/>
        <v>0.15513372757824798</v>
      </c>
      <c r="ET82" s="13">
        <f t="shared" si="518"/>
        <v>0.16993891570500849</v>
      </c>
      <c r="EU82" s="13">
        <f t="shared" si="518"/>
        <v>0.1454982240427965</v>
      </c>
      <c r="EV82" s="13">
        <f t="shared" si="518"/>
        <v>0.18369677140092353</v>
      </c>
      <c r="EW82" s="13">
        <f t="shared" si="518"/>
        <v>0.14057704613677188</v>
      </c>
      <c r="EX82" s="13">
        <f t="shared" si="518"/>
        <v>1.9504629129317119E-2</v>
      </c>
      <c r="EY82" s="13">
        <f t="shared" si="518"/>
        <v>1.3818658367716851E-2</v>
      </c>
      <c r="EZ82" s="13">
        <f t="shared" ref="EZ82:FF82" si="519">EY19/EY$7*EZ51</f>
        <v>6.0070593453538074E-2</v>
      </c>
      <c r="FA82" s="13">
        <f t="shared" si="519"/>
        <v>5.6073893647097708E-2</v>
      </c>
      <c r="FB82" s="13">
        <f t="shared" si="519"/>
        <v>7.5842862143114198E-2</v>
      </c>
      <c r="FC82" s="13">
        <f t="shared" si="519"/>
        <v>0.10959066475864031</v>
      </c>
      <c r="FD82" s="13">
        <f t="shared" si="519"/>
        <v>0.12575176696039519</v>
      </c>
      <c r="FE82" s="13">
        <f t="shared" si="519"/>
        <v>0.11203681259426786</v>
      </c>
      <c r="FF82" s="13">
        <f t="shared" si="519"/>
        <v>9.6971857686881019E-2</v>
      </c>
    </row>
    <row r="83" spans="2:162" x14ac:dyDescent="0.2">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43">
        <f t="shared" ref="DT83" si="640">DS20/DS$7*DT52</f>
        <v>-8.7254529739785216</v>
      </c>
      <c r="DU83" s="43">
        <f t="shared" ref="DU83" si="641">DT20/DT$7*DU52</f>
        <v>4.3402871263985014</v>
      </c>
      <c r="DV83" s="4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2">
        <f t="shared" ref="EC83" si="649">EB20/EB$7*EC52</f>
        <v>0.63611780635646431</v>
      </c>
      <c r="ED83" s="13">
        <f t="shared" ref="ED83" si="650">EC20/EC$7*ED52</f>
        <v>1.1751294314179559</v>
      </c>
      <c r="EE83" s="13">
        <f t="shared" ref="EE83" si="651">ED20/ED$7*EE52</f>
        <v>0.61014580193443113</v>
      </c>
      <c r="EF83" s="13">
        <f t="shared" ref="EF83" si="652">EE20/EE$7*EF52</f>
        <v>-4.457439852577761E-2</v>
      </c>
      <c r="EG83" s="13">
        <f t="shared" ref="EG83" si="653">EF20/EF$7*EG52</f>
        <v>-0.41054519234705966</v>
      </c>
      <c r="EH83" s="13">
        <f t="shared" ref="EH83" si="654">EG20/EG$7*EH52</f>
        <v>-0.56158604304201554</v>
      </c>
      <c r="EI83" s="13">
        <f t="shared" ref="EI83" si="655">EH20/EH$7*EI52</f>
        <v>-0.33860886078426689</v>
      </c>
      <c r="EJ83" s="13">
        <f t="shared" ref="EJ83" si="656">EI20/EI$7*EJ52</f>
        <v>0.2456092828905585</v>
      </c>
      <c r="EK83" s="13">
        <f t="shared" ref="EK83" si="657">EJ20/EJ$7*EK52</f>
        <v>0.18718218870952688</v>
      </c>
      <c r="EL83" s="13">
        <f t="shared" ref="EL83" si="658">EK20/EK$7*EL52</f>
        <v>0.52908323191816309</v>
      </c>
      <c r="EM83" s="13">
        <f t="shared" ref="EM83" si="659">EL20/EL$7*EM52</f>
        <v>0.49844523589277173</v>
      </c>
      <c r="EN83" s="13">
        <f t="shared" ref="EN83" si="660">EM20/EM$7*EN52</f>
        <v>0.32649067525276498</v>
      </c>
      <c r="EO83" s="13">
        <f t="shared" ref="EO83" si="661">EN20/EN$7*EO52</f>
        <v>3.6402993031091201E-2</v>
      </c>
      <c r="EP83" s="13">
        <f t="shared" ref="EP83" si="662">EO20/EO$7*EP52</f>
        <v>0.10889667665272502</v>
      </c>
      <c r="EQ83" s="13">
        <f t="shared" ref="EQ83" si="663">EP20/EP$7*EQ52</f>
        <v>5.7230621240327142E-2</v>
      </c>
      <c r="ER83" s="13">
        <f t="shared" ref="ER83" si="664">EQ20/EQ$7*ER52</f>
        <v>0.11757325701461219</v>
      </c>
      <c r="ES83" s="13">
        <f t="shared" ref="ES83" si="665">ER20/ER$7*ES52</f>
        <v>0.13438714054659145</v>
      </c>
      <c r="ET83" s="13">
        <f t="shared" ref="ET83" si="666">ES20/ES$7*ET52</f>
        <v>0.11052122274133677</v>
      </c>
      <c r="EU83" s="13">
        <f t="shared" ref="EU83" si="667">ET20/ET$7*EU52</f>
        <v>-2.7578911460601459E-3</v>
      </c>
      <c r="EV83" s="13">
        <f t="shared" ref="EV83" si="668">EU20/EU$7*EV52</f>
        <v>2.3415748729548297E-2</v>
      </c>
      <c r="EW83" s="13">
        <f t="shared" ref="EW83" si="669">EV20/EV$7*EW52</f>
        <v>-3.3280627132364703E-2</v>
      </c>
      <c r="EX83" s="13">
        <f t="shared" ref="EX83" si="670">EW20/EW$7*EX52</f>
        <v>-0.11927469449435463</v>
      </c>
      <c r="EY83" s="13">
        <f t="shared" ref="EY83" si="671">EX20/EX$7*EY52</f>
        <v>-0.13042678120306497</v>
      </c>
      <c r="EZ83" s="13">
        <f t="shared" ref="EZ83" si="672">EY20/EY$7*EZ52</f>
        <v>-5.0492765217865526E-2</v>
      </c>
      <c r="FA83" s="13">
        <f t="shared" ref="FA83" si="673">EZ20/EZ$7*FA52</f>
        <v>-3.6082440997192468E-2</v>
      </c>
      <c r="FB83" s="13">
        <f t="shared" ref="FB83" si="674">FA20/FA$7*FB52</f>
        <v>-1.8591913699080833E-2</v>
      </c>
      <c r="FC83" s="13">
        <f t="shared" ref="FC83" si="675">FB20/FB$7*FC52</f>
        <v>-8.8828153174223112E-3</v>
      </c>
      <c r="FD83" s="13">
        <f t="shared" ref="FD83" si="676">FC20/FC$7*FD52</f>
        <v>5.0702429073428305E-2</v>
      </c>
      <c r="FE83" s="13">
        <f t="shared" ref="FE83" si="677">FD20/FD$7*FE52</f>
        <v>5.893490052923369E-2</v>
      </c>
      <c r="FF83" s="13">
        <f t="shared" ref="FF83" si="678">FE20/FE$7*FF52</f>
        <v>4.6479223792723075E-2</v>
      </c>
    </row>
    <row r="84" spans="2:162" x14ac:dyDescent="0.2">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43">
        <f t="shared" ref="DT84:EY84" si="684">DS21/DS$7*DT53</f>
        <v>-2.822231581791141</v>
      </c>
      <c r="DU84" s="43">
        <f t="shared" si="684"/>
        <v>1.4929059859327796</v>
      </c>
      <c r="DV84" s="4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2">
        <f t="shared" si="684"/>
        <v>1.861976840647769</v>
      </c>
      <c r="ED84" s="13">
        <f t="shared" si="684"/>
        <v>0.21287081871013261</v>
      </c>
      <c r="EE84" s="13">
        <f t="shared" si="684"/>
        <v>0.16042198535372898</v>
      </c>
      <c r="EF84" s="13">
        <f t="shared" si="684"/>
        <v>-6.2793264105227717E-2</v>
      </c>
      <c r="EG84" s="13">
        <f t="shared" si="684"/>
        <v>4.5351093220031238E-2</v>
      </c>
      <c r="EH84" s="13">
        <f t="shared" si="684"/>
        <v>-7.6062838462139376E-3</v>
      </c>
      <c r="EI84" s="13">
        <f t="shared" si="684"/>
        <v>0.11683078385714632</v>
      </c>
      <c r="EJ84" s="13">
        <f t="shared" si="684"/>
        <v>0.18904749712601615</v>
      </c>
      <c r="EK84" s="13">
        <f t="shared" si="684"/>
        <v>0.15134632765173398</v>
      </c>
      <c r="EL84" s="13">
        <f t="shared" si="684"/>
        <v>0.13944978306958458</v>
      </c>
      <c r="EM84" s="13">
        <f t="shared" si="684"/>
        <v>0.17345535155793065</v>
      </c>
      <c r="EN84" s="13">
        <f t="shared" si="684"/>
        <v>0.20338028903779964</v>
      </c>
      <c r="EO84" s="13">
        <f t="shared" si="684"/>
        <v>0.17680018700799241</v>
      </c>
      <c r="EP84" s="13">
        <f t="shared" si="684"/>
        <v>0.15319280420423317</v>
      </c>
      <c r="EQ84" s="13">
        <f t="shared" si="684"/>
        <v>0.13937989215265115</v>
      </c>
      <c r="ER84" s="13">
        <f t="shared" si="684"/>
        <v>0.12948114393162416</v>
      </c>
      <c r="ES84" s="13">
        <f t="shared" si="684"/>
        <v>0.12661275765620672</v>
      </c>
      <c r="ET84" s="13">
        <f t="shared" si="684"/>
        <v>0.13223884301721511</v>
      </c>
      <c r="EU84" s="13">
        <f t="shared" si="684"/>
        <v>0.12708718556552434</v>
      </c>
      <c r="EV84" s="13">
        <f t="shared" si="684"/>
        <v>0.11466526488113554</v>
      </c>
      <c r="EW84" s="13">
        <f t="shared" si="684"/>
        <v>9.0203621435575407E-2</v>
      </c>
      <c r="EX84" s="13">
        <f t="shared" si="684"/>
        <v>0.1045650489413905</v>
      </c>
      <c r="EY84" s="13">
        <f t="shared" si="684"/>
        <v>0.14635383071568145</v>
      </c>
      <c r="EZ84" s="13">
        <f t="shared" ref="EZ84:FF84" si="685">EY21/EY$7*EZ53</f>
        <v>0.16641513885328352</v>
      </c>
      <c r="FA84" s="13">
        <f t="shared" si="685"/>
        <v>0.15658917641521108</v>
      </c>
      <c r="FB84" s="13">
        <f t="shared" si="685"/>
        <v>0.16036604289764309</v>
      </c>
      <c r="FC84" s="13">
        <f t="shared" si="685"/>
        <v>0.16725647273389752</v>
      </c>
      <c r="FD84" s="13">
        <f t="shared" si="685"/>
        <v>0.16264789821196782</v>
      </c>
      <c r="FE84" s="13">
        <f t="shared" si="685"/>
        <v>0.14513161119554172</v>
      </c>
      <c r="FF84" s="13">
        <f t="shared" si="685"/>
        <v>0.13558542631537987</v>
      </c>
    </row>
    <row r="85" spans="2:162" x14ac:dyDescent="0.2">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43">
        <f t="shared" ref="DT85:EY85" si="690">DS22/DS$7*DT54</f>
        <v>-2.817344733152602</v>
      </c>
      <c r="DU85" s="43">
        <f t="shared" si="690"/>
        <v>1.0986878833700655</v>
      </c>
      <c r="DV85" s="4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2">
        <f t="shared" si="690"/>
        <v>1.9339143614602026</v>
      </c>
      <c r="ED85" s="13">
        <f t="shared" si="690"/>
        <v>0.2196710130284879</v>
      </c>
      <c r="EE85" s="13">
        <f t="shared" si="690"/>
        <v>0.16133954049565843</v>
      </c>
      <c r="EF85" s="13">
        <f t="shared" si="690"/>
        <v>-6.2692096329630437E-2</v>
      </c>
      <c r="EG85" s="13">
        <f t="shared" si="690"/>
        <v>4.5358025536354291E-2</v>
      </c>
      <c r="EH85" s="13">
        <f t="shared" si="690"/>
        <v>-7.5838558383850875E-3</v>
      </c>
      <c r="EI85" s="13">
        <f t="shared" si="690"/>
        <v>0.11685355196708887</v>
      </c>
      <c r="EJ85" s="13">
        <f t="shared" si="690"/>
        <v>0.18918808753081828</v>
      </c>
      <c r="EK85" s="13">
        <f t="shared" si="690"/>
        <v>0.15142191039647473</v>
      </c>
      <c r="EL85" s="13">
        <f t="shared" si="690"/>
        <v>0.13951390118159163</v>
      </c>
      <c r="EM85" s="13">
        <f t="shared" si="690"/>
        <v>0.17355425536022309</v>
      </c>
      <c r="EN85" s="13">
        <f t="shared" si="690"/>
        <v>0.20351573133987613</v>
      </c>
      <c r="EO85" s="13">
        <f t="shared" si="690"/>
        <v>0.17688020696961426</v>
      </c>
      <c r="EP85" s="13">
        <f t="shared" si="690"/>
        <v>0.15326919438954159</v>
      </c>
      <c r="EQ85" s="13">
        <f t="shared" si="690"/>
        <v>0.13946474876022164</v>
      </c>
      <c r="ER85" s="13">
        <f t="shared" si="690"/>
        <v>0.12951369451739089</v>
      </c>
      <c r="ES85" s="13">
        <f t="shared" si="690"/>
        <v>0.12666447125348657</v>
      </c>
      <c r="ET85" s="13">
        <f t="shared" si="690"/>
        <v>0.13229504891266231</v>
      </c>
      <c r="EU85" s="13">
        <f t="shared" si="690"/>
        <v>0.12716048401408536</v>
      </c>
      <c r="EV85" s="13">
        <f t="shared" si="690"/>
        <v>0.11470723095022715</v>
      </c>
      <c r="EW85" s="13">
        <f t="shared" si="690"/>
        <v>9.0229523416902227E-2</v>
      </c>
      <c r="EX85" s="13">
        <f t="shared" si="690"/>
        <v>0.10459973694310302</v>
      </c>
      <c r="EY85" s="13">
        <f t="shared" si="690"/>
        <v>0.14642147945538839</v>
      </c>
      <c r="EZ85" s="13">
        <f t="shared" ref="EZ85:FF85" si="691">EY22/EY$7*EZ54</f>
        <v>0.16650221256937606</v>
      </c>
      <c r="FA85" s="13">
        <f t="shared" si="691"/>
        <v>0.15666597288382111</v>
      </c>
      <c r="FB85" s="13">
        <f t="shared" si="691"/>
        <v>0.16044626054907543</v>
      </c>
      <c r="FC85" s="13">
        <f t="shared" si="691"/>
        <v>0.16732211656963805</v>
      </c>
      <c r="FD85" s="13">
        <f t="shared" si="691"/>
        <v>0.16275092441096586</v>
      </c>
      <c r="FE85" s="13">
        <f t="shared" si="691"/>
        <v>0.14519655806828019</v>
      </c>
      <c r="FF85" s="13">
        <f t="shared" si="691"/>
        <v>0.13562090567760787</v>
      </c>
    </row>
    <row r="86" spans="2:162" x14ac:dyDescent="0.2">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43">
        <f t="shared" ref="DT86:EY86" si="696">DS23/DS$7*DT55</f>
        <v>3.0195546524477469E-2</v>
      </c>
      <c r="DU86" s="43">
        <f t="shared" si="696"/>
        <v>0.41047948668033185</v>
      </c>
      <c r="DV86" s="4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2">
        <f t="shared" si="696"/>
        <v>-5.1952001464450767E-2</v>
      </c>
      <c r="ED86" s="13">
        <f t="shared" si="696"/>
        <v>-6.5236147095453214E-3</v>
      </c>
      <c r="EE86" s="13">
        <f t="shared" si="696"/>
        <v>-8.127144855371724E-4</v>
      </c>
      <c r="EF86" s="13">
        <f t="shared" si="696"/>
        <v>-1.0364924280910852E-4</v>
      </c>
      <c r="EG86" s="13">
        <f t="shared" si="696"/>
        <v>-1.1061447380002213E-5</v>
      </c>
      <c r="EH86" s="13">
        <f t="shared" si="696"/>
        <v>-2.2245934878961694E-6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
        <f t="shared" ref="DS91:DS107" si="821">100*(DS7/DO7-1)</f>
        <v>2.2305472199392273</v>
      </c>
      <c r="DT91" s="4">
        <f t="shared" ref="DT91:DT107" si="822">100*(DT7/DP7-1)</f>
        <v>-10.028810796466892</v>
      </c>
      <c r="DU91" s="4">
        <f t="shared" ref="DU91:DU107" si="823">100*(DU7/DQ7-1)</f>
        <v>-7.8885046237124996</v>
      </c>
      <c r="DV91" s="4">
        <f t="shared" ref="DV91:DV107" si="824">100*(DV7/DR7-1)</f>
        <v>-7.4802632812646541</v>
      </c>
      <c r="DW91" s="4">
        <f t="shared" ref="DW91:DW107" si="825">100*(DW7/DS7-1)</f>
        <v>-7.7964327113637211</v>
      </c>
      <c r="DX91" s="4">
        <f t="shared" ref="DX91:DX107" si="826">100*(DX7/DT7-1)</f>
        <v>5.2963111214106906</v>
      </c>
      <c r="DY91" s="4">
        <f t="shared" ref="DY91:DY107" si="827">100*(DY7/DU7-1)</f>
        <v>4.1483869651274485</v>
      </c>
      <c r="DZ91" s="4">
        <f t="shared" ref="DZ91:DZ107" si="828">100*(DZ7/DV7-1)</f>
        <v>5.0853297661032082</v>
      </c>
      <c r="EA91" s="4">
        <f t="shared" ref="EA91:EA107" si="829">100*(EA7/DW7-1)</f>
        <v>6.2413821072268671</v>
      </c>
      <c r="EB91" s="4">
        <f t="shared" ref="EB91:EB107" si="830">100*(EB7/DX7-1)</f>
        <v>6.0202877093295415</v>
      </c>
      <c r="EC91" s="4">
        <f t="shared" ref="EC91:EC107" si="831">100*(EC7/DY7-1)</f>
        <v>4.9510188087774409</v>
      </c>
      <c r="ED91" s="11">
        <f t="shared" ref="ED91:ED107" si="832">100*(ED7/DZ7-1)</f>
        <v>4.203869076320732</v>
      </c>
      <c r="EE91" s="11">
        <f t="shared" ref="EE91:EE107" si="833">100*(EE7/EA7-1)</f>
        <v>3.8523685918234962</v>
      </c>
      <c r="EF91" s="11">
        <f t="shared" ref="EF91:EF107" si="834">100*(EF7/EB7-1)</f>
        <v>2.3631817324023308</v>
      </c>
      <c r="EG91" s="11">
        <f t="shared" ref="EG91:EG107" si="835">100*(EG7/EC7-1)</f>
        <v>0.7008045998469159</v>
      </c>
      <c r="EH91" s="11">
        <f t="shared" ref="EH91:EH107" si="836">100*(EH7/ED7-1)</f>
        <v>-0.70104381954215755</v>
      </c>
      <c r="EI91" s="11">
        <f t="shared" ref="EI91:EI107" si="837">100*(EI7/EE7-1)</f>
        <v>-1.2392577355055612</v>
      </c>
      <c r="EJ91" s="11">
        <f t="shared" ref="EJ91:EJ107" si="838">100*(EJ7/EF7-1)</f>
        <v>-0.26027681373838041</v>
      </c>
      <c r="EK91" s="11">
        <f t="shared" ref="EK91:EK107" si="839">100*(EK7/EG7-1)</f>
        <v>0.84762635700301736</v>
      </c>
      <c r="EL91" s="11">
        <f t="shared" ref="EL91:EL107" si="840">100*(EL7/EH7-1)</f>
        <v>1.8364768901183881</v>
      </c>
      <c r="EM91" s="11">
        <f t="shared" ref="EM91:EM107" si="841">100*(EM7/EI7-1)</f>
        <v>2.1481407046397338</v>
      </c>
      <c r="EN91" s="11">
        <f t="shared" ref="EN91:EN107" si="842">100*(EN7/EJ7-1)</f>
        <v>1.9732511759933846</v>
      </c>
      <c r="EO91" s="11">
        <f t="shared" ref="EO91:EO107" si="843">100*(EO7/EK7-1)</f>
        <v>1.8348654209596749</v>
      </c>
      <c r="EP91" s="11">
        <f t="shared" ref="EP91:EP107" si="844">100*(EP7/EL7-1)</f>
        <v>1.7610216231710218</v>
      </c>
      <c r="EQ91" s="11">
        <f t="shared" ref="EQ91:EQ107" si="845">100*(EQ7/EM7-1)</f>
        <v>1.5806539585484058</v>
      </c>
      <c r="ER91" s="11">
        <f t="shared" ref="ER91:ER107" si="846">100*(ER7/EN7-1)</f>
        <v>1.2998693822684038</v>
      </c>
      <c r="ES91" s="11">
        <f t="shared" ref="ES91:ES107" si="847">100*(ES7/EO7-1)</f>
        <v>1.0963433739865636</v>
      </c>
      <c r="ET91" s="11">
        <f t="shared" ref="ET91:ET107" si="848">100*(ET7/EP7-1)</f>
        <v>0.94988484609093149</v>
      </c>
      <c r="EU91" s="11">
        <f t="shared" ref="EU91:EU107" si="849">100*(EU7/EQ7-1)</f>
        <v>0.83086248184858214</v>
      </c>
      <c r="EV91" s="11">
        <f t="shared" ref="EV91:EV107" si="850">100*(EV7/ER7-1)</f>
        <v>0.76441682618857421</v>
      </c>
      <c r="EW91" s="11">
        <f t="shared" ref="EW91:EW107" si="851">100*(EW7/ES7-1)</f>
        <v>0.65576123905770611</v>
      </c>
      <c r="EX91" s="11">
        <f t="shared" ref="EX91:EX107" si="852">100*(EX7/ET7-1)</f>
        <v>0.5949940532666842</v>
      </c>
      <c r="EY91" s="11">
        <f t="shared" ref="EY91:EY107" si="853">100*(EY7/EU7-1)</f>
        <v>0.67829384978714824</v>
      </c>
      <c r="EZ91" s="11">
        <f t="shared" ref="EZ91:EZ107" si="854">100*(EZ7/EV7-1)</f>
        <v>0.83021770839881714</v>
      </c>
      <c r="FA91" s="11">
        <f t="shared" ref="FA91:FA107" si="855">100*(FA7/EW7-1)</f>
        <v>1.0179449517849326</v>
      </c>
      <c r="FB91" s="11">
        <f t="shared" ref="FB91:FB107" si="856">100*(FB7/EX7-1)</f>
        <v>1.1772107639807627</v>
      </c>
      <c r="FC91" s="11">
        <f t="shared" ref="FC91:FC107" si="857">100*(FC7/EY7-1)</f>
        <v>1.2423509110008002</v>
      </c>
      <c r="FD91" s="11">
        <f t="shared" ref="FD91:FD107" si="858">100*(FD7/EZ7-1)</f>
        <v>1.2433678769069534</v>
      </c>
      <c r="FE91" s="11">
        <f t="shared" ref="FE91:FE107" si="859">100*(FE7/FA7-1)</f>
        <v>1.2186230381496577</v>
      </c>
      <c r="FF91" s="11">
        <f t="shared" ref="FF91:FF107" si="860">100*(FF7/FB7-1)</f>
        <v>1.1561085259918391</v>
      </c>
    </row>
    <row r="92" spans="2:162" x14ac:dyDescent="0.2">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
        <f t="shared" si="821"/>
        <v>0.84335855140766913</v>
      </c>
      <c r="DT92" s="4">
        <f t="shared" si="822"/>
        <v>-9.3922651933701644</v>
      </c>
      <c r="DU92" s="4">
        <f t="shared" si="823"/>
        <v>-8.8801668097632795</v>
      </c>
      <c r="DV92" s="4">
        <f t="shared" si="824"/>
        <v>-9.5489090463348738</v>
      </c>
      <c r="DW92" s="4">
        <f t="shared" si="825"/>
        <v>-10.343131226171431</v>
      </c>
      <c r="DX92" s="4">
        <f t="shared" si="826"/>
        <v>-1.5582655826558156</v>
      </c>
      <c r="DY92" s="4">
        <f t="shared" si="827"/>
        <v>-1.8710459011980096</v>
      </c>
      <c r="DZ92" s="4">
        <f t="shared" si="828"/>
        <v>-0.13551971811900376</v>
      </c>
      <c r="EA92" s="4">
        <f t="shared" si="829"/>
        <v>2.4691358024691468</v>
      </c>
      <c r="EB92" s="4">
        <f t="shared" si="830"/>
        <v>4.5560908465244188</v>
      </c>
      <c r="EC92" s="4">
        <f t="shared" si="831"/>
        <v>6.8587105624142719</v>
      </c>
      <c r="ED92" s="11">
        <f t="shared" si="832"/>
        <v>6.8636314289591605</v>
      </c>
      <c r="EE92" s="11">
        <f t="shared" si="833"/>
        <v>6.0452610441767085</v>
      </c>
      <c r="EF92" s="11">
        <f t="shared" si="834"/>
        <v>4.0611769352290716</v>
      </c>
      <c r="EG92" s="11">
        <f t="shared" si="835"/>
        <v>0.7361489088574924</v>
      </c>
      <c r="EH92" s="11">
        <f t="shared" si="836"/>
        <v>-1.3176747391451249</v>
      </c>
      <c r="EI92" s="11">
        <f t="shared" si="837"/>
        <v>-2.3151439087727543</v>
      </c>
      <c r="EJ92" s="11">
        <f t="shared" si="838"/>
        <v>-2.0410053176126208</v>
      </c>
      <c r="EK92" s="11">
        <f t="shared" si="839"/>
        <v>-1.1054055727885648</v>
      </c>
      <c r="EL92" s="11">
        <f t="shared" si="840"/>
        <v>0.21919910868808401</v>
      </c>
      <c r="EM92" s="11">
        <f t="shared" si="841"/>
        <v>1.0737013912176963</v>
      </c>
      <c r="EN92" s="11">
        <f t="shared" si="842"/>
        <v>1.4969477561862288</v>
      </c>
      <c r="EO92" s="11">
        <f t="shared" si="843"/>
        <v>1.7233587965674424</v>
      </c>
      <c r="EP92" s="11">
        <f t="shared" si="844"/>
        <v>1.7854659657467575</v>
      </c>
      <c r="EQ92" s="11">
        <f t="shared" si="845"/>
        <v>1.7480409191857671</v>
      </c>
      <c r="ER92" s="11">
        <f t="shared" si="846"/>
        <v>1.5986248749374266</v>
      </c>
      <c r="ES92" s="11">
        <f t="shared" si="847"/>
        <v>1.4262109682577906</v>
      </c>
      <c r="ET92" s="11">
        <f t="shared" si="848"/>
        <v>1.2439599631845377</v>
      </c>
      <c r="EU92" s="11">
        <f t="shared" si="849"/>
        <v>1.0305869988008087</v>
      </c>
      <c r="EV92" s="11">
        <f t="shared" si="850"/>
        <v>0.83725082357468672</v>
      </c>
      <c r="EW92" s="11">
        <f t="shared" si="851"/>
        <v>0.63024123840660362</v>
      </c>
      <c r="EX92" s="11">
        <f t="shared" si="852"/>
        <v>0.47457459859647777</v>
      </c>
      <c r="EY92" s="11">
        <f t="shared" si="853"/>
        <v>0.43873117957793362</v>
      </c>
      <c r="EZ92" s="11">
        <f t="shared" si="854"/>
        <v>0.48706113451859601</v>
      </c>
      <c r="FA92" s="11">
        <f t="shared" si="855"/>
        <v>0.60347032670724499</v>
      </c>
      <c r="FB92" s="11">
        <f t="shared" si="856"/>
        <v>0.71891646149049304</v>
      </c>
      <c r="FC92" s="11">
        <f t="shared" si="857"/>
        <v>0.78996670950111092</v>
      </c>
      <c r="FD92" s="11">
        <f t="shared" si="858"/>
        <v>0.80295180731824178</v>
      </c>
      <c r="FE92" s="11">
        <f t="shared" si="859"/>
        <v>0.75610462889252883</v>
      </c>
      <c r="FF92" s="11">
        <f t="shared" si="860"/>
        <v>0.6987882204060325</v>
      </c>
    </row>
    <row r="93" spans="2:162" x14ac:dyDescent="0.2">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4.7619047619047672</v>
      </c>
      <c r="DY93" s="4">
        <f t="shared" si="827"/>
        <v>-8.6956521739130608</v>
      </c>
      <c r="DZ93" s="4">
        <f t="shared" si="828"/>
        <v>0</v>
      </c>
      <c r="EA93" s="4">
        <f t="shared" si="829"/>
        <v>0</v>
      </c>
      <c r="EB93" s="4">
        <f t="shared" si="830"/>
        <v>-4.5454545454545414</v>
      </c>
      <c r="EC93" s="4">
        <f t="shared" si="831"/>
        <v>0</v>
      </c>
      <c r="ED93" s="11">
        <f t="shared" si="832"/>
        <v>-2.2481363636363549</v>
      </c>
      <c r="EE93" s="11">
        <f t="shared" si="833"/>
        <v>4.0508285714285774</v>
      </c>
      <c r="EF93" s="11">
        <f t="shared" si="834"/>
        <v>5.1666571428571562</v>
      </c>
      <c r="EG93" s="11">
        <f t="shared" si="835"/>
        <v>5.920642857142866</v>
      </c>
      <c r="EH93" s="11">
        <f t="shared" si="836"/>
        <v>3.9273652536733872</v>
      </c>
      <c r="EI93" s="11">
        <f t="shared" si="837"/>
        <v>2.6134617174737862</v>
      </c>
      <c r="EJ93" s="11">
        <f t="shared" si="838"/>
        <v>1.7428120210832621</v>
      </c>
      <c r="EK93" s="11">
        <f t="shared" si="839"/>
        <v>1.1638497554436134</v>
      </c>
      <c r="EL93" s="11">
        <f t="shared" si="840"/>
        <v>0.77797294551060769</v>
      </c>
      <c r="EM93" s="11">
        <f t="shared" si="841"/>
        <v>0.52035674494919082</v>
      </c>
      <c r="EN93" s="11">
        <f t="shared" si="842"/>
        <v>0.34819917740613882</v>
      </c>
      <c r="EO93" s="11">
        <f t="shared" si="843"/>
        <v>0.2330570671845944</v>
      </c>
      <c r="EP93" s="11">
        <f t="shared" si="844"/>
        <v>0.15602105551695278</v>
      </c>
      <c r="EQ93" s="11">
        <f t="shared" si="845"/>
        <v>0.10446169085782664</v>
      </c>
      <c r="ER93" s="11">
        <f t="shared" si="846"/>
        <v>6.9943691137619446E-2</v>
      </c>
      <c r="ES93" s="11">
        <f t="shared" si="847"/>
        <v>4.68462012080062E-2</v>
      </c>
      <c r="ET93" s="11">
        <f t="shared" si="848"/>
        <v>3.1357738200132879E-2</v>
      </c>
      <c r="EU93" s="11">
        <f t="shared" si="849"/>
        <v>2.1008822375723213E-2</v>
      </c>
      <c r="EV93" s="11">
        <f t="shared" si="850"/>
        <v>1.4066711579086011E-2</v>
      </c>
      <c r="EW93" s="11">
        <f t="shared" si="851"/>
        <v>9.4127144234290583E-3</v>
      </c>
      <c r="EX93" s="11">
        <f t="shared" si="852"/>
        <v>6.314782187200052E-3</v>
      </c>
      <c r="EY93" s="11">
        <f t="shared" si="853"/>
        <v>4.2274697795718907E-3</v>
      </c>
      <c r="EZ93" s="11">
        <f t="shared" si="854"/>
        <v>2.8315578047832801E-3</v>
      </c>
      <c r="FA93" s="11">
        <f t="shared" si="855"/>
        <v>1.9009766633271141E-3</v>
      </c>
      <c r="FB93" s="11">
        <f t="shared" si="856"/>
        <v>1.2761701283725557E-3</v>
      </c>
      <c r="FC93" s="11">
        <f t="shared" si="857"/>
        <v>8.5077556168933199E-4</v>
      </c>
      <c r="FD93" s="11">
        <f t="shared" si="858"/>
        <v>5.7161285487161706E-4</v>
      </c>
      <c r="FE93" s="11">
        <f t="shared" si="859"/>
        <v>3.7221213113891594E-4</v>
      </c>
      <c r="FF93" s="11">
        <f t="shared" si="860"/>
        <v>2.5257211464513318E-4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
        <f t="shared" si="821"/>
        <v>2.1526418786692814</v>
      </c>
      <c r="DT94" s="4">
        <f t="shared" si="822"/>
        <v>-11.128928800513149</v>
      </c>
      <c r="DU94" s="4">
        <f t="shared" si="823"/>
        <v>-3.8449214995193826</v>
      </c>
      <c r="DV94" s="4">
        <f t="shared" si="824"/>
        <v>-1.7263427109974416</v>
      </c>
      <c r="DW94" s="4">
        <f t="shared" si="825"/>
        <v>-1.7560664112388324</v>
      </c>
      <c r="DX94" s="4">
        <f t="shared" si="826"/>
        <v>12.269938650306745</v>
      </c>
      <c r="DY94" s="4">
        <f t="shared" si="827"/>
        <v>4.1986004665111709</v>
      </c>
      <c r="DZ94" s="4">
        <f t="shared" si="828"/>
        <v>2.3747560182173055</v>
      </c>
      <c r="EA94" s="4">
        <f t="shared" si="829"/>
        <v>3.1849203769905632</v>
      </c>
      <c r="EB94" s="4">
        <f t="shared" si="830"/>
        <v>4.7573127611700405</v>
      </c>
      <c r="EC94" s="4">
        <f t="shared" si="831"/>
        <v>6.9395586824432698</v>
      </c>
      <c r="ED94" s="11">
        <f t="shared" si="832"/>
        <v>7.6430886558627176</v>
      </c>
      <c r="EE94" s="11">
        <f t="shared" si="833"/>
        <v>7.0810078740157545</v>
      </c>
      <c r="EF94" s="11">
        <f t="shared" si="834"/>
        <v>3.4250690395827066</v>
      </c>
      <c r="EG94" s="11">
        <f t="shared" si="835"/>
        <v>-1.0139952153110254</v>
      </c>
      <c r="EH94" s="11">
        <f t="shared" si="836"/>
        <v>-4.2280388531105828</v>
      </c>
      <c r="EI94" s="11">
        <f t="shared" si="837"/>
        <v>-5.4033711176643902</v>
      </c>
      <c r="EJ94" s="11">
        <f t="shared" si="838"/>
        <v>-4.5269376017430645</v>
      </c>
      <c r="EK94" s="11">
        <f t="shared" si="839"/>
        <v>-2.3952204349607098</v>
      </c>
      <c r="EL94" s="11">
        <f t="shared" si="840"/>
        <v>0.20972153640443914</v>
      </c>
      <c r="EM94" s="11">
        <f t="shared" si="841"/>
        <v>1.8693349775521062</v>
      </c>
      <c r="EN94" s="11">
        <f t="shared" si="842"/>
        <v>2.7850829558516477</v>
      </c>
      <c r="EO94" s="11">
        <f t="shared" si="843"/>
        <v>3.2858034275017323</v>
      </c>
      <c r="EP94" s="11">
        <f t="shared" si="844"/>
        <v>3.5029925200839251</v>
      </c>
      <c r="EQ94" s="11">
        <f t="shared" si="845"/>
        <v>3.5641194455712455</v>
      </c>
      <c r="ER94" s="11">
        <f t="shared" si="846"/>
        <v>3.3291793417828064</v>
      </c>
      <c r="ES94" s="11">
        <f t="shared" si="847"/>
        <v>3.0827404294799354</v>
      </c>
      <c r="ET94" s="11">
        <f t="shared" si="848"/>
        <v>2.8144792023279797</v>
      </c>
      <c r="EU94" s="11">
        <f t="shared" si="849"/>
        <v>2.4481831155028999</v>
      </c>
      <c r="EV94" s="11">
        <f t="shared" si="850"/>
        <v>2.1377034215192436</v>
      </c>
      <c r="EW94" s="11">
        <f t="shared" si="851"/>
        <v>1.7948530104342275</v>
      </c>
      <c r="EX94" s="11">
        <f t="shared" si="852"/>
        <v>1.555106383532201</v>
      </c>
      <c r="EY94" s="11">
        <f t="shared" si="853"/>
        <v>1.5267228277426881</v>
      </c>
      <c r="EZ94" s="11">
        <f t="shared" si="854"/>
        <v>1.6246796618122561</v>
      </c>
      <c r="FA94" s="11">
        <f t="shared" si="855"/>
        <v>1.8266917525137094</v>
      </c>
      <c r="FB94" s="11">
        <f t="shared" si="856"/>
        <v>2.0260133695707117</v>
      </c>
      <c r="FC94" s="11">
        <f t="shared" si="857"/>
        <v>2.1556791549676602</v>
      </c>
      <c r="FD94" s="11">
        <f t="shared" si="858"/>
        <v>2.198357912219584</v>
      </c>
      <c r="FE94" s="11">
        <f t="shared" si="859"/>
        <v>2.1996393813109361</v>
      </c>
      <c r="FF94" s="11">
        <f t="shared" si="860"/>
        <v>2.1487243649023435</v>
      </c>
    </row>
    <row r="95" spans="2:162" x14ac:dyDescent="0.2">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
        <f t="shared" si="821"/>
        <v>4.0217172732748274E-2</v>
      </c>
      <c r="DT95" s="4">
        <f t="shared" si="822"/>
        <v>-8.2950229862082665</v>
      </c>
      <c r="DU95" s="4">
        <f t="shared" si="823"/>
        <v>-12.040734824281152</v>
      </c>
      <c r="DV95" s="4">
        <f t="shared" si="824"/>
        <v>-14.442668797443059</v>
      </c>
      <c r="DW95" s="4">
        <f t="shared" si="825"/>
        <v>-15.738693467336685</v>
      </c>
      <c r="DX95" s="4">
        <f t="shared" si="826"/>
        <v>-9.9389712292938022</v>
      </c>
      <c r="DY95" s="4">
        <f t="shared" si="827"/>
        <v>-5.970488081725323</v>
      </c>
      <c r="DZ95" s="4">
        <f t="shared" si="828"/>
        <v>-1.9378939995330469</v>
      </c>
      <c r="EA95" s="4">
        <f t="shared" si="829"/>
        <v>1.9561068702290241</v>
      </c>
      <c r="EB95" s="4">
        <f t="shared" si="830"/>
        <v>4.4530493707647612</v>
      </c>
      <c r="EC95" s="4">
        <f t="shared" si="831"/>
        <v>6.8324480927088427</v>
      </c>
      <c r="ED95" s="11">
        <f t="shared" si="832"/>
        <v>6.3273571428571485</v>
      </c>
      <c r="EE95" s="11">
        <f t="shared" si="833"/>
        <v>5.2856808610201256</v>
      </c>
      <c r="EF95" s="11">
        <f t="shared" si="834"/>
        <v>4.5360982391102755</v>
      </c>
      <c r="EG95" s="11">
        <f t="shared" si="835"/>
        <v>2.0341694915254394</v>
      </c>
      <c r="EH95" s="11">
        <f t="shared" si="836"/>
        <v>0.864714967186897</v>
      </c>
      <c r="EI95" s="11">
        <f t="shared" si="837"/>
        <v>-5.8667840023507445E-3</v>
      </c>
      <c r="EJ95" s="11">
        <f t="shared" si="838"/>
        <v>-0.20233708307455522</v>
      </c>
      <c r="EK95" s="11">
        <f t="shared" si="839"/>
        <v>-0.17102944576892209</v>
      </c>
      <c r="EL95" s="11">
        <f t="shared" si="840"/>
        <v>0.22325011405603945</v>
      </c>
      <c r="EM95" s="11">
        <f t="shared" si="841"/>
        <v>0.5077732781645361</v>
      </c>
      <c r="EN95" s="11">
        <f t="shared" si="842"/>
        <v>0.58212398967807388</v>
      </c>
      <c r="EO95" s="11">
        <f t="shared" si="843"/>
        <v>0.61081048701103757</v>
      </c>
      <c r="EP95" s="11">
        <f t="shared" si="844"/>
        <v>0.55668268422461864</v>
      </c>
      <c r="EQ95" s="11">
        <f t="shared" si="845"/>
        <v>0.44059759946613042</v>
      </c>
      <c r="ER95" s="11">
        <f t="shared" si="846"/>
        <v>0.34220532319393371</v>
      </c>
      <c r="ES95" s="11">
        <f t="shared" si="847"/>
        <v>0.2141429617618984</v>
      </c>
      <c r="ET95" s="11">
        <f t="shared" si="848"/>
        <v>8.5845475500656576E-2</v>
      </c>
      <c r="EU95" s="11">
        <f t="shared" si="849"/>
        <v>-2.3313564135407638E-2</v>
      </c>
      <c r="EV95" s="11">
        <f t="shared" si="850"/>
        <v>-0.1367189820872361</v>
      </c>
      <c r="EW95" s="11">
        <f t="shared" si="851"/>
        <v>-0.24814436337998735</v>
      </c>
      <c r="EX95" s="11">
        <f t="shared" si="852"/>
        <v>-0.34592662974757271</v>
      </c>
      <c r="EY95" s="11">
        <f t="shared" si="853"/>
        <v>-0.39186490569677046</v>
      </c>
      <c r="EZ95" s="11">
        <f t="shared" si="854"/>
        <v>-0.38553197396734573</v>
      </c>
      <c r="FA95" s="11">
        <f t="shared" si="855"/>
        <v>-0.33843231849960409</v>
      </c>
      <c r="FB95" s="11">
        <f t="shared" si="856"/>
        <v>-0.29180172324685394</v>
      </c>
      <c r="FC95" s="11">
        <f t="shared" si="857"/>
        <v>-0.27157783739153452</v>
      </c>
      <c r="FD95" s="11">
        <f t="shared" si="858"/>
        <v>-0.28814446775230484</v>
      </c>
      <c r="FE95" s="11">
        <f t="shared" si="859"/>
        <v>-0.37935657459540195</v>
      </c>
      <c r="FF95" s="11">
        <f t="shared" si="860"/>
        <v>-0.44901783578320531</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-12.488306828811968</v>
      </c>
      <c r="DZ96" s="4">
        <f t="shared" si="828"/>
        <v>-5.0753768844221003</v>
      </c>
      <c r="EA96" s="4">
        <f t="shared" si="829"/>
        <v>-0.26164311878598134</v>
      </c>
      <c r="EB96" s="4">
        <f t="shared" si="830"/>
        <v>3.3617929562433257</v>
      </c>
      <c r="EC96" s="4">
        <f t="shared" si="831"/>
        <v>6.8412613575627779</v>
      </c>
      <c r="ED96" s="11">
        <f t="shared" si="832"/>
        <v>8.0129274748544255</v>
      </c>
      <c r="EE96" s="11">
        <f t="shared" si="833"/>
        <v>8.5318940188877193</v>
      </c>
      <c r="EF96" s="11">
        <f t="shared" si="834"/>
        <v>8.0915487867836866</v>
      </c>
      <c r="EG96" s="11">
        <f t="shared" si="835"/>
        <v>5.9447523761881005</v>
      </c>
      <c r="EH96" s="11">
        <f t="shared" si="836"/>
        <v>4.7673547693102947</v>
      </c>
      <c r="EI96" s="11">
        <f t="shared" si="837"/>
        <v>4.1644616920311961</v>
      </c>
      <c r="EJ96" s="11">
        <f t="shared" si="838"/>
        <v>3.5859868112142035</v>
      </c>
      <c r="EK96" s="11">
        <f t="shared" si="839"/>
        <v>2.8892044311654708</v>
      </c>
      <c r="EL96" s="11">
        <f t="shared" si="840"/>
        <v>2.3438793777573741</v>
      </c>
      <c r="EM96" s="11">
        <f t="shared" si="841"/>
        <v>1.893464284058477</v>
      </c>
      <c r="EN96" s="11">
        <f t="shared" si="842"/>
        <v>1.4994091472008586</v>
      </c>
      <c r="EO96" s="11">
        <f t="shared" si="843"/>
        <v>1.2750753295901918</v>
      </c>
      <c r="EP96" s="11">
        <f t="shared" si="844"/>
        <v>1.1108728133591095</v>
      </c>
      <c r="EQ96" s="11">
        <f t="shared" si="845"/>
        <v>0.99101625076449817</v>
      </c>
      <c r="ER96" s="11">
        <f t="shared" si="846"/>
        <v>1.0136173357087941</v>
      </c>
      <c r="ES96" s="11">
        <f t="shared" si="847"/>
        <v>1.0340227089945753</v>
      </c>
      <c r="ET96" s="11">
        <f t="shared" si="848"/>
        <v>1.0539672344406448</v>
      </c>
      <c r="EU96" s="11">
        <f t="shared" si="849"/>
        <v>1.058181515113632</v>
      </c>
      <c r="EV96" s="11">
        <f t="shared" si="850"/>
        <v>0.99772589783593268</v>
      </c>
      <c r="EW96" s="11">
        <f t="shared" si="851"/>
        <v>0.93108386320890357</v>
      </c>
      <c r="EX96" s="11">
        <f t="shared" si="852"/>
        <v>0.86523115508561066</v>
      </c>
      <c r="EY96" s="11">
        <f t="shared" si="853"/>
        <v>0.84423051356843359</v>
      </c>
      <c r="EZ96" s="11">
        <f t="shared" si="854"/>
        <v>0.85913790461773498</v>
      </c>
      <c r="FA96" s="11">
        <f t="shared" si="855"/>
        <v>0.88996692568878988</v>
      </c>
      <c r="FB96" s="11">
        <f t="shared" si="856"/>
        <v>0.89976153784536717</v>
      </c>
      <c r="FC96" s="11">
        <f t="shared" si="857"/>
        <v>0.8796463783854902</v>
      </c>
      <c r="FD96" s="11">
        <f t="shared" si="858"/>
        <v>0.81568918305923166</v>
      </c>
      <c r="FE96" s="11">
        <f t="shared" si="859"/>
        <v>0.60826773188173977</v>
      </c>
      <c r="FF96" s="11">
        <f t="shared" si="860"/>
        <v>0.43830632149857163</v>
      </c>
    </row>
    <row r="97" spans="2:162" x14ac:dyDescent="0.2">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
        <f t="shared" si="821"/>
        <v>2.4832791033984059</v>
      </c>
      <c r="DT97" s="4">
        <f t="shared" si="822"/>
        <v>-10.145024992715134</v>
      </c>
      <c r="DU97" s="4">
        <f t="shared" si="823"/>
        <v>-7.7090408647976556</v>
      </c>
      <c r="DV97" s="4">
        <f t="shared" si="824"/>
        <v>-7.1066439372135743</v>
      </c>
      <c r="DW97" s="4">
        <f t="shared" si="825"/>
        <v>-7.3398743247712446</v>
      </c>
      <c r="DX97" s="4">
        <f t="shared" si="826"/>
        <v>6.558235837054438</v>
      </c>
      <c r="DY97" s="4">
        <f t="shared" si="827"/>
        <v>5.2239164942998739</v>
      </c>
      <c r="DZ97" s="4">
        <f t="shared" si="828"/>
        <v>6.0034795872160984</v>
      </c>
      <c r="EA97" s="4">
        <f t="shared" si="829"/>
        <v>6.8957312140103699</v>
      </c>
      <c r="EB97" s="4">
        <f t="shared" si="830"/>
        <v>6.26931360614289</v>
      </c>
      <c r="EC97" s="4">
        <f t="shared" si="831"/>
        <v>4.6331428571428468</v>
      </c>
      <c r="ED97" s="11">
        <f t="shared" si="832"/>
        <v>3.7632537434237223</v>
      </c>
      <c r="EE97" s="11">
        <f t="shared" si="833"/>
        <v>3.4877125812483367</v>
      </c>
      <c r="EF97" s="11">
        <f t="shared" si="834"/>
        <v>2.0790412829889471</v>
      </c>
      <c r="EG97" s="11">
        <f t="shared" si="835"/>
        <v>0.69480306704239325</v>
      </c>
      <c r="EH97" s="11">
        <f t="shared" si="836"/>
        <v>-0.5958811591828872</v>
      </c>
      <c r="EI97" s="11">
        <f t="shared" si="837"/>
        <v>-1.0558858716624098</v>
      </c>
      <c r="EJ97" s="11">
        <f t="shared" si="838"/>
        <v>4.344189274576582E-2</v>
      </c>
      <c r="EK97" s="11">
        <f t="shared" si="839"/>
        <v>1.1801481547046411</v>
      </c>
      <c r="EL97" s="11">
        <f t="shared" si="840"/>
        <v>2.1104780389046063</v>
      </c>
      <c r="EM97" s="11">
        <f t="shared" si="841"/>
        <v>2.3288513699912139</v>
      </c>
      <c r="EN97" s="11">
        <f t="shared" si="842"/>
        <v>2.0528544331935628</v>
      </c>
      <c r="EO97" s="11">
        <f t="shared" si="843"/>
        <v>1.8533610783238563</v>
      </c>
      <c r="EP97" s="11">
        <f t="shared" si="844"/>
        <v>1.7568992911307646</v>
      </c>
      <c r="EQ97" s="11">
        <f t="shared" si="845"/>
        <v>1.5528603477285463</v>
      </c>
      <c r="ER97" s="11">
        <f t="shared" si="846"/>
        <v>1.2502338322812223</v>
      </c>
      <c r="ES97" s="11">
        <f t="shared" si="847"/>
        <v>1.0415245716941746</v>
      </c>
      <c r="ET97" s="11">
        <f t="shared" si="848"/>
        <v>0.90098084566077041</v>
      </c>
      <c r="EU97" s="11">
        <f t="shared" si="849"/>
        <v>0.79760010794494018</v>
      </c>
      <c r="EV97" s="11">
        <f t="shared" si="850"/>
        <v>0.75230115093558592</v>
      </c>
      <c r="EW97" s="11">
        <f t="shared" si="851"/>
        <v>0.66002475092814539</v>
      </c>
      <c r="EX97" s="11">
        <f t="shared" si="852"/>
        <v>0.61506276933556148</v>
      </c>
      <c r="EY97" s="11">
        <f t="shared" si="853"/>
        <v>0.71825536668008727</v>
      </c>
      <c r="EZ97" s="11">
        <f t="shared" si="854"/>
        <v>0.88741745730904764</v>
      </c>
      <c r="FA97" s="11">
        <f t="shared" si="855"/>
        <v>1.0871158025457905</v>
      </c>
      <c r="FB97" s="11">
        <f t="shared" si="856"/>
        <v>1.25366372576734</v>
      </c>
      <c r="FC97" s="11">
        <f t="shared" si="857"/>
        <v>1.3176521497233473</v>
      </c>
      <c r="FD97" s="11">
        <f t="shared" si="858"/>
        <v>1.3165831684626372</v>
      </c>
      <c r="FE97" s="11">
        <f t="shared" si="859"/>
        <v>1.2953253300966638</v>
      </c>
      <c r="FF97" s="11">
        <f t="shared" si="860"/>
        <v>1.2318967021462068</v>
      </c>
    </row>
    <row r="98" spans="2:162" x14ac:dyDescent="0.2">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
        <f t="shared" si="821"/>
        <v>2.8304239401496512</v>
      </c>
      <c r="DT98" s="4">
        <f t="shared" si="822"/>
        <v>-6.2314172447968215</v>
      </c>
      <c r="DU98" s="4">
        <f t="shared" si="823"/>
        <v>-0.86016220201523552</v>
      </c>
      <c r="DV98" s="4">
        <f t="shared" si="824"/>
        <v>0.91687041564789684</v>
      </c>
      <c r="DW98" s="4">
        <f t="shared" si="825"/>
        <v>-0.71541166484783147</v>
      </c>
      <c r="DX98" s="4">
        <f t="shared" si="826"/>
        <v>7.7817413132514224</v>
      </c>
      <c r="DY98" s="4">
        <f t="shared" si="827"/>
        <v>2.664848785324736</v>
      </c>
      <c r="DZ98" s="4">
        <f t="shared" si="828"/>
        <v>1.4657783161720284</v>
      </c>
      <c r="EA98" s="4">
        <f t="shared" si="829"/>
        <v>3.0043966780654685</v>
      </c>
      <c r="EB98" s="4">
        <f t="shared" si="830"/>
        <v>3.8857563128217754</v>
      </c>
      <c r="EC98" s="4">
        <f t="shared" si="831"/>
        <v>1.7626463841603268</v>
      </c>
      <c r="ED98" s="11">
        <f t="shared" si="832"/>
        <v>0.49699140401147091</v>
      </c>
      <c r="EE98" s="11">
        <f t="shared" si="833"/>
        <v>0.21792743656627866</v>
      </c>
      <c r="EF98" s="11">
        <f t="shared" si="834"/>
        <v>-1.8194690265482816E-2</v>
      </c>
      <c r="EG98" s="11">
        <f t="shared" si="835"/>
        <v>0.24139281053505712</v>
      </c>
      <c r="EH98" s="11">
        <f t="shared" si="836"/>
        <v>0.46580818254264855</v>
      </c>
      <c r="EI98" s="11">
        <f t="shared" si="837"/>
        <v>0.20607213589545204</v>
      </c>
      <c r="EJ98" s="11">
        <f t="shared" si="838"/>
        <v>-4.5140956620071115E-2</v>
      </c>
      <c r="EK98" s="11">
        <f t="shared" si="839"/>
        <v>0.5418525242246508</v>
      </c>
      <c r="EL98" s="11">
        <f t="shared" si="840"/>
        <v>0.71079758179120045</v>
      </c>
      <c r="EM98" s="11">
        <f t="shared" si="841"/>
        <v>0.7430401527875885</v>
      </c>
      <c r="EN98" s="11">
        <f t="shared" si="842"/>
        <v>1.0356647094390103</v>
      </c>
      <c r="EO98" s="11">
        <f t="shared" si="843"/>
        <v>1.1632193974665528</v>
      </c>
      <c r="EP98" s="11">
        <f t="shared" si="844"/>
        <v>1.2728149481698203</v>
      </c>
      <c r="EQ98" s="11">
        <f t="shared" si="845"/>
        <v>1.4058920402046926</v>
      </c>
      <c r="ER98" s="11">
        <f t="shared" si="846"/>
        <v>1.4305947518799655</v>
      </c>
      <c r="ES98" s="11">
        <f t="shared" si="847"/>
        <v>1.3636923755754982</v>
      </c>
      <c r="ET98" s="11">
        <f t="shared" si="848"/>
        <v>1.3500663277124625</v>
      </c>
      <c r="EU98" s="11">
        <f t="shared" si="849"/>
        <v>1.3946178374755647</v>
      </c>
      <c r="EV98" s="11">
        <f t="shared" si="850"/>
        <v>1.4954081161818733</v>
      </c>
      <c r="EW98" s="11">
        <f t="shared" si="851"/>
        <v>1.5195711423370284</v>
      </c>
      <c r="EX98" s="11">
        <f t="shared" si="852"/>
        <v>1.4970826381105473</v>
      </c>
      <c r="EY98" s="11">
        <f t="shared" si="853"/>
        <v>1.4100063088678283</v>
      </c>
      <c r="EZ98" s="11">
        <f t="shared" si="854"/>
        <v>1.2813453189367108</v>
      </c>
      <c r="FA98" s="11">
        <f t="shared" si="855"/>
        <v>1.1826294389311709</v>
      </c>
      <c r="FB98" s="11">
        <f t="shared" si="856"/>
        <v>1.129174812463507</v>
      </c>
      <c r="FC98" s="11">
        <f t="shared" si="857"/>
        <v>1.1079377817641012</v>
      </c>
      <c r="FD98" s="11">
        <f t="shared" si="858"/>
        <v>1.1001798833280008</v>
      </c>
      <c r="FE98" s="11">
        <f t="shared" si="859"/>
        <v>1.1005464847285928</v>
      </c>
      <c r="FF98" s="11">
        <f t="shared" si="860"/>
        <v>1.1239892021074338</v>
      </c>
    </row>
    <row r="99" spans="2:162" x14ac:dyDescent="0.2">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
        <f t="shared" si="821"/>
        <v>1.3460459899046429</v>
      </c>
      <c r="DT99" s="4">
        <f t="shared" si="822"/>
        <v>-9.6089385474860229</v>
      </c>
      <c r="DU99" s="4">
        <f t="shared" si="823"/>
        <v>-10.177975528364836</v>
      </c>
      <c r="DV99" s="4">
        <f t="shared" si="824"/>
        <v>-8.6884338682899802</v>
      </c>
      <c r="DW99" s="4">
        <f t="shared" si="825"/>
        <v>-7.4709463198671777</v>
      </c>
      <c r="DX99" s="4">
        <f t="shared" si="826"/>
        <v>3.399258343634104</v>
      </c>
      <c r="DY99" s="4">
        <f t="shared" si="827"/>
        <v>5.139318885448918</v>
      </c>
      <c r="DZ99" s="4">
        <f t="shared" si="828"/>
        <v>7.7575757575757631</v>
      </c>
      <c r="EA99" s="4">
        <f t="shared" si="829"/>
        <v>7.5956937799043001</v>
      </c>
      <c r="EB99" s="4">
        <f t="shared" si="830"/>
        <v>7.1129707112970841</v>
      </c>
      <c r="EC99" s="4">
        <f t="shared" si="831"/>
        <v>7.1849234393403849</v>
      </c>
      <c r="ED99" s="11">
        <f t="shared" si="832"/>
        <v>2.1439426321709698</v>
      </c>
      <c r="EE99" s="11">
        <f t="shared" si="833"/>
        <v>0.92288493607559641</v>
      </c>
      <c r="EF99" s="11">
        <f t="shared" si="834"/>
        <v>1.0669531250000031</v>
      </c>
      <c r="EG99" s="11">
        <f t="shared" si="835"/>
        <v>-0.801175824175826</v>
      </c>
      <c r="EH99" s="11">
        <f t="shared" si="836"/>
        <v>-1.0112276214453542</v>
      </c>
      <c r="EI99" s="11">
        <f t="shared" si="837"/>
        <v>-1.3142908412727139</v>
      </c>
      <c r="EJ99" s="11">
        <f t="shared" si="838"/>
        <v>-1.2470958574910318</v>
      </c>
      <c r="EK99" s="11">
        <f t="shared" si="839"/>
        <v>-0.95643747106626265</v>
      </c>
      <c r="EL99" s="11">
        <f t="shared" si="840"/>
        <v>-0.46708276359470613</v>
      </c>
      <c r="EM99" s="11">
        <f t="shared" si="841"/>
        <v>-2.312276934761659E-2</v>
      </c>
      <c r="EN99" s="11">
        <f t="shared" si="842"/>
        <v>0.32520499756951704</v>
      </c>
      <c r="EO99" s="11">
        <f t="shared" si="843"/>
        <v>0.57988394603609716</v>
      </c>
      <c r="EP99" s="11">
        <f t="shared" si="844"/>
        <v>0.77343975814332389</v>
      </c>
      <c r="EQ99" s="11">
        <f t="shared" si="845"/>
        <v>0.90633413983081113</v>
      </c>
      <c r="ER99" s="11">
        <f t="shared" si="846"/>
        <v>0.9503999721793388</v>
      </c>
      <c r="ES99" s="11">
        <f t="shared" si="847"/>
        <v>0.91913901879661086</v>
      </c>
      <c r="ET99" s="11">
        <f t="shared" si="848"/>
        <v>0.83739611782807089</v>
      </c>
      <c r="EU99" s="11">
        <f t="shared" si="849"/>
        <v>0.76156744874240623</v>
      </c>
      <c r="EV99" s="11">
        <f t="shared" si="850"/>
        <v>0.70604376176195416</v>
      </c>
      <c r="EW99" s="11">
        <f t="shared" si="851"/>
        <v>0.64444470155382572</v>
      </c>
      <c r="EX99" s="11">
        <f t="shared" si="852"/>
        <v>0.59501840376214865</v>
      </c>
      <c r="EY99" s="11">
        <f t="shared" si="853"/>
        <v>0.55988289419479642</v>
      </c>
      <c r="EZ99" s="11">
        <f t="shared" si="854"/>
        <v>0.54969524599539632</v>
      </c>
      <c r="FA99" s="11">
        <f t="shared" si="855"/>
        <v>0.57112967962740235</v>
      </c>
      <c r="FB99" s="11">
        <f t="shared" si="856"/>
        <v>0.60873671263805829</v>
      </c>
      <c r="FC99" s="11">
        <f t="shared" si="857"/>
        <v>0.64465964584914381</v>
      </c>
      <c r="FD99" s="11">
        <f t="shared" si="858"/>
        <v>0.66592335347324116</v>
      </c>
      <c r="FE99" s="11">
        <f t="shared" si="859"/>
        <v>0.66661365066296163</v>
      </c>
      <c r="FF99" s="11">
        <f t="shared" si="860"/>
        <v>0.65259053876582929</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
        <f t="shared" si="821"/>
        <v>6.8082788671023797</v>
      </c>
      <c r="DT100" s="4">
        <f t="shared" si="822"/>
        <v>4.613333333333336</v>
      </c>
      <c r="DU100" s="4">
        <f t="shared" si="823"/>
        <v>2.2043568464730434</v>
      </c>
      <c r="DV100" s="4">
        <f t="shared" si="824"/>
        <v>3.8033635187580739</v>
      </c>
      <c r="DW100" s="4">
        <f t="shared" si="825"/>
        <v>2.7791942886282728</v>
      </c>
      <c r="DX100" s="4">
        <f t="shared" si="826"/>
        <v>3.9765485597756722</v>
      </c>
      <c r="DY100" s="4">
        <f t="shared" si="827"/>
        <v>5.1002283684344007</v>
      </c>
      <c r="DZ100" s="4">
        <f t="shared" si="828"/>
        <v>5.7577268195413867</v>
      </c>
      <c r="EA100" s="4">
        <f t="shared" si="829"/>
        <v>6.474820143884874</v>
      </c>
      <c r="EB100" s="4">
        <f t="shared" si="830"/>
        <v>7.7960284383427281</v>
      </c>
      <c r="EC100" s="4">
        <f t="shared" si="831"/>
        <v>9.8261709319169555</v>
      </c>
      <c r="ED100" s="11">
        <f t="shared" si="832"/>
        <v>9.0853876973839185</v>
      </c>
      <c r="EE100" s="11">
        <f t="shared" si="833"/>
        <v>9.4582712022367232</v>
      </c>
      <c r="EF100" s="11">
        <f t="shared" si="834"/>
        <v>6.218012281100771</v>
      </c>
      <c r="EG100" s="11">
        <f t="shared" si="835"/>
        <v>1.9296988349087885</v>
      </c>
      <c r="EH100" s="11">
        <f t="shared" si="836"/>
        <v>-1.6529354154797171</v>
      </c>
      <c r="EI100" s="11">
        <f t="shared" si="837"/>
        <v>-2.1472136032127942</v>
      </c>
      <c r="EJ100" s="11">
        <f t="shared" si="838"/>
        <v>1.3613163395216565</v>
      </c>
      <c r="EK100" s="11">
        <f t="shared" si="839"/>
        <v>3.6917845177970365</v>
      </c>
      <c r="EL100" s="11">
        <f t="shared" si="840"/>
        <v>5.4014653381039945</v>
      </c>
      <c r="EM100" s="11">
        <f t="shared" si="841"/>
        <v>4.3572716036330839</v>
      </c>
      <c r="EN100" s="11">
        <f t="shared" si="842"/>
        <v>2.7625562818640148</v>
      </c>
      <c r="EO100" s="11">
        <f t="shared" si="843"/>
        <v>2.9428061203478739</v>
      </c>
      <c r="EP100" s="11">
        <f t="shared" si="844"/>
        <v>4.195932312336681</v>
      </c>
      <c r="EQ100" s="11">
        <f t="shared" si="845"/>
        <v>4.9383820046813076</v>
      </c>
      <c r="ER100" s="11">
        <f t="shared" si="846"/>
        <v>3.8402479544742407</v>
      </c>
      <c r="ES100" s="11">
        <f t="shared" si="847"/>
        <v>2.4991862733866776</v>
      </c>
      <c r="ET100" s="11">
        <f t="shared" si="848"/>
        <v>1.9834468720445253</v>
      </c>
      <c r="EU100" s="11">
        <f t="shared" si="849"/>
        <v>1.4571854563917075</v>
      </c>
      <c r="EV100" s="11">
        <f t="shared" si="850"/>
        <v>1.080492986060011</v>
      </c>
      <c r="EW100" s="11">
        <f t="shared" si="851"/>
        <v>0.2884600032287743</v>
      </c>
      <c r="EX100" s="11">
        <f t="shared" si="852"/>
        <v>-0.29839170928845915</v>
      </c>
      <c r="EY100" s="11">
        <f t="shared" si="853"/>
        <v>4.8456698213450444E-2</v>
      </c>
      <c r="EZ100" s="11">
        <f t="shared" si="854"/>
        <v>0.80890453011213115</v>
      </c>
      <c r="FA100" s="11">
        <f t="shared" si="855"/>
        <v>1.7290838579726575</v>
      </c>
      <c r="FB100" s="11">
        <f t="shared" si="856"/>
        <v>2.4717107744280709</v>
      </c>
      <c r="FC100" s="11">
        <f t="shared" si="857"/>
        <v>2.5792308920637552</v>
      </c>
      <c r="FD100" s="11">
        <f t="shared" si="858"/>
        <v>2.3239576576371768</v>
      </c>
      <c r="FE100" s="11">
        <f t="shared" si="859"/>
        <v>1.9275456151018</v>
      </c>
      <c r="FF100" s="11">
        <f t="shared" si="860"/>
        <v>1.2661173227634492</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
        <f t="shared" si="821"/>
        <v>0.76219512195121464</v>
      </c>
      <c r="DT101" s="4">
        <f t="shared" si="822"/>
        <v>-3.5538752362949011</v>
      </c>
      <c r="DU101" s="4">
        <f t="shared" si="823"/>
        <v>-4.3168168168168153</v>
      </c>
      <c r="DV101" s="4">
        <f t="shared" si="824"/>
        <v>-3.144889554473973</v>
      </c>
      <c r="DW101" s="4">
        <f t="shared" si="825"/>
        <v>-2.0801815431164883</v>
      </c>
      <c r="DX101" s="4">
        <f t="shared" si="826"/>
        <v>1.8032144257154048</v>
      </c>
      <c r="DY101" s="4">
        <f t="shared" si="827"/>
        <v>2.196939976461354</v>
      </c>
      <c r="DZ101" s="4">
        <f t="shared" si="828"/>
        <v>1.8554310011596575</v>
      </c>
      <c r="EA101" s="4">
        <f t="shared" si="829"/>
        <v>4.3259945925067544</v>
      </c>
      <c r="EB101" s="4">
        <f t="shared" si="830"/>
        <v>5.313823642664639</v>
      </c>
      <c r="EC101" s="4">
        <f t="shared" si="831"/>
        <v>3.3781190019193996</v>
      </c>
      <c r="ED101" s="11">
        <f t="shared" si="832"/>
        <v>3.1047741935483764</v>
      </c>
      <c r="EE101" s="11">
        <f t="shared" si="833"/>
        <v>0.97841169937060712</v>
      </c>
      <c r="EF101" s="11">
        <f t="shared" si="834"/>
        <v>-1.8806069469835651</v>
      </c>
      <c r="EG101" s="11">
        <f t="shared" si="835"/>
        <v>-1.1130709246193859</v>
      </c>
      <c r="EH101" s="11">
        <f t="shared" si="836"/>
        <v>-1.6456869208558822</v>
      </c>
      <c r="EI101" s="11">
        <f t="shared" si="837"/>
        <v>-1.159664444168973</v>
      </c>
      <c r="EJ101" s="11">
        <f t="shared" si="838"/>
        <v>1.2611654629322677</v>
      </c>
      <c r="EK101" s="11">
        <f t="shared" si="839"/>
        <v>2.5582561185118369</v>
      </c>
      <c r="EL101" s="11">
        <f t="shared" si="840"/>
        <v>2.677971779954702</v>
      </c>
      <c r="EM101" s="11">
        <f t="shared" si="841"/>
        <v>2.2777449303599484</v>
      </c>
      <c r="EN101" s="11">
        <f t="shared" si="842"/>
        <v>1.6440878106855905</v>
      </c>
      <c r="EO101" s="11">
        <f t="shared" si="843"/>
        <v>1.1150130055009866</v>
      </c>
      <c r="EP101" s="11">
        <f t="shared" si="844"/>
        <v>0.96150807678812011</v>
      </c>
      <c r="EQ101" s="11">
        <f t="shared" si="845"/>
        <v>0.9370588937412716</v>
      </c>
      <c r="ER101" s="11">
        <f t="shared" si="846"/>
        <v>0.93277320599189917</v>
      </c>
      <c r="ES101" s="11">
        <f t="shared" si="847"/>
        <v>1.1296149662549437</v>
      </c>
      <c r="ET101" s="11">
        <f t="shared" si="848"/>
        <v>1.0018450280415037</v>
      </c>
      <c r="EU101" s="11">
        <f t="shared" si="849"/>
        <v>1.00776205742652</v>
      </c>
      <c r="EV101" s="11">
        <f t="shared" si="850"/>
        <v>1.1257814354587614</v>
      </c>
      <c r="EW101" s="11">
        <f t="shared" si="851"/>
        <v>1.0543611390460228</v>
      </c>
      <c r="EX101" s="11">
        <f t="shared" si="852"/>
        <v>0.85005643917537288</v>
      </c>
      <c r="EY101" s="11">
        <f t="shared" si="853"/>
        <v>0.43528043609364353</v>
      </c>
      <c r="EZ101" s="11">
        <f t="shared" si="854"/>
        <v>9.2131366260916892E-2</v>
      </c>
      <c r="FA101" s="11">
        <f t="shared" si="855"/>
        <v>-0.14072832194947926</v>
      </c>
      <c r="FB101" s="11">
        <f t="shared" si="856"/>
        <v>-0.2577710628484331</v>
      </c>
      <c r="FC101" s="11">
        <f t="shared" si="857"/>
        <v>-0.44780252358180839</v>
      </c>
      <c r="FD101" s="11">
        <f t="shared" si="858"/>
        <v>-0.60406486890592914</v>
      </c>
      <c r="FE101" s="11">
        <f t="shared" si="859"/>
        <v>-0.64478810387079699</v>
      </c>
      <c r="FF101" s="11">
        <f t="shared" si="860"/>
        <v>-0.74283117547905286</v>
      </c>
    </row>
    <row r="102" spans="2:162" x14ac:dyDescent="0.2">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
        <f t="shared" si="821"/>
        <v>3.6808269255010684</v>
      </c>
      <c r="DT102" s="4">
        <f t="shared" si="822"/>
        <v>-4.2778747817410867</v>
      </c>
      <c r="DU102" s="4">
        <f t="shared" si="823"/>
        <v>-4.4306930693069351</v>
      </c>
      <c r="DV102" s="4">
        <f t="shared" si="824"/>
        <v>-2.8844973609917668</v>
      </c>
      <c r="DW102" s="4">
        <f t="shared" si="825"/>
        <v>-2.5288753799392105</v>
      </c>
      <c r="DX102" s="4">
        <f t="shared" si="826"/>
        <v>5.9153094462540912</v>
      </c>
      <c r="DY102" s="4">
        <f t="shared" si="827"/>
        <v>7.070707070707094</v>
      </c>
      <c r="DZ102" s="4">
        <f t="shared" si="828"/>
        <v>7.2295247724974754</v>
      </c>
      <c r="EA102" s="4">
        <f t="shared" si="829"/>
        <v>8.3821878508170133</v>
      </c>
      <c r="EB102" s="4">
        <f t="shared" si="830"/>
        <v>8.8817812769098161</v>
      </c>
      <c r="EC102" s="4">
        <f t="shared" si="831"/>
        <v>6.3014029995162035</v>
      </c>
      <c r="ED102" s="11">
        <f t="shared" si="832"/>
        <v>3.5539603960395905</v>
      </c>
      <c r="EE102" s="11">
        <f t="shared" si="833"/>
        <v>1.5020255495453938</v>
      </c>
      <c r="EF102" s="11">
        <f t="shared" si="834"/>
        <v>-1.4889616992430299</v>
      </c>
      <c r="EG102" s="11">
        <f t="shared" si="835"/>
        <v>-2.5103424735465008</v>
      </c>
      <c r="EH102" s="11">
        <f t="shared" si="836"/>
        <v>-3.4952293080498964</v>
      </c>
      <c r="EI102" s="11">
        <f t="shared" si="837"/>
        <v>-3.6331265985154904</v>
      </c>
      <c r="EJ102" s="11">
        <f t="shared" si="838"/>
        <v>-1.4213440388879062</v>
      </c>
      <c r="EK102" s="11">
        <f t="shared" si="839"/>
        <v>1.4455264866136686</v>
      </c>
      <c r="EL102" s="11">
        <f t="shared" si="840"/>
        <v>3.5733797380745891</v>
      </c>
      <c r="EM102" s="11">
        <f t="shared" si="841"/>
        <v>4.5044014727699588</v>
      </c>
      <c r="EN102" s="11">
        <f t="shared" si="842"/>
        <v>4.1247163269337639</v>
      </c>
      <c r="EO102" s="11">
        <f t="shared" si="843"/>
        <v>3.4081151153030564</v>
      </c>
      <c r="EP102" s="11">
        <f t="shared" si="844"/>
        <v>2.6432995790767633</v>
      </c>
      <c r="EQ102" s="11">
        <f t="shared" si="845"/>
        <v>1.6723411154344836</v>
      </c>
      <c r="ER102" s="11">
        <f t="shared" si="846"/>
        <v>0.96464585349438359</v>
      </c>
      <c r="ES102" s="11">
        <f t="shared" si="847"/>
        <v>0.49049531816611758</v>
      </c>
      <c r="ET102" s="11">
        <f t="shared" si="848"/>
        <v>0.13419825528953044</v>
      </c>
      <c r="EU102" s="11">
        <f t="shared" si="849"/>
        <v>-0.15829765407194829</v>
      </c>
      <c r="EV102" s="11">
        <f t="shared" si="850"/>
        <v>-0.32692031238537034</v>
      </c>
      <c r="EW102" s="11">
        <f t="shared" si="851"/>
        <v>-0.28649707341876773</v>
      </c>
      <c r="EX102" s="11">
        <f t="shared" si="852"/>
        <v>0.1748687570258145</v>
      </c>
      <c r="EY102" s="11">
        <f t="shared" si="853"/>
        <v>0.92407400444600718</v>
      </c>
      <c r="EZ102" s="11">
        <f t="shared" si="854"/>
        <v>1.7452856270164352</v>
      </c>
      <c r="FA102" s="11">
        <f t="shared" si="855"/>
        <v>2.4899865932766385</v>
      </c>
      <c r="FB102" s="11">
        <f t="shared" si="856"/>
        <v>2.8643544385615227</v>
      </c>
      <c r="FC102" s="11">
        <f t="shared" si="857"/>
        <v>3.0224923915957103</v>
      </c>
      <c r="FD102" s="11">
        <f t="shared" si="858"/>
        <v>3.0986718714960615</v>
      </c>
      <c r="FE102" s="11">
        <f t="shared" si="859"/>
        <v>3.1356719900681895</v>
      </c>
      <c r="FF102" s="11">
        <f t="shared" si="860"/>
        <v>3.1711261047524086</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
        <f t="shared" si="821"/>
        <v>0.93485035147473639</v>
      </c>
      <c r="DT103" s="4">
        <f t="shared" si="822"/>
        <v>-23.757383662296494</v>
      </c>
      <c r="DU103" s="4">
        <f t="shared" si="823"/>
        <v>-18.754027926960259</v>
      </c>
      <c r="DV103" s="4">
        <f t="shared" si="824"/>
        <v>-18.144182726623846</v>
      </c>
      <c r="DW103" s="4">
        <f t="shared" si="825"/>
        <v>-17.899195864445716</v>
      </c>
      <c r="DX103" s="4">
        <f t="shared" si="826"/>
        <v>12.452758881330306</v>
      </c>
      <c r="DY103" s="4">
        <f t="shared" si="827"/>
        <v>9.1133439097479183</v>
      </c>
      <c r="DZ103" s="4">
        <f t="shared" si="828"/>
        <v>11.039414021625404</v>
      </c>
      <c r="EA103" s="4">
        <f t="shared" si="829"/>
        <v>13.082641014429374</v>
      </c>
      <c r="EB103" s="4">
        <f t="shared" si="830"/>
        <v>9.4942026550159486</v>
      </c>
      <c r="EC103" s="4">
        <f t="shared" si="831"/>
        <v>6.235864297253646</v>
      </c>
      <c r="ED103" s="11">
        <f t="shared" si="832"/>
        <v>5.3394377257735215</v>
      </c>
      <c r="EE103" s="11">
        <f t="shared" si="833"/>
        <v>5.042734513958691</v>
      </c>
      <c r="EF103" s="11">
        <f t="shared" si="834"/>
        <v>4.3099447513812228</v>
      </c>
      <c r="EG103" s="11">
        <f t="shared" si="835"/>
        <v>3.2516651459854051</v>
      </c>
      <c r="EH103" s="11">
        <f t="shared" si="836"/>
        <v>0.85236803190475996</v>
      </c>
      <c r="EI103" s="11">
        <f t="shared" si="837"/>
        <v>-0.32170916219567136</v>
      </c>
      <c r="EJ103" s="11">
        <f t="shared" si="838"/>
        <v>0.19932804028226503</v>
      </c>
      <c r="EK103" s="11">
        <f t="shared" si="839"/>
        <v>0.67822027047954592</v>
      </c>
      <c r="EL103" s="11">
        <f t="shared" si="840"/>
        <v>1.5965246084862272</v>
      </c>
      <c r="EM103" s="11">
        <f t="shared" si="841"/>
        <v>2.0396727235180379</v>
      </c>
      <c r="EN103" s="11">
        <f t="shared" si="842"/>
        <v>1.7441968029996646</v>
      </c>
      <c r="EO103" s="11">
        <f t="shared" si="843"/>
        <v>1.4087214381119484</v>
      </c>
      <c r="EP103" s="11">
        <f t="shared" si="844"/>
        <v>1.0500469942249291</v>
      </c>
      <c r="EQ103" s="11">
        <f t="shared" si="845"/>
        <v>0.65930119111548002</v>
      </c>
      <c r="ER103" s="11">
        <f t="shared" si="846"/>
        <v>0.50850242464086648</v>
      </c>
      <c r="ES103" s="11">
        <f t="shared" si="847"/>
        <v>0.6208654769107147</v>
      </c>
      <c r="ET103" s="11">
        <f t="shared" si="848"/>
        <v>0.6163704625165467</v>
      </c>
      <c r="EU103" s="11">
        <f t="shared" si="849"/>
        <v>0.63218079615734446</v>
      </c>
      <c r="EV103" s="11">
        <f t="shared" si="850"/>
        <v>0.65673947331181814</v>
      </c>
      <c r="EW103" s="11">
        <f t="shared" si="851"/>
        <v>0.64228104715013945</v>
      </c>
      <c r="EX103" s="11">
        <f t="shared" si="852"/>
        <v>0.49102028829193234</v>
      </c>
      <c r="EY103" s="11">
        <f t="shared" si="853"/>
        <v>0.35868279467317077</v>
      </c>
      <c r="EZ103" s="11">
        <f t="shared" si="854"/>
        <v>0.23494526181953024</v>
      </c>
      <c r="FA103" s="11">
        <f t="shared" si="855"/>
        <v>0.15059790444982291</v>
      </c>
      <c r="FB103" s="11">
        <f t="shared" si="856"/>
        <v>0.20780067542160996</v>
      </c>
      <c r="FC103" s="11">
        <f t="shared" si="857"/>
        <v>0.30513215843033237</v>
      </c>
      <c r="FD103" s="11">
        <f t="shared" si="858"/>
        <v>0.37246961142802792</v>
      </c>
      <c r="FE103" s="11">
        <f t="shared" si="859"/>
        <v>0.43001369728570271</v>
      </c>
      <c r="FF103" s="11">
        <f t="shared" si="860"/>
        <v>0.45219697462295372</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
        <f t="shared" si="821"/>
        <v>-0.27021810461300699</v>
      </c>
      <c r="DT104" s="4">
        <f t="shared" si="822"/>
        <v>-44.651430766276171</v>
      </c>
      <c r="DU104" s="4">
        <f t="shared" si="823"/>
        <v>-36.952781494934051</v>
      </c>
      <c r="DV104" s="4">
        <f t="shared" si="824"/>
        <v>-35.580595874713516</v>
      </c>
      <c r="DW104" s="4">
        <f t="shared" si="825"/>
        <v>-35.707373717824666</v>
      </c>
      <c r="DX104" s="4">
        <f t="shared" si="826"/>
        <v>28.278972935461468</v>
      </c>
      <c r="DY104" s="4">
        <f t="shared" si="827"/>
        <v>24.651303820497272</v>
      </c>
      <c r="DZ104" s="4">
        <f t="shared" si="828"/>
        <v>28.283427216128064</v>
      </c>
      <c r="EA104" s="4">
        <f t="shared" si="829"/>
        <v>33.955448524984952</v>
      </c>
      <c r="EB104" s="4">
        <f t="shared" si="830"/>
        <v>21.666215850689774</v>
      </c>
      <c r="EC104" s="4">
        <f t="shared" si="831"/>
        <v>11.408416443687663</v>
      </c>
      <c r="ED104" s="11">
        <f t="shared" si="832"/>
        <v>9.3102380402126261</v>
      </c>
      <c r="EE104" s="11">
        <f t="shared" si="833"/>
        <v>8.0942471910112381</v>
      </c>
      <c r="EF104" s="11">
        <f t="shared" si="834"/>
        <v>6.80566918630503</v>
      </c>
      <c r="EG104" s="11">
        <f t="shared" si="835"/>
        <v>3.6561572052401736</v>
      </c>
      <c r="EH104" s="11">
        <f t="shared" si="836"/>
        <v>-1.2689186600685742</v>
      </c>
      <c r="EI104" s="11">
        <f t="shared" si="837"/>
        <v>-3.8761430412162179</v>
      </c>
      <c r="EJ104" s="11">
        <f t="shared" si="838"/>
        <v>-3.0749862774007153</v>
      </c>
      <c r="EK104" s="11">
        <f t="shared" si="839"/>
        <v>-1.3890819749204475</v>
      </c>
      <c r="EL104" s="11">
        <f t="shared" si="840"/>
        <v>1.7564428386778408</v>
      </c>
      <c r="EM104" s="11">
        <f t="shared" si="841"/>
        <v>4.212560210945937</v>
      </c>
      <c r="EN104" s="11">
        <f t="shared" si="842"/>
        <v>4.4309404296415611</v>
      </c>
      <c r="EO104" s="11">
        <f t="shared" si="843"/>
        <v>3.9778225212143248</v>
      </c>
      <c r="EP104" s="11">
        <f t="shared" si="844"/>
        <v>2.7543115231323245</v>
      </c>
      <c r="EQ104" s="11">
        <f t="shared" si="845"/>
        <v>1.4974093715873993</v>
      </c>
      <c r="ER104" s="11">
        <f t="shared" si="846"/>
        <v>0.91035563466088654</v>
      </c>
      <c r="ES104" s="11">
        <f t="shared" si="847"/>
        <v>1.1899596690694292</v>
      </c>
      <c r="ET104" s="11">
        <f t="shared" si="848"/>
        <v>1.1942884527949449</v>
      </c>
      <c r="EU104" s="11">
        <f t="shared" si="849"/>
        <v>1.022190188470895</v>
      </c>
      <c r="EV104" s="11">
        <f t="shared" si="850"/>
        <v>0.75345685933698725</v>
      </c>
      <c r="EW104" s="11">
        <f t="shared" si="851"/>
        <v>0.27632890021462853</v>
      </c>
      <c r="EX104" s="11">
        <f t="shared" si="852"/>
        <v>-0.37819865963819588</v>
      </c>
      <c r="EY104" s="11">
        <f t="shared" si="853"/>
        <v>-0.74510182532033786</v>
      </c>
      <c r="EZ104" s="11">
        <f t="shared" si="854"/>
        <v>-0.95595530299122933</v>
      </c>
      <c r="FA104" s="11">
        <f t="shared" si="855"/>
        <v>-0.96573112223422575</v>
      </c>
      <c r="FB104" s="11">
        <f t="shared" si="856"/>
        <v>-0.67961206468352131</v>
      </c>
      <c r="FC104" s="11">
        <f t="shared" si="857"/>
        <v>-0.3305359417307252</v>
      </c>
      <c r="FD104" s="11">
        <f t="shared" si="858"/>
        <v>-3.675950279096174E-2</v>
      </c>
      <c r="FE104" s="11">
        <f t="shared" si="859"/>
        <v>0.24078193411800619</v>
      </c>
      <c r="FF104" s="11">
        <f t="shared" si="860"/>
        <v>0.43181369113876045</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
        <f t="shared" si="821"/>
        <v>2.4435797665369519</v>
      </c>
      <c r="DT105" s="4">
        <f t="shared" si="822"/>
        <v>-4.4764560099132655</v>
      </c>
      <c r="DU105" s="4">
        <f t="shared" si="823"/>
        <v>-3.2519083969465568</v>
      </c>
      <c r="DV105" s="4">
        <f t="shared" si="824"/>
        <v>-6.3800277392510374</v>
      </c>
      <c r="DW105" s="4">
        <f t="shared" si="825"/>
        <v>-7.4141598298389617</v>
      </c>
      <c r="DX105" s="4">
        <f t="shared" si="826"/>
        <v>0.17836873682506305</v>
      </c>
      <c r="DY105" s="4">
        <f t="shared" si="827"/>
        <v>0.5838724948713736</v>
      </c>
      <c r="DZ105" s="4">
        <f t="shared" si="828"/>
        <v>2.5185185185185421</v>
      </c>
      <c r="EA105" s="4">
        <f t="shared" si="829"/>
        <v>-0.26255333114538759</v>
      </c>
      <c r="EB105" s="4">
        <f t="shared" si="830"/>
        <v>-1.0683068954354336</v>
      </c>
      <c r="EC105" s="4">
        <f t="shared" si="831"/>
        <v>-0.45497332914966604</v>
      </c>
      <c r="ED105" s="11">
        <f t="shared" si="832"/>
        <v>2.3332851637764884</v>
      </c>
      <c r="EE105" s="11">
        <f t="shared" si="833"/>
        <v>5.213474827245812</v>
      </c>
      <c r="EF105" s="11">
        <f t="shared" si="834"/>
        <v>4.4881544502618054</v>
      </c>
      <c r="EG105" s="11">
        <f t="shared" si="835"/>
        <v>0.74794326241136577</v>
      </c>
      <c r="EH105" s="11">
        <f t="shared" si="836"/>
        <v>0.28421620954990345</v>
      </c>
      <c r="EI105" s="11">
        <f t="shared" si="837"/>
        <v>0.19027737055063998</v>
      </c>
      <c r="EJ105" s="11">
        <f t="shared" si="838"/>
        <v>0.71989860821168872</v>
      </c>
      <c r="EK105" s="11">
        <f t="shared" si="839"/>
        <v>0.94184442695508519</v>
      </c>
      <c r="EL105" s="11">
        <f t="shared" si="840"/>
        <v>1.2534751607269135</v>
      </c>
      <c r="EM105" s="11">
        <f t="shared" si="841"/>
        <v>1.3745030273716097</v>
      </c>
      <c r="EN105" s="11">
        <f t="shared" si="842"/>
        <v>1.4077254900314751</v>
      </c>
      <c r="EO105" s="11">
        <f t="shared" si="843"/>
        <v>1.4633490911660774</v>
      </c>
      <c r="EP105" s="11">
        <f t="shared" si="844"/>
        <v>1.4935689246433625</v>
      </c>
      <c r="EQ105" s="11">
        <f t="shared" si="845"/>
        <v>1.4223320074123524</v>
      </c>
      <c r="ER105" s="11">
        <f t="shared" si="846"/>
        <v>1.2667181779715486</v>
      </c>
      <c r="ES105" s="11">
        <f t="shared" si="847"/>
        <v>1.1607601485179142</v>
      </c>
      <c r="ET105" s="11">
        <f t="shared" si="848"/>
        <v>1.1162870575102346</v>
      </c>
      <c r="EU105" s="11">
        <f t="shared" si="849"/>
        <v>1.0898384665479544</v>
      </c>
      <c r="EV105" s="11">
        <f t="shared" si="850"/>
        <v>1.0578511796139889</v>
      </c>
      <c r="EW105" s="11">
        <f t="shared" si="851"/>
        <v>0.98020786385801806</v>
      </c>
      <c r="EX105" s="11">
        <f t="shared" si="852"/>
        <v>0.92102368688629088</v>
      </c>
      <c r="EY105" s="11">
        <f t="shared" si="853"/>
        <v>0.960643961219243</v>
      </c>
      <c r="EZ105" s="11">
        <f t="shared" si="854"/>
        <v>1.0687092886027427</v>
      </c>
      <c r="FA105" s="11">
        <f t="shared" si="855"/>
        <v>1.2080732595145971</v>
      </c>
      <c r="FB105" s="11">
        <f t="shared" si="856"/>
        <v>1.3251986925255199</v>
      </c>
      <c r="FC105" s="11">
        <f t="shared" si="857"/>
        <v>1.3687120301104194</v>
      </c>
      <c r="FD105" s="11">
        <f t="shared" si="858"/>
        <v>1.3603575802149992</v>
      </c>
      <c r="FE105" s="11">
        <f t="shared" si="859"/>
        <v>1.335879131326223</v>
      </c>
      <c r="FF105" s="11">
        <f t="shared" si="860"/>
        <v>1.2833951531005416</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
        <f t="shared" si="821"/>
        <v>2.6788800553058989</v>
      </c>
      <c r="DT106" s="4">
        <f t="shared" si="822"/>
        <v>-5.1202749140893626</v>
      </c>
      <c r="DU106" s="4">
        <f t="shared" si="823"/>
        <v>-4.4169910306312339</v>
      </c>
      <c r="DV106" s="4">
        <f t="shared" si="824"/>
        <v>-7.4333561175666478</v>
      </c>
      <c r="DW106" s="4">
        <f t="shared" si="825"/>
        <v>-8.3319306514054841</v>
      </c>
      <c r="DX106" s="4">
        <f t="shared" si="826"/>
        <v>0.16298442593265516</v>
      </c>
      <c r="DY106" s="4">
        <f t="shared" si="827"/>
        <v>1.4872521246458659</v>
      </c>
      <c r="DZ106" s="4">
        <f t="shared" si="828"/>
        <v>3.1936496215617893</v>
      </c>
      <c r="EA106" s="4">
        <f t="shared" si="829"/>
        <v>-1.8362100624313982E-2</v>
      </c>
      <c r="EB106" s="4">
        <f t="shared" si="830"/>
        <v>-0.70511661544027104</v>
      </c>
      <c r="EC106" s="4">
        <f t="shared" si="831"/>
        <v>0</v>
      </c>
      <c r="ED106" s="11">
        <f t="shared" si="832"/>
        <v>3.0625044722718986</v>
      </c>
      <c r="EE106" s="11">
        <f t="shared" si="833"/>
        <v>6.2050137741046951</v>
      </c>
      <c r="EF106" s="11">
        <f t="shared" si="834"/>
        <v>5.1404952658412384</v>
      </c>
      <c r="EG106" s="11">
        <f t="shared" si="835"/>
        <v>0.84537683182137613</v>
      </c>
      <c r="EH106" s="11">
        <f t="shared" si="836"/>
        <v>0.31660103790984717</v>
      </c>
      <c r="EI106" s="11">
        <f t="shared" si="837"/>
        <v>0.21062231631632233</v>
      </c>
      <c r="EJ106" s="11">
        <f t="shared" si="838"/>
        <v>0.79625015326489912</v>
      </c>
      <c r="EK106" s="11">
        <f t="shared" si="839"/>
        <v>1.041613145811815</v>
      </c>
      <c r="EL106" s="11">
        <f t="shared" si="840"/>
        <v>1.3862084072592706</v>
      </c>
      <c r="EM106" s="11">
        <f t="shared" si="841"/>
        <v>1.519712623357572</v>
      </c>
      <c r="EN106" s="11">
        <f t="shared" si="842"/>
        <v>1.5557461530293804</v>
      </c>
      <c r="EO106" s="11">
        <f t="shared" si="843"/>
        <v>1.6166304293670608</v>
      </c>
      <c r="EP106" s="11">
        <f t="shared" si="844"/>
        <v>1.6495126160733564</v>
      </c>
      <c r="EQ106" s="11">
        <f t="shared" si="845"/>
        <v>1.5702916365168074</v>
      </c>
      <c r="ER106" s="11">
        <f t="shared" si="846"/>
        <v>1.3978209199601466</v>
      </c>
      <c r="ES106" s="11">
        <f t="shared" si="847"/>
        <v>1.2804525761955787</v>
      </c>
      <c r="ET106" s="11">
        <f t="shared" si="848"/>
        <v>1.2309855792356439</v>
      </c>
      <c r="EU106" s="11">
        <f t="shared" si="849"/>
        <v>1.2014573525565231</v>
      </c>
      <c r="EV106" s="11">
        <f t="shared" si="850"/>
        <v>1.1659196865386523</v>
      </c>
      <c r="EW106" s="11">
        <f t="shared" si="851"/>
        <v>1.0800545991281219</v>
      </c>
      <c r="EX106" s="11">
        <f t="shared" si="852"/>
        <v>1.0145578680104572</v>
      </c>
      <c r="EY106" s="11">
        <f t="shared" si="853"/>
        <v>1.0578629818401186</v>
      </c>
      <c r="EZ106" s="11">
        <f t="shared" si="854"/>
        <v>1.176578274863127</v>
      </c>
      <c r="FA106" s="11">
        <f t="shared" si="855"/>
        <v>1.3297546678674443</v>
      </c>
      <c r="FB106" s="11">
        <f t="shared" si="856"/>
        <v>1.4583554982878777</v>
      </c>
      <c r="FC106" s="11">
        <f t="shared" si="857"/>
        <v>1.5057292622893792</v>
      </c>
      <c r="FD106" s="11">
        <f t="shared" si="858"/>
        <v>1.4960670352267558</v>
      </c>
      <c r="FE106" s="11">
        <f t="shared" si="859"/>
        <v>1.4686678348052151</v>
      </c>
      <c r="FF106" s="11">
        <f t="shared" si="860"/>
        <v>1.4104493552897335</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
        <f t="shared" si="821"/>
        <v>0.3129890453834161</v>
      </c>
      <c r="DT107" s="4">
        <f t="shared" si="822"/>
        <v>1.4150943396226356</v>
      </c>
      <c r="DU107" s="4">
        <f t="shared" si="823"/>
        <v>7.4882995319812906</v>
      </c>
      <c r="DV107" s="4">
        <f t="shared" si="824"/>
        <v>3.2967032967033072</v>
      </c>
      <c r="DW107" s="4">
        <f t="shared" si="825"/>
        <v>1.0920436817472678</v>
      </c>
      <c r="DX107" s="4">
        <f t="shared" si="826"/>
        <v>0.31007751937983663</v>
      </c>
      <c r="DY107" s="4">
        <f t="shared" si="827"/>
        <v>-6.8214804063860823</v>
      </c>
      <c r="DZ107" s="4">
        <f t="shared" si="828"/>
        <v>-3.0395136778115672</v>
      </c>
      <c r="EA107" s="4">
        <f t="shared" si="829"/>
        <v>-2.314814814814814</v>
      </c>
      <c r="EB107" s="4">
        <f t="shared" si="830"/>
        <v>-4.1731066460587112</v>
      </c>
      <c r="EC107" s="4">
        <f t="shared" si="831"/>
        <v>-4.5171339563862656</v>
      </c>
      <c r="ED107" s="11">
        <f t="shared" si="832"/>
        <v>-4.0557210031347823</v>
      </c>
      <c r="EE107" s="11">
        <f t="shared" si="833"/>
        <v>-3.315213270142181</v>
      </c>
      <c r="EF107" s="11">
        <f t="shared" si="834"/>
        <v>-1.290225806451617</v>
      </c>
      <c r="EG107" s="11">
        <f t="shared" si="835"/>
        <v>-0.16327895595433795</v>
      </c>
      <c r="EH107" s="11">
        <f t="shared" si="836"/>
        <v>-2.0535038215274692E-2</v>
      </c>
      <c r="EI107" s="11">
        <f t="shared" si="837"/>
        <v>-2.5979768133121972E-3</v>
      </c>
      <c r="EJ107" s="11">
        <f t="shared" si="838"/>
        <v>-2.9411735871232025E-4</v>
      </c>
      <c r="EK107" s="11">
        <f t="shared" si="839"/>
        <v>-4.9019679926320947E-5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-8.0469891359205796</v>
      </c>
      <c r="EB109" s="11">
        <f t="shared" si="874"/>
        <v>-3.2761238631385137</v>
      </c>
      <c r="EC109" s="11">
        <f t="shared" si="874"/>
        <v>-2.55700070253575</v>
      </c>
      <c r="ED109" s="11">
        <f t="shared" si="874"/>
        <v>-0.85558230692274195</v>
      </c>
      <c r="EE109" s="11">
        <f t="shared" si="874"/>
        <v>2.1112510320395739</v>
      </c>
      <c r="EF109" s="11">
        <f t="shared" si="874"/>
        <v>2.509308279929634</v>
      </c>
      <c r="EG109" s="11">
        <f t="shared" ref="EG109:EP112" si="875">100*(EG25/EC25-1)</f>
        <v>3.7201075338168632</v>
      </c>
      <c r="EH109" s="11">
        <f t="shared" si="875"/>
        <v>2.9806699012691951</v>
      </c>
      <c r="EI109" s="11">
        <f t="shared" si="875"/>
        <v>2.945303900887386</v>
      </c>
      <c r="EJ109" s="11">
        <f t="shared" si="875"/>
        <v>3.7070211946110376</v>
      </c>
      <c r="EK109" s="11">
        <f t="shared" si="875"/>
        <v>4.0147347167139857</v>
      </c>
      <c r="EL109" s="11">
        <f t="shared" si="875"/>
        <v>4.4328454163015119</v>
      </c>
      <c r="EM109" s="11">
        <f t="shared" si="875"/>
        <v>4.4232023369610074</v>
      </c>
      <c r="EN109" s="11">
        <f t="shared" si="875"/>
        <v>4.3408399388531471</v>
      </c>
      <c r="EO109" s="11">
        <f t="shared" si="875"/>
        <v>4.2645547292763597</v>
      </c>
      <c r="EP109" s="11">
        <f t="shared" si="875"/>
        <v>4.118732768895339</v>
      </c>
      <c r="EQ109" s="11">
        <f t="shared" ref="EQ109:EZ112" si="876">100*(EQ25/EM25-1)</f>
        <v>4.0208403957987526</v>
      </c>
      <c r="ER109" s="11">
        <f t="shared" si="876"/>
        <v>3.9155549586599836</v>
      </c>
      <c r="ES109" s="11">
        <f t="shared" si="876"/>
        <v>3.8081863188661469</v>
      </c>
      <c r="ET109" s="11">
        <f t="shared" si="876"/>
        <v>3.7226232771503165</v>
      </c>
      <c r="EU109" s="11">
        <f t="shared" si="876"/>
        <v>3.7534530145253875</v>
      </c>
      <c r="EV109" s="11">
        <f t="shared" si="876"/>
        <v>3.7369013551594721</v>
      </c>
      <c r="EW109" s="11">
        <f t="shared" si="876"/>
        <v>3.729651924568933</v>
      </c>
      <c r="EX109" s="11">
        <f t="shared" si="876"/>
        <v>3.6830013201978762</v>
      </c>
      <c r="EY109" s="11">
        <f t="shared" si="876"/>
        <v>3.5814694310590367</v>
      </c>
      <c r="EZ109" s="11">
        <f t="shared" si="876"/>
        <v>3.5318115213744061</v>
      </c>
      <c r="FA109" s="11">
        <f t="shared" ref="FA109:FF112" si="877">100*(FA25/EW25-1)</f>
        <v>3.4786720097423007</v>
      </c>
      <c r="FB109" s="11">
        <f t="shared" si="877"/>
        <v>3.507476093153028</v>
      </c>
      <c r="FC109" s="11">
        <f t="shared" si="877"/>
        <v>3.4917990648884123</v>
      </c>
      <c r="FD109" s="11">
        <f t="shared" si="877"/>
        <v>3.4801757993025761</v>
      </c>
      <c r="FE109" s="11">
        <f t="shared" si="877"/>
        <v>3.4613350347183047</v>
      </c>
      <c r="FF109" s="11">
        <f t="shared" si="877"/>
        <v>3.4254907609889029</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-2.1390413306448086</v>
      </c>
      <c r="EB110" s="11">
        <f t="shared" si="874"/>
        <v>3.142767619114939</v>
      </c>
      <c r="EC110" s="11">
        <f t="shared" si="874"/>
        <v>3.5927739432380923</v>
      </c>
      <c r="ED110" s="11">
        <f t="shared" si="874"/>
        <v>4.3860125417264362</v>
      </c>
      <c r="EE110" s="11">
        <f t="shared" si="874"/>
        <v>6.3404800815714868</v>
      </c>
      <c r="EF110" s="11">
        <f t="shared" si="874"/>
        <v>5.8759007028454935</v>
      </c>
      <c r="EG110" s="11">
        <f t="shared" si="875"/>
        <v>6.7510680868458461</v>
      </c>
      <c r="EH110" s="11">
        <f t="shared" si="875"/>
        <v>6.1487015907678577</v>
      </c>
      <c r="EI110" s="11">
        <f t="shared" si="875"/>
        <v>5.9576722746659039</v>
      </c>
      <c r="EJ110" s="11">
        <f t="shared" si="875"/>
        <v>6.32413417079698</v>
      </c>
      <c r="EK110" s="11">
        <f t="shared" si="875"/>
        <v>6.4487027009634268</v>
      </c>
      <c r="EL110" s="11">
        <f t="shared" si="875"/>
        <v>6.6349923234735986</v>
      </c>
      <c r="EM110" s="11">
        <f t="shared" si="875"/>
        <v>6.5590402263612457</v>
      </c>
      <c r="EN110" s="11">
        <f t="shared" si="875"/>
        <v>6.4130343772806464</v>
      </c>
      <c r="EO110" s="11">
        <f t="shared" si="875"/>
        <v>6.3070151074529068</v>
      </c>
      <c r="EP110" s="11">
        <f t="shared" si="875"/>
        <v>6.2291173472396544</v>
      </c>
      <c r="EQ110" s="11">
        <f t="shared" si="876"/>
        <v>6.1429572278010269</v>
      </c>
      <c r="ER110" s="11">
        <f t="shared" si="876"/>
        <v>6.0545651958472613</v>
      </c>
      <c r="ES110" s="11">
        <f t="shared" si="876"/>
        <v>5.9621230837489048</v>
      </c>
      <c r="ET110" s="11">
        <f t="shared" si="876"/>
        <v>5.8636396921105893</v>
      </c>
      <c r="EU110" s="11">
        <f t="shared" si="876"/>
        <v>5.8995284366180512</v>
      </c>
      <c r="EV110" s="11">
        <f t="shared" si="876"/>
        <v>5.8986287739266396</v>
      </c>
      <c r="EW110" s="11">
        <f t="shared" si="876"/>
        <v>5.8873772840731364</v>
      </c>
      <c r="EX110" s="11">
        <f t="shared" si="876"/>
        <v>5.8501032313871493</v>
      </c>
      <c r="EY110" s="11">
        <f t="shared" si="876"/>
        <v>5.7211728537119422</v>
      </c>
      <c r="EZ110" s="11">
        <f t="shared" si="876"/>
        <v>5.6488808320149797</v>
      </c>
      <c r="FA110" s="11">
        <f t="shared" si="877"/>
        <v>5.5879851064206232</v>
      </c>
      <c r="FB110" s="11">
        <f t="shared" si="877"/>
        <v>5.5856644779539</v>
      </c>
      <c r="FC110" s="11">
        <f t="shared" si="877"/>
        <v>5.5740598618572612</v>
      </c>
      <c r="FD110" s="11">
        <f t="shared" si="877"/>
        <v>5.5665477551093634</v>
      </c>
      <c r="FE110" s="11">
        <f t="shared" si="877"/>
        <v>5.5434732647522189</v>
      </c>
      <c r="FF110" s="11">
        <f t="shared" si="877"/>
        <v>5.5171575538504269</v>
      </c>
    </row>
    <row r="111" spans="2:162" x14ac:dyDescent="0.2">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7.7984749375808793</v>
      </c>
      <c r="DH111" s="4">
        <f t="shared" si="872"/>
        <v>8.3135039302709934</v>
      </c>
      <c r="DI111" s="4">
        <f t="shared" si="872"/>
        <v>8.8405182462130796</v>
      </c>
      <c r="DJ111" s="4">
        <f t="shared" si="872"/>
        <v>7.9822222875493232</v>
      </c>
      <c r="DK111" s="4">
        <f t="shared" si="872"/>
        <v>10.438122334816802</v>
      </c>
      <c r="DL111" s="4">
        <f t="shared" si="872"/>
        <v>9.8981065250346223</v>
      </c>
      <c r="DM111" s="4">
        <f t="shared" si="873"/>
        <v>10.929423828759855</v>
      </c>
      <c r="DN111" s="4">
        <f t="shared" si="873"/>
        <v>9.7248123913854521</v>
      </c>
      <c r="DO111" s="4">
        <f t="shared" si="873"/>
        <v>9.3937915726355126</v>
      </c>
      <c r="DP111" s="4">
        <f t="shared" si="873"/>
        <v>8.4869733721560703</v>
      </c>
      <c r="DQ111" s="4">
        <f t="shared" si="873"/>
        <v>6.4704261072858538</v>
      </c>
      <c r="DR111" s="4">
        <f t="shared" si="873"/>
        <v>7.0910315189695483</v>
      </c>
      <c r="DS111" s="4">
        <f t="shared" si="873"/>
        <v>6.5091113802787204</v>
      </c>
      <c r="DT111" s="4">
        <f t="shared" si="873"/>
        <v>1.2194686009533884</v>
      </c>
      <c r="DU111" s="4">
        <f t="shared" si="873"/>
        <v>5.9082733558271983</v>
      </c>
      <c r="DV111" s="4">
        <f t="shared" si="873"/>
        <v>7.2130538909710218</v>
      </c>
      <c r="DW111" s="4">
        <f t="shared" si="874"/>
        <v>5.9696323267667939</v>
      </c>
      <c r="DX111" s="4">
        <f t="shared" si="874"/>
        <v>14.948105921620925</v>
      </c>
      <c r="DY111" s="4">
        <f t="shared" si="874"/>
        <v>11.555602254665786</v>
      </c>
      <c r="DZ111" s="4">
        <f t="shared" si="874"/>
        <v>11.459160482221954</v>
      </c>
      <c r="EA111" s="11">
        <f t="shared" si="874"/>
        <v>9.585132861426171</v>
      </c>
      <c r="EB111" s="11">
        <f t="shared" si="874"/>
        <v>8.2040742940425737</v>
      </c>
      <c r="EC111" s="11">
        <f t="shared" si="874"/>
        <v>5.9934045395658719</v>
      </c>
      <c r="ED111" s="11">
        <f t="shared" si="874"/>
        <v>5.0355650242619898</v>
      </c>
      <c r="EE111" s="11">
        <f t="shared" si="874"/>
        <v>7.1977535934157011</v>
      </c>
      <c r="EF111" s="11">
        <f t="shared" si="874"/>
        <v>6.5918301602967411</v>
      </c>
      <c r="EG111" s="11">
        <f t="shared" si="875"/>
        <v>7.4076396759513496</v>
      </c>
      <c r="EH111" s="11">
        <f t="shared" si="875"/>
        <v>6.4331056003496867</v>
      </c>
      <c r="EI111" s="11">
        <f t="shared" si="875"/>
        <v>5.7737742517599777</v>
      </c>
      <c r="EJ111" s="11">
        <f t="shared" si="875"/>
        <v>6.0731315801897834</v>
      </c>
      <c r="EK111" s="11">
        <f t="shared" si="875"/>
        <v>6.5489168548833909</v>
      </c>
      <c r="EL111" s="11">
        <f t="shared" si="875"/>
        <v>7.0625615223754989</v>
      </c>
      <c r="EM111" s="11">
        <f t="shared" si="875"/>
        <v>7.1403221471277867</v>
      </c>
      <c r="EN111" s="11">
        <f t="shared" si="875"/>
        <v>6.9690907027308624</v>
      </c>
      <c r="EO111" s="11">
        <f t="shared" si="875"/>
        <v>6.8813414036806408</v>
      </c>
      <c r="EP111" s="11">
        <f t="shared" si="875"/>
        <v>6.898383096718752</v>
      </c>
      <c r="EQ111" s="11">
        <f t="shared" si="876"/>
        <v>6.9171031473568068</v>
      </c>
      <c r="ER111" s="11">
        <f t="shared" si="876"/>
        <v>6.8232921901109744</v>
      </c>
      <c r="ES111" s="11">
        <f t="shared" si="876"/>
        <v>6.6726789000886244</v>
      </c>
      <c r="ET111" s="11">
        <f t="shared" si="876"/>
        <v>6.4584855321299095</v>
      </c>
      <c r="EU111" s="11">
        <f t="shared" si="876"/>
        <v>6.3154379438285835</v>
      </c>
      <c r="EV111" s="11">
        <f t="shared" si="876"/>
        <v>6.2205502518797084</v>
      </c>
      <c r="EW111" s="11">
        <f t="shared" si="876"/>
        <v>6.1055320715924122</v>
      </c>
      <c r="EX111" s="11">
        <f t="shared" si="876"/>
        <v>5.9627529164941073</v>
      </c>
      <c r="EY111" s="11">
        <f t="shared" si="876"/>
        <v>5.805555751981184</v>
      </c>
      <c r="EZ111" s="11">
        <f t="shared" si="876"/>
        <v>5.6764272201252686</v>
      </c>
      <c r="FA111" s="11">
        <f t="shared" si="877"/>
        <v>5.6091318258228995</v>
      </c>
      <c r="FB111" s="11">
        <f t="shared" si="877"/>
        <v>5.6079585695629319</v>
      </c>
      <c r="FC111" s="11">
        <f t="shared" si="877"/>
        <v>5.5997064967837185</v>
      </c>
      <c r="FD111" s="11">
        <f t="shared" si="877"/>
        <v>5.5910677831475075</v>
      </c>
      <c r="FE111" s="11">
        <f t="shared" si="877"/>
        <v>5.5671998868999317</v>
      </c>
      <c r="FF111" s="11">
        <f t="shared" si="877"/>
        <v>5.5268226662200215</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-3.3819281694486891</v>
      </c>
      <c r="EB112" s="11">
        <f t="shared" si="874"/>
        <v>1.7828287642962515</v>
      </c>
      <c r="EC112" s="11">
        <f t="shared" si="874"/>
        <v>2.2512841786832993</v>
      </c>
      <c r="ED112" s="11">
        <f t="shared" si="874"/>
        <v>3.1093355255181976</v>
      </c>
      <c r="EE112" s="11">
        <f t="shared" si="874"/>
        <v>5.1469111749502749</v>
      </c>
      <c r="EF112" s="11">
        <f t="shared" si="874"/>
        <v>4.7534120197653351</v>
      </c>
      <c r="EG112" s="11">
        <f t="shared" si="875"/>
        <v>5.6690166577969325</v>
      </c>
      <c r="EH112" s="11">
        <f t="shared" si="875"/>
        <v>5.1107901449868542</v>
      </c>
      <c r="EI112" s="11">
        <f t="shared" si="875"/>
        <v>4.9506275682554168</v>
      </c>
      <c r="EJ112" s="11">
        <f t="shared" si="875"/>
        <v>5.3323211175494878</v>
      </c>
      <c r="EK112" s="11">
        <f t="shared" si="875"/>
        <v>5.4628753548130016</v>
      </c>
      <c r="EL112" s="11">
        <f t="shared" si="875"/>
        <v>5.6421728694490136</v>
      </c>
      <c r="EM112" s="11">
        <f t="shared" si="875"/>
        <v>5.5489040952480639</v>
      </c>
      <c r="EN112" s="11">
        <f t="shared" si="875"/>
        <v>5.3759152241114272</v>
      </c>
      <c r="EO112" s="11">
        <f t="shared" si="875"/>
        <v>5.2365662479932018</v>
      </c>
      <c r="EP112" s="11">
        <f t="shared" si="875"/>
        <v>5.1253250225059555</v>
      </c>
      <c r="EQ112" s="11">
        <f t="shared" si="876"/>
        <v>5.0128309862456977</v>
      </c>
      <c r="ER112" s="11">
        <f t="shared" si="876"/>
        <v>4.9099139616215925</v>
      </c>
      <c r="ES112" s="11">
        <f t="shared" si="876"/>
        <v>4.8141139167561908</v>
      </c>
      <c r="ET112" s="11">
        <f t="shared" si="876"/>
        <v>4.7199961051403561</v>
      </c>
      <c r="EU112" s="11">
        <f t="shared" si="876"/>
        <v>4.7621214671122347</v>
      </c>
      <c r="EV112" s="11">
        <f t="shared" si="876"/>
        <v>4.767560014702843</v>
      </c>
      <c r="EW112" s="11">
        <f t="shared" si="876"/>
        <v>4.7612972109092544</v>
      </c>
      <c r="EX112" s="11">
        <f t="shared" si="876"/>
        <v>4.7281708557315172</v>
      </c>
      <c r="EY112" s="11">
        <f t="shared" si="876"/>
        <v>4.6039264348748388</v>
      </c>
      <c r="EZ112" s="11">
        <f t="shared" si="876"/>
        <v>4.5358602780017243</v>
      </c>
      <c r="FA112" s="11">
        <f t="shared" si="877"/>
        <v>4.4796006666239396</v>
      </c>
      <c r="FB112" s="11">
        <f t="shared" si="877"/>
        <v>4.4817305428477727</v>
      </c>
      <c r="FC112" s="11">
        <f t="shared" si="877"/>
        <v>4.4748683850717175</v>
      </c>
      <c r="FD112" s="11">
        <f t="shared" si="877"/>
        <v>4.4722879986358155</v>
      </c>
      <c r="FE112" s="11">
        <f t="shared" si="877"/>
        <v>4.4543320534145669</v>
      </c>
      <c r="FF112" s="11">
        <f t="shared" si="877"/>
        <v>4.4332643152988682</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L114" si="878">100*(G30/C30-1)</f>
        <v>#N/A</v>
      </c>
      <c r="H114" s="4" t="e">
        <f t="shared" si="878"/>
        <v>#N/A</v>
      </c>
      <c r="I114" s="4" t="e">
        <f t="shared" si="878"/>
        <v>#N/A</v>
      </c>
      <c r="J114" s="4" t="e">
        <f t="shared" si="878"/>
        <v>#N/A</v>
      </c>
      <c r="K114" s="4" t="e">
        <f t="shared" si="878"/>
        <v>#N/A</v>
      </c>
      <c r="L114" s="4" t="e">
        <f t="shared" si="878"/>
        <v>#N/A</v>
      </c>
      <c r="M114" s="4" t="e">
        <f t="shared" si="878"/>
        <v>#N/A</v>
      </c>
      <c r="N114" s="4" t="e">
        <f t="shared" si="878"/>
        <v>#N/A</v>
      </c>
      <c r="O114" s="4" t="e">
        <f t="shared" si="878"/>
        <v>#N/A</v>
      </c>
      <c r="P114" s="4" t="e">
        <f t="shared" si="878"/>
        <v>#N/A</v>
      </c>
      <c r="Q114" s="4" t="e">
        <f t="shared" si="878"/>
        <v>#N/A</v>
      </c>
      <c r="R114" s="4" t="e">
        <f t="shared" si="878"/>
        <v>#N/A</v>
      </c>
      <c r="S114" s="4" t="e">
        <f t="shared" si="878"/>
        <v>#N/A</v>
      </c>
      <c r="T114" s="4" t="e">
        <f t="shared" si="878"/>
        <v>#N/A</v>
      </c>
      <c r="U114" s="4" t="e">
        <f t="shared" si="878"/>
        <v>#N/A</v>
      </c>
      <c r="V114" s="4" t="e">
        <f t="shared" si="878"/>
        <v>#N/A</v>
      </c>
      <c r="W114" s="4" t="e">
        <f t="shared" si="878"/>
        <v>#N/A</v>
      </c>
      <c r="X114" s="4" t="e">
        <f t="shared" si="878"/>
        <v>#N/A</v>
      </c>
      <c r="Y114" s="4" t="e">
        <f t="shared" si="878"/>
        <v>#N/A</v>
      </c>
      <c r="Z114" s="4" t="e">
        <f t="shared" si="878"/>
        <v>#N/A</v>
      </c>
      <c r="AA114" s="4" t="e">
        <f t="shared" si="878"/>
        <v>#N/A</v>
      </c>
      <c r="AB114" s="4" t="e">
        <f t="shared" si="878"/>
        <v>#N/A</v>
      </c>
      <c r="AC114" s="4" t="e">
        <f t="shared" si="878"/>
        <v>#N/A</v>
      </c>
      <c r="AD114" s="4" t="e">
        <f t="shared" si="878"/>
        <v>#N/A</v>
      </c>
      <c r="AE114" s="4" t="e">
        <f t="shared" si="878"/>
        <v>#N/A</v>
      </c>
      <c r="AF114" s="4" t="e">
        <f t="shared" si="878"/>
        <v>#N/A</v>
      </c>
      <c r="AG114" s="4" t="e">
        <f t="shared" si="878"/>
        <v>#N/A</v>
      </c>
      <c r="AH114" s="4" t="e">
        <f t="shared" si="878"/>
        <v>#N/A</v>
      </c>
      <c r="AI114" s="4" t="e">
        <f t="shared" si="878"/>
        <v>#N/A</v>
      </c>
      <c r="AJ114" s="4" t="e">
        <f t="shared" si="878"/>
        <v>#N/A</v>
      </c>
      <c r="AK114" s="4" t="e">
        <f t="shared" si="878"/>
        <v>#N/A</v>
      </c>
      <c r="AL114" s="4" t="e">
        <f t="shared" si="878"/>
        <v>#N/A</v>
      </c>
      <c r="AM114" s="4">
        <f t="shared" ref="AM114:BR114" si="879">100*(AM30/AI30-1)</f>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si="881"/>
        <v>1.7138401006681514</v>
      </c>
      <c r="DX114" s="4">
        <f t="shared" si="881"/>
        <v>4.470214891574753</v>
      </c>
      <c r="DY114" s="4">
        <f t="shared" si="881"/>
        <v>5.1943630332918156</v>
      </c>
      <c r="DZ114" s="4">
        <f t="shared" si="881"/>
        <v>7.050539342224349</v>
      </c>
      <c r="EA114" s="4">
        <f t="shared" si="881"/>
        <v>8.0599407562293113</v>
      </c>
      <c r="EB114" s="4">
        <f t="shared" si="881"/>
        <v>9.6379216590726013</v>
      </c>
      <c r="EC114" s="4">
        <f t="shared" si="881"/>
        <v>9.0395857245815883</v>
      </c>
      <c r="ED114" s="11">
        <f t="shared" si="881"/>
        <v>7.8279477921885832</v>
      </c>
      <c r="EE114" s="11">
        <f t="shared" ref="EE114:FF114" si="882">100*(EE30/EA30-1)</f>
        <v>7.3038719289985288</v>
      </c>
      <c r="EF114" s="11">
        <f t="shared" si="882"/>
        <v>6.1402311324495029</v>
      </c>
      <c r="EG114" s="11">
        <f t="shared" si="882"/>
        <v>5.3835114260884387</v>
      </c>
      <c r="EH114" s="11">
        <f t="shared" si="882"/>
        <v>5.3419946200522705</v>
      </c>
      <c r="EI114" s="11">
        <f t="shared" si="882"/>
        <v>4.8504518887479975</v>
      </c>
      <c r="EJ114" s="11">
        <f t="shared" si="882"/>
        <v>3.8696080031194846</v>
      </c>
      <c r="EK114" s="11">
        <f t="shared" si="882"/>
        <v>3.4446502517065714</v>
      </c>
      <c r="EL114" s="11">
        <f t="shared" si="882"/>
        <v>3.1855093643664789</v>
      </c>
      <c r="EM114" s="11">
        <f t="shared" si="882"/>
        <v>2.9869198462210589</v>
      </c>
      <c r="EN114" s="11">
        <f t="shared" si="882"/>
        <v>2.5783165084969362</v>
      </c>
      <c r="EO114" s="11">
        <f t="shared" si="882"/>
        <v>2.4686731671195838</v>
      </c>
      <c r="EP114" s="11">
        <f t="shared" si="882"/>
        <v>2.5986769443133939</v>
      </c>
      <c r="EQ114" s="11">
        <f t="shared" si="882"/>
        <v>2.5716096454984072</v>
      </c>
      <c r="ER114" s="11">
        <f t="shared" si="882"/>
        <v>2.5020718387754659</v>
      </c>
      <c r="ES114" s="11">
        <f t="shared" si="882"/>
        <v>2.5236490225362784</v>
      </c>
      <c r="ET114" s="11">
        <f t="shared" si="882"/>
        <v>2.5972267322937892</v>
      </c>
      <c r="EU114" s="11">
        <f t="shared" si="882"/>
        <v>2.5952169749549725</v>
      </c>
      <c r="EV114" s="11">
        <f t="shared" si="882"/>
        <v>2.5933088206299582</v>
      </c>
      <c r="EW114" s="11">
        <f t="shared" si="882"/>
        <v>2.6187725996388078</v>
      </c>
      <c r="EX114" s="11">
        <f t="shared" si="882"/>
        <v>2.6600269095745421</v>
      </c>
      <c r="EY114" s="11">
        <f t="shared" si="882"/>
        <v>2.595294588747965</v>
      </c>
      <c r="EZ114" s="11">
        <f t="shared" si="882"/>
        <v>2.5393916860023236</v>
      </c>
      <c r="FA114" s="11">
        <f t="shared" si="882"/>
        <v>2.5270771282530413</v>
      </c>
      <c r="FB114" s="11">
        <f t="shared" si="882"/>
        <v>2.4860665884348876</v>
      </c>
      <c r="FC114" s="11">
        <f t="shared" si="882"/>
        <v>2.4642137702287625</v>
      </c>
      <c r="FD114" s="11">
        <f t="shared" si="882"/>
        <v>2.4435073124683626</v>
      </c>
      <c r="FE114" s="11">
        <f t="shared" si="882"/>
        <v>2.4421369250452907</v>
      </c>
      <c r="FF114" s="11">
        <f t="shared" si="882"/>
        <v>2.4422337190754595</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3.4185401909454738</v>
      </c>
      <c r="AO115" s="4">
        <f t="shared" si="883"/>
        <v>3.0525030525030417</v>
      </c>
      <c r="AP115" s="4">
        <f t="shared" si="883"/>
        <v>3.1837477258944702</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2.9570195320630432</v>
      </c>
      <c r="DO115" s="4">
        <f t="shared" ref="DO115:DX118" si="891">100*(DO31/DK31-1)</f>
        <v>2.4811231222374719</v>
      </c>
      <c r="DP115" s="4">
        <f t="shared" si="891"/>
        <v>1.9048792462621922</v>
      </c>
      <c r="DQ115" s="4">
        <f t="shared" si="891"/>
        <v>2.5257976448794794</v>
      </c>
      <c r="DR115" s="4">
        <f t="shared" si="891"/>
        <v>1.8774492803079967</v>
      </c>
      <c r="DS115" s="4">
        <f t="shared" si="891"/>
        <v>2.5981500817225722</v>
      </c>
      <c r="DT115" s="4">
        <f t="shared" si="891"/>
        <v>1.2438608414654606</v>
      </c>
      <c r="DU115" s="4">
        <f t="shared" si="891"/>
        <v>2.4082034095876503</v>
      </c>
      <c r="DV115" s="4">
        <f t="shared" si="891"/>
        <v>1.8474018408481951</v>
      </c>
      <c r="DW115" s="4">
        <f t="shared" si="891"/>
        <v>1.6951895311078324</v>
      </c>
      <c r="DX115" s="4">
        <f t="shared" si="891"/>
        <v>5.0004433017111438</v>
      </c>
      <c r="DY115" s="4">
        <f t="shared" ref="DY115:EH118" si="892">100*(DY31/DU31-1)</f>
        <v>5.0791268127670319</v>
      </c>
      <c r="DZ115" s="4">
        <f t="shared" si="892"/>
        <v>7.069674328817066</v>
      </c>
      <c r="EA115" s="4">
        <f t="shared" si="892"/>
        <v>8.1002139358899541</v>
      </c>
      <c r="EB115" s="4">
        <f t="shared" si="892"/>
        <v>9.0033378883935598</v>
      </c>
      <c r="EC115" s="4">
        <f t="shared" si="892"/>
        <v>9.2258217392775954</v>
      </c>
      <c r="ED115" s="11">
        <f t="shared" si="892"/>
        <v>7.5272615573644508</v>
      </c>
      <c r="EE115" s="11">
        <f t="shared" si="892"/>
        <v>6.6834040994170785</v>
      </c>
      <c r="EF115" s="11">
        <f t="shared" si="892"/>
        <v>5.5467517397724375</v>
      </c>
      <c r="EG115" s="11">
        <f t="shared" si="892"/>
        <v>4.6439020157191369</v>
      </c>
      <c r="EH115" s="11">
        <f t="shared" si="892"/>
        <v>4.9458998058069303</v>
      </c>
      <c r="EI115" s="11">
        <f t="shared" ref="EI115:ER118" si="893">100*(EI31/EE31-1)</f>
        <v>4.1677743425770908</v>
      </c>
      <c r="EJ115" s="11">
        <f t="shared" si="893"/>
        <v>3.2297935325044769</v>
      </c>
      <c r="EK115" s="11">
        <f t="shared" si="893"/>
        <v>2.9958992821522701</v>
      </c>
      <c r="EL115" s="11">
        <f t="shared" si="893"/>
        <v>2.6273829520126801</v>
      </c>
      <c r="EM115" s="11">
        <f t="shared" si="893"/>
        <v>2.6128424747252188</v>
      </c>
      <c r="EN115" s="11">
        <f t="shared" si="893"/>
        <v>2.4097088291471502</v>
      </c>
      <c r="EO115" s="11">
        <f t="shared" si="893"/>
        <v>2.3337104091915251</v>
      </c>
      <c r="EP115" s="11">
        <f t="shared" si="893"/>
        <v>2.5028332846584123</v>
      </c>
      <c r="EQ115" s="11">
        <f t="shared" si="893"/>
        <v>2.4733629124076284</v>
      </c>
      <c r="ER115" s="11">
        <f t="shared" si="893"/>
        <v>2.4778573992995767</v>
      </c>
      <c r="ES115" s="11">
        <f t="shared" ref="ES115:FB118" si="894">100*(ES31/EO31-1)</f>
        <v>2.5133781200158856</v>
      </c>
      <c r="ET115" s="11">
        <f t="shared" si="894"/>
        <v>2.5342000707655465</v>
      </c>
      <c r="EU115" s="11">
        <f t="shared" si="894"/>
        <v>2.5803661283030799</v>
      </c>
      <c r="EV115" s="11">
        <f t="shared" si="894"/>
        <v>2.6290321421085894</v>
      </c>
      <c r="EW115" s="11">
        <f t="shared" si="894"/>
        <v>2.6630634700219868</v>
      </c>
      <c r="EX115" s="11">
        <f t="shared" si="894"/>
        <v>2.7046747732754506</v>
      </c>
      <c r="EY115" s="11">
        <f t="shared" si="894"/>
        <v>2.636131973882927</v>
      </c>
      <c r="EZ115" s="11">
        <f t="shared" si="894"/>
        <v>2.5805714599789198</v>
      </c>
      <c r="FA115" s="11">
        <f t="shared" si="894"/>
        <v>2.553641176088961</v>
      </c>
      <c r="FB115" s="11">
        <f t="shared" si="894"/>
        <v>2.4860700910391831</v>
      </c>
      <c r="FC115" s="11">
        <f t="shared" ref="FC115:FF118" si="895">100*(FC31/EY31-1)</f>
        <v>2.4763222539836871</v>
      </c>
      <c r="FD115" s="11">
        <f t="shared" si="895"/>
        <v>2.4597089690207907</v>
      </c>
      <c r="FE115" s="11">
        <f t="shared" si="895"/>
        <v>2.4479822006586049</v>
      </c>
      <c r="FF115" s="11">
        <f t="shared" si="895"/>
        <v>2.4559422889135041</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9.0686901667760278</v>
      </c>
      <c r="AN116" s="4">
        <f t="shared" si="883"/>
        <v>8.9365963719175703</v>
      </c>
      <c r="AO116" s="4">
        <f t="shared" si="883"/>
        <v>8.5413318031483563</v>
      </c>
      <c r="AP116" s="4">
        <f t="shared" si="883"/>
        <v>8.976501265503023</v>
      </c>
      <c r="AQ116" s="4">
        <f t="shared" si="883"/>
        <v>9.2907512804257131</v>
      </c>
      <c r="AR116" s="4">
        <f t="shared" si="883"/>
        <v>8.960775745958971</v>
      </c>
      <c r="AS116" s="4">
        <f t="shared" si="883"/>
        <v>7.9902111137040377</v>
      </c>
      <c r="AT116" s="4">
        <f t="shared" si="883"/>
        <v>6.5781744127118014</v>
      </c>
      <c r="AU116" s="4">
        <f t="shared" si="883"/>
        <v>5.9359614869092026</v>
      </c>
      <c r="AV116" s="4">
        <f t="shared" si="883"/>
        <v>5.0870793736790265</v>
      </c>
      <c r="AW116" s="4">
        <f t="shared" si="884"/>
        <v>5.0593877865508174</v>
      </c>
      <c r="AX116" s="4">
        <f t="shared" si="884"/>
        <v>5.0678659495781098</v>
      </c>
      <c r="AY116" s="4">
        <f t="shared" si="884"/>
        <v>4.8942235602166706</v>
      </c>
      <c r="AZ116" s="4">
        <f t="shared" si="884"/>
        <v>4.0539361843742627</v>
      </c>
      <c r="BA116" s="4">
        <f t="shared" si="884"/>
        <v>3.7679568666623808</v>
      </c>
      <c r="BB116" s="4">
        <f t="shared" si="884"/>
        <v>3.6555788330546291</v>
      </c>
      <c r="BC116" s="4">
        <f t="shared" si="884"/>
        <v>3.7245460777400874</v>
      </c>
      <c r="BD116" s="4">
        <f t="shared" si="884"/>
        <v>4.5135258539908518</v>
      </c>
      <c r="BE116" s="4">
        <f t="shared" si="884"/>
        <v>5.3518425325688179</v>
      </c>
      <c r="BF116" s="4">
        <f t="shared" si="884"/>
        <v>6.6725394966728357</v>
      </c>
      <c r="BG116" s="4">
        <f t="shared" si="885"/>
        <v>7.7676316408995749</v>
      </c>
      <c r="BH116" s="4">
        <f t="shared" si="885"/>
        <v>9.2115650109369831</v>
      </c>
      <c r="BI116" s="4">
        <f t="shared" si="885"/>
        <v>10.182566519476687</v>
      </c>
      <c r="BJ116" s="4">
        <f t="shared" si="885"/>
        <v>10.896648034242396</v>
      </c>
      <c r="BK116" s="4">
        <f t="shared" si="885"/>
        <v>13.247961533013575</v>
      </c>
      <c r="BL116" s="4">
        <f t="shared" si="885"/>
        <v>14.569077517067752</v>
      </c>
      <c r="BM116" s="4">
        <f t="shared" si="885"/>
        <v>16.478926619726675</v>
      </c>
      <c r="BN116" s="4">
        <f t="shared" si="885"/>
        <v>18.343018645415942</v>
      </c>
      <c r="BO116" s="4">
        <f t="shared" si="885"/>
        <v>18.302244845335956</v>
      </c>
      <c r="BP116" s="4">
        <f t="shared" si="885"/>
        <v>17.473158603521256</v>
      </c>
      <c r="BQ116" s="4">
        <f t="shared" si="886"/>
        <v>15.813061456334697</v>
      </c>
      <c r="BR116" s="4">
        <f t="shared" si="886"/>
        <v>12.954948154049584</v>
      </c>
      <c r="BS116" s="4">
        <f t="shared" si="886"/>
        <v>10.862449812126872</v>
      </c>
      <c r="BT116" s="4">
        <f t="shared" si="886"/>
        <v>8.8776977472543095</v>
      </c>
      <c r="BU116" s="4">
        <f t="shared" si="886"/>
        <v>5.5384397763222903</v>
      </c>
      <c r="BV116" s="4">
        <f t="shared" si="886"/>
        <v>1.7840242748926149</v>
      </c>
      <c r="BW116" s="4">
        <f t="shared" si="886"/>
        <v>-2.5193928586152881</v>
      </c>
      <c r="BX116" s="4">
        <f t="shared" si="886"/>
        <v>-6.1434995882866383</v>
      </c>
      <c r="BY116" s="4">
        <f t="shared" si="886"/>
        <v>-9.117653375963986</v>
      </c>
      <c r="BZ116" s="4">
        <f t="shared" si="886"/>
        <v>-11.592325026704287</v>
      </c>
      <c r="CA116" s="4">
        <f t="shared" si="887"/>
        <v>-15.37502088611552</v>
      </c>
      <c r="CB116" s="4">
        <f t="shared" si="887"/>
        <v>-16.595458873084969</v>
      </c>
      <c r="CC116" s="4">
        <f t="shared" si="887"/>
        <v>-14.762512234819047</v>
      </c>
      <c r="CD116" s="4">
        <f t="shared" si="887"/>
        <v>-10.30437035755657</v>
      </c>
      <c r="CE116" s="4">
        <f t="shared" si="887"/>
        <v>-4.884007396095269</v>
      </c>
      <c r="CF116" s="4">
        <f t="shared" si="887"/>
        <v>-2.1607231657092107</v>
      </c>
      <c r="CG116" s="4">
        <f t="shared" si="887"/>
        <v>-2.3443082217872169</v>
      </c>
      <c r="CH116" s="4">
        <f t="shared" si="887"/>
        <v>-4.8077357027683671</v>
      </c>
      <c r="CI116" s="4">
        <f t="shared" si="887"/>
        <v>-7.07433268606027</v>
      </c>
      <c r="CJ116" s="4">
        <f t="shared" si="887"/>
        <v>-6.9230004292565317</v>
      </c>
      <c r="CK116" s="4">
        <f t="shared" si="888"/>
        <v>-6.4242364699945709</v>
      </c>
      <c r="CL116" s="4">
        <f t="shared" si="888"/>
        <v>-5.8428919508434207</v>
      </c>
      <c r="CM116" s="4">
        <f t="shared" si="888"/>
        <v>-2.700533621679424</v>
      </c>
      <c r="CN116" s="4">
        <f t="shared" si="888"/>
        <v>0.24933305818732876</v>
      </c>
      <c r="CO116" s="4">
        <f t="shared" si="888"/>
        <v>3.7342445110284839</v>
      </c>
      <c r="CP116" s="4">
        <f t="shared" si="888"/>
        <v>7.3699866558695204</v>
      </c>
      <c r="CQ116" s="4">
        <f t="shared" si="888"/>
        <v>9.4720841514557961</v>
      </c>
      <c r="CR116" s="4">
        <f t="shared" si="888"/>
        <v>11.448171947527142</v>
      </c>
      <c r="CS116" s="4">
        <f t="shared" si="888"/>
        <v>13.056867443575992</v>
      </c>
      <c r="CT116" s="4">
        <f t="shared" si="888"/>
        <v>12.905891785008938</v>
      </c>
      <c r="CU116" s="4">
        <f t="shared" si="889"/>
        <v>11.945819170868855</v>
      </c>
      <c r="CV116" s="4">
        <f t="shared" si="889"/>
        <v>9.4435651205978957</v>
      </c>
      <c r="CW116" s="4">
        <f t="shared" si="889"/>
        <v>6.660079725522472</v>
      </c>
      <c r="CX116" s="4">
        <f t="shared" si="889"/>
        <v>6.4721370404646095</v>
      </c>
      <c r="CY116" s="4">
        <f t="shared" si="889"/>
        <v>6.9046417519890158</v>
      </c>
      <c r="CZ116" s="4">
        <f t="shared" si="889"/>
        <v>7.1583174343791578</v>
      </c>
      <c r="DA116" s="4">
        <f t="shared" si="889"/>
        <v>7.8567416103268561</v>
      </c>
      <c r="DB116" s="4">
        <f t="shared" si="889"/>
        <v>9.636875148707901</v>
      </c>
      <c r="DC116" s="4">
        <f t="shared" si="889"/>
        <v>10.435970001324657</v>
      </c>
      <c r="DD116" s="4">
        <f t="shared" si="889"/>
        <v>10.569944110322037</v>
      </c>
      <c r="DE116" s="4">
        <f t="shared" si="890"/>
        <v>11.356901688747612</v>
      </c>
      <c r="DF116" s="4">
        <f t="shared" si="890"/>
        <v>10.816629701596824</v>
      </c>
      <c r="DG116" s="4">
        <f t="shared" si="890"/>
        <v>11.633167188148953</v>
      </c>
      <c r="DH116" s="4">
        <f t="shared" si="890"/>
        <v>13.016507714941605</v>
      </c>
      <c r="DI116" s="4">
        <f t="shared" si="890"/>
        <v>13.390279203647705</v>
      </c>
      <c r="DJ116" s="4">
        <f t="shared" si="890"/>
        <v>12.947050604843714</v>
      </c>
      <c r="DK116" s="4">
        <f t="shared" si="890"/>
        <v>12.581118852619944</v>
      </c>
      <c r="DL116" s="4">
        <f t="shared" si="890"/>
        <v>12.943309185575158</v>
      </c>
      <c r="DM116" s="4">
        <f t="shared" si="890"/>
        <v>9.9701097619709245</v>
      </c>
      <c r="DN116" s="4">
        <f t="shared" si="890"/>
        <v>6.4401053406259345</v>
      </c>
      <c r="DO116" s="4">
        <f t="shared" si="891"/>
        <v>2.6250163861428311</v>
      </c>
      <c r="DP116" s="4">
        <f t="shared" si="891"/>
        <v>-0.9454508273049389</v>
      </c>
      <c r="DQ116" s="4">
        <f t="shared" si="891"/>
        <v>0.76388990475766416</v>
      </c>
      <c r="DR116" s="4">
        <f t="shared" si="891"/>
        <v>3.4197728784402193</v>
      </c>
      <c r="DS116" s="4">
        <f t="shared" si="891"/>
        <v>5.9262231529874754</v>
      </c>
      <c r="DT116" s="4">
        <f t="shared" si="891"/>
        <v>6.8548038612096907</v>
      </c>
      <c r="DU116" s="4">
        <f t="shared" si="891"/>
        <v>8.7526902838608311</v>
      </c>
      <c r="DV116" s="4">
        <f t="shared" si="891"/>
        <v>12.795215673849491</v>
      </c>
      <c r="DW116" s="4">
        <f t="shared" si="891"/>
        <v>16.003205191152059</v>
      </c>
      <c r="DX116" s="4">
        <f t="shared" si="891"/>
        <v>23.018273487481022</v>
      </c>
      <c r="DY116" s="4">
        <f t="shared" si="892"/>
        <v>24.48709344045572</v>
      </c>
      <c r="DZ116" s="4">
        <f t="shared" si="892"/>
        <v>23.410738673085916</v>
      </c>
      <c r="EA116" s="4">
        <f t="shared" si="892"/>
        <v>26.243051680077301</v>
      </c>
      <c r="EB116" s="4">
        <f t="shared" si="892"/>
        <v>22.809286612001923</v>
      </c>
      <c r="EC116" s="4">
        <f t="shared" si="892"/>
        <v>10.227509938068824</v>
      </c>
      <c r="ED116" s="11">
        <f t="shared" si="892"/>
        <v>-3.4361296416672515</v>
      </c>
      <c r="EE116" s="11">
        <f t="shared" si="892"/>
        <v>-16.709533954661492</v>
      </c>
      <c r="EF116" s="11">
        <f t="shared" si="892"/>
        <v>-22.973174669966511</v>
      </c>
      <c r="EG116" s="11">
        <f t="shared" si="892"/>
        <v>-18.644992026737295</v>
      </c>
      <c r="EH116" s="11">
        <f t="shared" si="892"/>
        <v>-9.7815169159835449</v>
      </c>
      <c r="EI116" s="11">
        <f t="shared" si="893"/>
        <v>3.0820014536092621E-2</v>
      </c>
      <c r="EJ116" s="11">
        <f t="shared" si="893"/>
        <v>7.803723376023175</v>
      </c>
      <c r="EK116" s="11">
        <f t="shared" si="893"/>
        <v>13.251418248619773</v>
      </c>
      <c r="EL116" s="11">
        <f t="shared" si="893"/>
        <v>15.441940964043589</v>
      </c>
      <c r="EM116" s="11">
        <f t="shared" si="893"/>
        <v>15.341586365521586</v>
      </c>
      <c r="EN116" s="11">
        <f t="shared" si="893"/>
        <v>14.19455360386188</v>
      </c>
      <c r="EO116" s="11">
        <f t="shared" si="893"/>
        <v>12.230246591508509</v>
      </c>
      <c r="EP116" s="11">
        <f t="shared" si="893"/>
        <v>9.7273603511097928</v>
      </c>
      <c r="EQ116" s="11">
        <f t="shared" si="893"/>
        <v>7.3363170728157012</v>
      </c>
      <c r="ER116" s="11">
        <f t="shared" si="893"/>
        <v>5.4816826820953235</v>
      </c>
      <c r="ES116" s="11">
        <f t="shared" si="894"/>
        <v>4.1333474831448891</v>
      </c>
      <c r="ET116" s="11">
        <f t="shared" si="894"/>
        <v>3.1185387955969146</v>
      </c>
      <c r="EU116" s="11">
        <f t="shared" si="894"/>
        <v>2.5227175415708736</v>
      </c>
      <c r="EV116" s="11">
        <f t="shared" si="894"/>
        <v>2.457016418823299</v>
      </c>
      <c r="EW116" s="11">
        <f t="shared" si="894"/>
        <v>2.7212757028130641</v>
      </c>
      <c r="EX116" s="11">
        <f t="shared" si="894"/>
        <v>3.1071184035286192</v>
      </c>
      <c r="EY116" s="11">
        <f t="shared" si="894"/>
        <v>3.5865426939449607</v>
      </c>
      <c r="EZ116" s="11">
        <f t="shared" si="894"/>
        <v>4.1577453276995691</v>
      </c>
      <c r="FA116" s="11">
        <f t="shared" si="894"/>
        <v>4.6879191085028582</v>
      </c>
      <c r="FB116" s="11">
        <f t="shared" si="894"/>
        <v>5.0684041924783818</v>
      </c>
      <c r="FC116" s="11">
        <f t="shared" si="895"/>
        <v>5.3208942588814478</v>
      </c>
      <c r="FD116" s="11">
        <f t="shared" si="895"/>
        <v>5.5660961658646757</v>
      </c>
      <c r="FE116" s="11">
        <f t="shared" si="895"/>
        <v>5.7896394243449611</v>
      </c>
      <c r="FF116" s="11">
        <f t="shared" si="895"/>
        <v>5.9365001995659084</v>
      </c>
    </row>
    <row r="117" spans="2:162" x14ac:dyDescent="0.2">
      <c r="B117" t="str">
        <f>B33</f>
        <v>Housing permits (thous.)</v>
      </c>
      <c r="C117" s="4"/>
      <c r="D117" s="4"/>
      <c r="E117" s="4"/>
      <c r="F117" s="4"/>
      <c r="G117" s="4">
        <f t="shared" ref="G117:P118" si="896">100*(G33/C33-1)</f>
        <v>-71.461787322912841</v>
      </c>
      <c r="H117" s="4">
        <f t="shared" si="896"/>
        <v>-55.721137095768626</v>
      </c>
      <c r="I117" s="4">
        <f t="shared" si="896"/>
        <v>-38.100998682537146</v>
      </c>
      <c r="J117" s="4">
        <f t="shared" si="896"/>
        <v>-41.697586747293371</v>
      </c>
      <c r="K117" s="4">
        <f t="shared" si="896"/>
        <v>38.766738768374111</v>
      </c>
      <c r="L117" s="4">
        <f t="shared" si="896"/>
        <v>36.991299322601456</v>
      </c>
      <c r="M117" s="4">
        <f t="shared" si="896"/>
        <v>3.5370809138798309</v>
      </c>
      <c r="N117" s="4">
        <f t="shared" si="896"/>
        <v>43.197591946426385</v>
      </c>
      <c r="O117" s="4">
        <f t="shared" si="896"/>
        <v>-24.151872383937899</v>
      </c>
      <c r="P117" s="4">
        <f t="shared" si="896"/>
        <v>-17.699201540040566</v>
      </c>
      <c r="Q117" s="4">
        <f t="shared" ref="Q117:Z118" si="897">100*(Q33/M33-1)</f>
        <v>9.2803964445540501</v>
      </c>
      <c r="R117" s="4">
        <f t="shared" si="897"/>
        <v>26.973960025301036</v>
      </c>
      <c r="S117" s="4">
        <f t="shared" si="897"/>
        <v>20.601587717314619</v>
      </c>
      <c r="T117" s="4">
        <f t="shared" si="897"/>
        <v>18.221870399580631</v>
      </c>
      <c r="U117" s="4">
        <f t="shared" si="897"/>
        <v>26.271127865954934</v>
      </c>
      <c r="V117" s="4">
        <f t="shared" si="897"/>
        <v>-4.5289725621385557</v>
      </c>
      <c r="W117" s="4">
        <f t="shared" si="897"/>
        <v>6.6534906101900493</v>
      </c>
      <c r="X117" s="4">
        <f t="shared" si="897"/>
        <v>2.7421651384295531</v>
      </c>
      <c r="Y117" s="4">
        <f t="shared" si="897"/>
        <v>-22.869044873036415</v>
      </c>
      <c r="Z117" s="4">
        <f t="shared" si="897"/>
        <v>-5.1384022897632438</v>
      </c>
      <c r="AA117" s="4">
        <f t="shared" ref="AA117:AJ118" si="898">100*(AA33/W33-1)</f>
        <v>11.620701612923344</v>
      </c>
      <c r="AB117" s="4">
        <f t="shared" si="898"/>
        <v>7.2116140650787752</v>
      </c>
      <c r="AC117" s="4">
        <f t="shared" si="898"/>
        <v>21.484603779920718</v>
      </c>
      <c r="AD117" s="4">
        <f t="shared" si="898"/>
        <v>17.724983207376965</v>
      </c>
      <c r="AE117" s="4">
        <f t="shared" si="898"/>
        <v>13.807096433853294</v>
      </c>
      <c r="AF117" s="4">
        <f t="shared" si="898"/>
        <v>-3.3594892825664302</v>
      </c>
      <c r="AG117" s="4">
        <f t="shared" si="898"/>
        <v>37.818314734491224</v>
      </c>
      <c r="AH117" s="4">
        <f t="shared" si="898"/>
        <v>-2.7502075966099326</v>
      </c>
      <c r="AI117" s="4">
        <f t="shared" si="898"/>
        <v>12.422033040468229</v>
      </c>
      <c r="AJ117" s="4">
        <f t="shared" si="898"/>
        <v>23.026505620729985</v>
      </c>
      <c r="AK117" s="4">
        <f t="shared" ref="AK117:AL118" si="899">100*(AK33/AG33-1)</f>
        <v>-0.39073978682728772</v>
      </c>
      <c r="AL117" s="4">
        <f t="shared" si="899"/>
        <v>44.114618779205841</v>
      </c>
      <c r="AM117" s="4">
        <f t="shared" si="883"/>
        <v>-17.188713575737381</v>
      </c>
      <c r="AN117" s="4">
        <f t="shared" si="883"/>
        <v>24.873865849878296</v>
      </c>
      <c r="AO117" s="4">
        <f t="shared" si="883"/>
        <v>-13.425896710930186</v>
      </c>
      <c r="AP117" s="4">
        <f t="shared" si="883"/>
        <v>-17.599571624401488</v>
      </c>
      <c r="AQ117" s="4">
        <f t="shared" si="883"/>
        <v>23.620536029060823</v>
      </c>
      <c r="AR117" s="4">
        <f t="shared" si="883"/>
        <v>-24.028264125947441</v>
      </c>
      <c r="AS117" s="4">
        <f t="shared" si="883"/>
        <v>1.248054166897461</v>
      </c>
      <c r="AT117" s="4">
        <f t="shared" si="883"/>
        <v>-7.0025331979012844</v>
      </c>
      <c r="AU117" s="4">
        <f t="shared" si="883"/>
        <v>-10.542249342639865</v>
      </c>
      <c r="AV117" s="4">
        <f t="shared" si="883"/>
        <v>-4.7225845427619877</v>
      </c>
      <c r="AW117" s="4">
        <f t="shared" si="884"/>
        <v>-22.860557231282776</v>
      </c>
      <c r="AX117" s="4">
        <f t="shared" si="884"/>
        <v>-31.781582237617513</v>
      </c>
      <c r="AY117" s="4">
        <f t="shared" si="884"/>
        <v>-30.062398896443042</v>
      </c>
      <c r="AZ117" s="4">
        <f t="shared" si="884"/>
        <v>5.3674106903427887</v>
      </c>
      <c r="BA117" s="4">
        <f t="shared" si="884"/>
        <v>-10.281863368845666</v>
      </c>
      <c r="BB117" s="4">
        <f t="shared" si="884"/>
        <v>23.70284010540491</v>
      </c>
      <c r="BC117" s="4">
        <f t="shared" si="884"/>
        <v>12.97736940044607</v>
      </c>
      <c r="BD117" s="4">
        <f t="shared" si="884"/>
        <v>-10.042381637123675</v>
      </c>
      <c r="BE117" s="4">
        <f t="shared" si="884"/>
        <v>33.86190867591241</v>
      </c>
      <c r="BF117" s="4">
        <f t="shared" si="884"/>
        <v>-9.7278425190185924</v>
      </c>
      <c r="BG117" s="4">
        <f t="shared" si="885"/>
        <v>12.612335833843114</v>
      </c>
      <c r="BH117" s="4">
        <f t="shared" si="885"/>
        <v>-0.10241686587419974</v>
      </c>
      <c r="BI117" s="4">
        <f t="shared" si="885"/>
        <v>5.5106886286964807</v>
      </c>
      <c r="BJ117" s="4">
        <f t="shared" si="885"/>
        <v>36.466838420066175</v>
      </c>
      <c r="BK117" s="4">
        <f t="shared" si="885"/>
        <v>11.366703570134806</v>
      </c>
      <c r="BL117" s="4">
        <f t="shared" si="885"/>
        <v>6.5781394718181341</v>
      </c>
      <c r="BM117" s="4">
        <f t="shared" si="885"/>
        <v>-1.0982744533561739</v>
      </c>
      <c r="BN117" s="4">
        <f t="shared" si="885"/>
        <v>18.125913527819048</v>
      </c>
      <c r="BO117" s="4">
        <f t="shared" si="885"/>
        <v>-9.3414236116427638</v>
      </c>
      <c r="BP117" s="4">
        <f t="shared" si="885"/>
        <v>28.471129958213147</v>
      </c>
      <c r="BQ117" s="4">
        <f t="shared" si="886"/>
        <v>21.432867229086838</v>
      </c>
      <c r="BR117" s="4">
        <f t="shared" si="886"/>
        <v>-25.006559957208928</v>
      </c>
      <c r="BS117" s="4">
        <f t="shared" si="886"/>
        <v>70.477664756214082</v>
      </c>
      <c r="BT117" s="4">
        <f t="shared" si="886"/>
        <v>-13.878003302327102</v>
      </c>
      <c r="BU117" s="4">
        <f t="shared" si="886"/>
        <v>-11.143534812301736</v>
      </c>
      <c r="BV117" s="4">
        <f t="shared" si="886"/>
        <v>10.884022858004251</v>
      </c>
      <c r="BW117" s="4">
        <f t="shared" si="886"/>
        <v>-46.027985004008244</v>
      </c>
      <c r="BX117" s="4">
        <f t="shared" si="886"/>
        <v>-14.847962044647666</v>
      </c>
      <c r="BY117" s="4">
        <f t="shared" si="886"/>
        <v>-41.843631762051473</v>
      </c>
      <c r="BZ117" s="4">
        <f t="shared" si="886"/>
        <v>-55.743214734002763</v>
      </c>
      <c r="CA117" s="4">
        <f t="shared" si="887"/>
        <v>-63.415954510608671</v>
      </c>
      <c r="CB117" s="4">
        <f t="shared" si="887"/>
        <v>-69.072960066269459</v>
      </c>
      <c r="CC117" s="4">
        <f t="shared" si="887"/>
        <v>-55.26515004968671</v>
      </c>
      <c r="CD117" s="4">
        <f t="shared" si="887"/>
        <v>-23.639692315487494</v>
      </c>
      <c r="CE117" s="4">
        <f t="shared" si="887"/>
        <v>59.019477578299458</v>
      </c>
      <c r="CF117" s="4">
        <f t="shared" si="887"/>
        <v>12.446141808892452</v>
      </c>
      <c r="CG117" s="4">
        <f t="shared" si="887"/>
        <v>66.360430738908434</v>
      </c>
      <c r="CH117" s="4">
        <f t="shared" si="887"/>
        <v>45.072600368278671</v>
      </c>
      <c r="CI117" s="4">
        <f t="shared" si="887"/>
        <v>-41.198758521009239</v>
      </c>
      <c r="CJ117" s="4">
        <f t="shared" si="887"/>
        <v>107.65233479402832</v>
      </c>
      <c r="CK117" s="4">
        <f t="shared" si="888"/>
        <v>2.8622552978356364</v>
      </c>
      <c r="CL117" s="4">
        <f t="shared" si="888"/>
        <v>-5.1883146270517937</v>
      </c>
      <c r="CM117" s="4">
        <f t="shared" si="888"/>
        <v>135.72489782057713</v>
      </c>
      <c r="CN117" s="4">
        <f t="shared" si="888"/>
        <v>30.670635167501992</v>
      </c>
      <c r="CO117" s="4">
        <f t="shared" si="888"/>
        <v>75.97769447997338</v>
      </c>
      <c r="CP117" s="4">
        <f t="shared" si="888"/>
        <v>66.773460716704264</v>
      </c>
      <c r="CQ117" s="4">
        <f t="shared" si="888"/>
        <v>16.972327963177047</v>
      </c>
      <c r="CR117" s="4">
        <f t="shared" si="888"/>
        <v>-10.210517891416648</v>
      </c>
      <c r="CS117" s="4">
        <f t="shared" si="888"/>
        <v>1.8223137751398166</v>
      </c>
      <c r="CT117" s="4">
        <f t="shared" si="888"/>
        <v>23.91263169356823</v>
      </c>
      <c r="CU117" s="4">
        <f t="shared" si="889"/>
        <v>-1.1876841769510094</v>
      </c>
      <c r="CV117" s="4">
        <f t="shared" si="889"/>
        <v>41.753868537730398</v>
      </c>
      <c r="CW117" s="4">
        <f t="shared" si="889"/>
        <v>19.875085762463264</v>
      </c>
      <c r="CX117" s="4">
        <f t="shared" si="889"/>
        <v>-0.78960484779933005</v>
      </c>
      <c r="CY117" s="4">
        <f t="shared" si="889"/>
        <v>135.0025324028706</v>
      </c>
      <c r="CZ117" s="4">
        <f t="shared" si="889"/>
        <v>-7.2987787352472573</v>
      </c>
      <c r="DA117" s="4">
        <f t="shared" si="889"/>
        <v>18.677174431707179</v>
      </c>
      <c r="DB117" s="4">
        <f t="shared" si="889"/>
        <v>1.5436581105958469</v>
      </c>
      <c r="DC117" s="4">
        <f t="shared" si="889"/>
        <v>-49.322883105794467</v>
      </c>
      <c r="DD117" s="4">
        <f t="shared" si="889"/>
        <v>27.697687406114333</v>
      </c>
      <c r="DE117" s="4">
        <f t="shared" si="890"/>
        <v>-6.0332942910414911</v>
      </c>
      <c r="DF117" s="4">
        <f t="shared" si="890"/>
        <v>26.357198951815764</v>
      </c>
      <c r="DG117" s="4">
        <f t="shared" si="890"/>
        <v>23.005301444234405</v>
      </c>
      <c r="DH117" s="4">
        <f t="shared" si="890"/>
        <v>-18.442343974817266</v>
      </c>
      <c r="DI117" s="4">
        <f t="shared" si="890"/>
        <v>8.0470259675410993</v>
      </c>
      <c r="DJ117" s="4">
        <f t="shared" si="890"/>
        <v>6.7184541109911011</v>
      </c>
      <c r="DK117" s="4">
        <f t="shared" si="890"/>
        <v>16.447017061727575</v>
      </c>
      <c r="DL117" s="4">
        <f t="shared" si="890"/>
        <v>-3.1441076703824233</v>
      </c>
      <c r="DM117" s="4">
        <f t="shared" si="890"/>
        <v>-27.334005302479479</v>
      </c>
      <c r="DN117" s="4">
        <f t="shared" si="890"/>
        <v>-21.838126123696711</v>
      </c>
      <c r="DO117" s="4">
        <f t="shared" si="891"/>
        <v>-17.645309381971863</v>
      </c>
      <c r="DP117" s="4">
        <f t="shared" si="891"/>
        <v>32.858623547787921</v>
      </c>
      <c r="DQ117" s="4">
        <f t="shared" si="891"/>
        <v>42.824324244347942</v>
      </c>
      <c r="DR117" s="4">
        <f t="shared" si="891"/>
        <v>16.320849848341503</v>
      </c>
      <c r="DS117" s="4">
        <f t="shared" si="891"/>
        <v>-1.6987976075809486</v>
      </c>
      <c r="DT117" s="4">
        <f t="shared" si="891"/>
        <v>-18.147431504520739</v>
      </c>
      <c r="DU117" s="4">
        <f t="shared" si="891"/>
        <v>-10.185595867237252</v>
      </c>
      <c r="DV117" s="4">
        <f t="shared" si="891"/>
        <v>-26.433042132880669</v>
      </c>
      <c r="DW117" s="4">
        <f t="shared" si="891"/>
        <v>42.781553540799933</v>
      </c>
      <c r="DX117" s="4">
        <f t="shared" si="891"/>
        <v>-16.00280071104665</v>
      </c>
      <c r="DY117" s="4">
        <f t="shared" si="892"/>
        <v>21.133595597004362</v>
      </c>
      <c r="DZ117" s="4">
        <f t="shared" si="892"/>
        <v>66.330553493756298</v>
      </c>
      <c r="EA117" s="4">
        <f t="shared" si="892"/>
        <v>-2.2551153174599103</v>
      </c>
      <c r="EB117" s="4">
        <f t="shared" si="892"/>
        <v>47.606293038825598</v>
      </c>
      <c r="EC117" s="4">
        <f t="shared" si="892"/>
        <v>-17.40537424681564</v>
      </c>
      <c r="ED117" s="11">
        <f t="shared" si="892"/>
        <v>-15.231100464403047</v>
      </c>
      <c r="EE117" s="11">
        <f t="shared" si="892"/>
        <v>-27.704408786998911</v>
      </c>
      <c r="EF117" s="11">
        <f t="shared" si="892"/>
        <v>-15.67172499137628</v>
      </c>
      <c r="EG117" s="11">
        <f t="shared" si="892"/>
        <v>-24.969084334402392</v>
      </c>
      <c r="EH117" s="11">
        <f t="shared" si="892"/>
        <v>-33.973369528785859</v>
      </c>
      <c r="EI117" s="11">
        <f t="shared" si="893"/>
        <v>-10.354086950901664</v>
      </c>
      <c r="EJ117" s="11">
        <f t="shared" si="893"/>
        <v>-5.452827986988618</v>
      </c>
      <c r="EK117" s="11">
        <f t="shared" si="893"/>
        <v>39.704807452335402</v>
      </c>
      <c r="EL117" s="11">
        <f t="shared" si="893"/>
        <v>57.442334375354577</v>
      </c>
      <c r="EM117" s="11">
        <f t="shared" si="893"/>
        <v>35.170501077495175</v>
      </c>
      <c r="EN117" s="11">
        <f t="shared" si="893"/>
        <v>30.333951620594313</v>
      </c>
      <c r="EO117" s="11">
        <f t="shared" si="893"/>
        <v>16.247676633788387</v>
      </c>
      <c r="EP117" s="11">
        <f t="shared" si="893"/>
        <v>9.7044380859176549</v>
      </c>
      <c r="EQ117" s="11">
        <f t="shared" si="893"/>
        <v>12.129412176498722</v>
      </c>
      <c r="ER117" s="11">
        <f t="shared" si="893"/>
        <v>4.3290776767221706</v>
      </c>
      <c r="ES117" s="11">
        <f t="shared" si="894"/>
        <v>2.2954041474623654</v>
      </c>
      <c r="ET117" s="11">
        <f t="shared" si="894"/>
        <v>0.26539414757498214</v>
      </c>
      <c r="EU117" s="11">
        <f t="shared" si="894"/>
        <v>-4.2734423368644636</v>
      </c>
      <c r="EV117" s="11">
        <f t="shared" si="894"/>
        <v>-3.0233904880782148</v>
      </c>
      <c r="EW117" s="11">
        <f t="shared" si="894"/>
        <v>-2.9863845542536405</v>
      </c>
      <c r="EX117" s="11">
        <f t="shared" si="894"/>
        <v>-2.1156558533145353</v>
      </c>
      <c r="EY117" s="11">
        <f t="shared" si="894"/>
        <v>-0.96112972145562248</v>
      </c>
      <c r="EZ117" s="11">
        <f t="shared" si="894"/>
        <v>-0.11564038084748152</v>
      </c>
      <c r="FA117" s="11">
        <f t="shared" si="894"/>
        <v>1.6441635700036317</v>
      </c>
      <c r="FB117" s="11">
        <f t="shared" si="894"/>
        <v>1.5636804620972056</v>
      </c>
      <c r="FC117" s="11">
        <f t="shared" si="895"/>
        <v>3.1469494964857292</v>
      </c>
      <c r="FD117" s="11">
        <f t="shared" si="895"/>
        <v>2.3766249053284172</v>
      </c>
      <c r="FE117" s="11">
        <f t="shared" si="895"/>
        <v>2.5786581643036488</v>
      </c>
      <c r="FF117" s="11">
        <f t="shared" si="895"/>
        <v>2.5998627898372151</v>
      </c>
    </row>
    <row r="118" spans="2:162" x14ac:dyDescent="0.2">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1.8941025109971088</v>
      </c>
      <c r="AQ118" s="4">
        <f t="shared" si="883"/>
        <v>1.8111678691294264</v>
      </c>
      <c r="AR118" s="4">
        <f t="shared" si="883"/>
        <v>1.6730612853427473</v>
      </c>
      <c r="AS118" s="4">
        <f t="shared" si="883"/>
        <v>1.512367504406531</v>
      </c>
      <c r="AT118" s="4">
        <f t="shared" si="883"/>
        <v>1.3715791419819823</v>
      </c>
      <c r="AU118" s="4">
        <f t="shared" si="883"/>
        <v>1.2923642912930466</v>
      </c>
      <c r="AV118" s="4">
        <f t="shared" si="883"/>
        <v>1.3000565235971706</v>
      </c>
      <c r="AW118" s="4">
        <f t="shared" si="884"/>
        <v>1.3571033860832804</v>
      </c>
      <c r="AX118" s="4">
        <f t="shared" si="884"/>
        <v>1.4108859597888435</v>
      </c>
      <c r="AY118" s="4">
        <f t="shared" si="884"/>
        <v>1.40939962104214</v>
      </c>
      <c r="AZ118" s="4">
        <f t="shared" si="884"/>
        <v>1.317852347432158</v>
      </c>
      <c r="BA118" s="4">
        <f t="shared" si="884"/>
        <v>1.1678658555741572</v>
      </c>
      <c r="BB118" s="4">
        <f t="shared" si="884"/>
        <v>1.0069520836348156</v>
      </c>
      <c r="BC118" s="4">
        <f t="shared" si="884"/>
        <v>0.88179288607574957</v>
      </c>
      <c r="BD118" s="4">
        <f t="shared" si="884"/>
        <v>0.82632902887027626</v>
      </c>
      <c r="BE118" s="4">
        <f t="shared" si="884"/>
        <v>0.82611411560897796</v>
      </c>
      <c r="BF118" s="4">
        <f t="shared" si="884"/>
        <v>0.85498079063317522</v>
      </c>
      <c r="BG118" s="4">
        <f t="shared" si="885"/>
        <v>0.88701759125939805</v>
      </c>
      <c r="BH118" s="4">
        <f t="shared" si="885"/>
        <v>0.90527466129264322</v>
      </c>
      <c r="BI118" s="4">
        <f t="shared" si="885"/>
        <v>0.92794964668152513</v>
      </c>
      <c r="BJ118" s="4">
        <f t="shared" si="885"/>
        <v>0.98181915920605434</v>
      </c>
      <c r="BK118" s="4">
        <f t="shared" si="885"/>
        <v>1.0934204128821401</v>
      </c>
      <c r="BL118" s="4">
        <f t="shared" si="885"/>
        <v>1.276134499704451</v>
      </c>
      <c r="BM118" s="4">
        <f t="shared" si="885"/>
        <v>1.4915740676480604</v>
      </c>
      <c r="BN118" s="4">
        <f t="shared" si="885"/>
        <v>1.6886741208162137</v>
      </c>
      <c r="BO118" s="4">
        <f t="shared" si="885"/>
        <v>1.8167904714407879</v>
      </c>
      <c r="BP118" s="4">
        <f t="shared" si="885"/>
        <v>1.8401450923722695</v>
      </c>
      <c r="BQ118" s="4">
        <f t="shared" si="886"/>
        <v>1.7800858640055983</v>
      </c>
      <c r="BR118" s="4">
        <f t="shared" si="886"/>
        <v>1.6718110367833994</v>
      </c>
      <c r="BS118" s="4">
        <f t="shared" si="886"/>
        <v>1.5498535498059463</v>
      </c>
      <c r="BT118" s="4">
        <f t="shared" si="886"/>
        <v>1.4413697262063874</v>
      </c>
      <c r="BU118" s="4">
        <f t="shared" si="886"/>
        <v>1.3466226970010542</v>
      </c>
      <c r="BV118" s="4">
        <f t="shared" si="886"/>
        <v>1.2593380334631199</v>
      </c>
      <c r="BW118" s="4">
        <f t="shared" si="886"/>
        <v>1.1733658489336829</v>
      </c>
      <c r="BX118" s="4">
        <f t="shared" si="886"/>
        <v>1.0862621363763925</v>
      </c>
      <c r="BY118" s="4">
        <f t="shared" si="886"/>
        <v>1.0099830843612878</v>
      </c>
      <c r="BZ118" s="4">
        <f t="shared" si="886"/>
        <v>0.95992601662053811</v>
      </c>
      <c r="CA118" s="4">
        <f t="shared" si="887"/>
        <v>0.95133866444312432</v>
      </c>
      <c r="CB118" s="4">
        <f t="shared" si="887"/>
        <v>0.99140901126595349</v>
      </c>
      <c r="CC118" s="4">
        <f t="shared" si="887"/>
        <v>1.055579708014931</v>
      </c>
      <c r="CD118" s="4">
        <f t="shared" si="887"/>
        <v>1.1115997424784529</v>
      </c>
      <c r="CE118" s="4">
        <f t="shared" si="887"/>
        <v>1.1274907756838148</v>
      </c>
      <c r="CF118" s="4">
        <f t="shared" si="887"/>
        <v>1.0809509431887632</v>
      </c>
      <c r="CG118" s="4">
        <f t="shared" si="887"/>
        <v>0.98723239915188277</v>
      </c>
      <c r="CH118" s="4">
        <f t="shared" si="887"/>
        <v>0.8706966084752521</v>
      </c>
      <c r="CI118" s="4">
        <f t="shared" si="887"/>
        <v>0.75535509554622848</v>
      </c>
      <c r="CJ118" s="4">
        <f t="shared" si="887"/>
        <v>0.66314091603010272</v>
      </c>
      <c r="CK118" s="4">
        <f t="shared" si="888"/>
        <v>0.60881914331385456</v>
      </c>
      <c r="CL118" s="4">
        <f t="shared" si="888"/>
        <v>0.60537330099443842</v>
      </c>
      <c r="CM118" s="4">
        <f t="shared" si="888"/>
        <v>0.66577596301078401</v>
      </c>
      <c r="CN118" s="4">
        <f t="shared" si="888"/>
        <v>0.7960628001997927</v>
      </c>
      <c r="CO118" s="4">
        <f t="shared" si="888"/>
        <v>0.97458756640713684</v>
      </c>
      <c r="CP118" s="4">
        <f t="shared" si="888"/>
        <v>1.1728058135170194</v>
      </c>
      <c r="CQ118" s="4">
        <f t="shared" si="888"/>
        <v>1.3621891660142493</v>
      </c>
      <c r="CR118" s="4">
        <f t="shared" si="888"/>
        <v>1.5192108871967314</v>
      </c>
      <c r="CS118" s="4">
        <f t="shared" si="888"/>
        <v>1.6401442012127676</v>
      </c>
      <c r="CT118" s="4">
        <f t="shared" si="888"/>
        <v>1.7263199013326513</v>
      </c>
      <c r="CU118" s="4">
        <f t="shared" si="889"/>
        <v>1.779179193464242</v>
      </c>
      <c r="CV118" s="4">
        <f t="shared" si="889"/>
        <v>1.8050922352896848</v>
      </c>
      <c r="CW118" s="4">
        <f t="shared" si="889"/>
        <v>1.8297209968921813</v>
      </c>
      <c r="CX118" s="4">
        <f t="shared" si="889"/>
        <v>1.883114134354269</v>
      </c>
      <c r="CY118" s="4">
        <f t="shared" si="889"/>
        <v>1.9947882543109419</v>
      </c>
      <c r="CZ118" s="4">
        <f t="shared" si="889"/>
        <v>2.1763281482206631</v>
      </c>
      <c r="DA118" s="4">
        <f t="shared" si="889"/>
        <v>2.3697053858247941</v>
      </c>
      <c r="DB118" s="4">
        <f t="shared" si="889"/>
        <v>2.5005496910716074</v>
      </c>
      <c r="DC118" s="4">
        <f t="shared" si="889"/>
        <v>2.4959511566529535</v>
      </c>
      <c r="DD118" s="4">
        <f t="shared" si="889"/>
        <v>2.3135169814497258</v>
      </c>
      <c r="DE118" s="4">
        <f t="shared" si="890"/>
        <v>2.0257849399959005</v>
      </c>
      <c r="DF118" s="4">
        <f t="shared" si="890"/>
        <v>1.7314315134838276</v>
      </c>
      <c r="DG118" s="4">
        <f t="shared" si="890"/>
        <v>1.5261383469697964</v>
      </c>
      <c r="DH118" s="4">
        <f t="shared" si="890"/>
        <v>1.4766141162338542</v>
      </c>
      <c r="DI118" s="4">
        <f t="shared" si="890"/>
        <v>1.5425933359749955</v>
      </c>
      <c r="DJ118" s="4">
        <f t="shared" si="890"/>
        <v>1.6584598333947431</v>
      </c>
      <c r="DK118" s="4">
        <f t="shared" si="890"/>
        <v>1.7595129189385439</v>
      </c>
      <c r="DL118" s="4">
        <f t="shared" si="890"/>
        <v>1.7982220653834702</v>
      </c>
      <c r="DM118" s="4">
        <f t="shared" si="890"/>
        <v>1.7931749418174103</v>
      </c>
      <c r="DN118" s="4">
        <f t="shared" si="890"/>
        <v>1.7790137502399661</v>
      </c>
      <c r="DO118" s="4">
        <f t="shared" si="891"/>
        <v>1.7897849989443548</v>
      </c>
      <c r="DP118" s="4">
        <f t="shared" si="891"/>
        <v>1.8443753690168707</v>
      </c>
      <c r="DQ118" s="4">
        <f t="shared" si="891"/>
        <v>1.903388831407038</v>
      </c>
      <c r="DR118" s="4">
        <f t="shared" si="891"/>
        <v>1.913660943942852</v>
      </c>
      <c r="DS118" s="4">
        <f t="shared" si="891"/>
        <v>1.8229726504795707</v>
      </c>
      <c r="DT118" s="4">
        <f t="shared" si="891"/>
        <v>1.6029841300203573</v>
      </c>
      <c r="DU118" s="4">
        <f t="shared" si="891"/>
        <v>1.3166216744207482</v>
      </c>
      <c r="DV118" s="4">
        <f t="shared" si="891"/>
        <v>1.0478296446196245</v>
      </c>
      <c r="DW118" s="4">
        <f t="shared" si="891"/>
        <v>0.87867119141331607</v>
      </c>
      <c r="DX118" s="4">
        <f t="shared" si="891"/>
        <v>0.86601691270735692</v>
      </c>
      <c r="DY118" s="4">
        <f t="shared" si="892"/>
        <v>0.9708683690038189</v>
      </c>
      <c r="DZ118" s="4">
        <f t="shared" si="892"/>
        <v>1.1310738762924322</v>
      </c>
      <c r="EA118" s="4">
        <f t="shared" si="892"/>
        <v>1.2863916814482401</v>
      </c>
      <c r="EB118" s="4">
        <f t="shared" si="892"/>
        <v>1.3361181560083812</v>
      </c>
      <c r="EC118" s="4">
        <f t="shared" si="892"/>
        <v>1.3119539527841617</v>
      </c>
      <c r="ED118" s="11">
        <f t="shared" si="892"/>
        <v>1.2381756116491172</v>
      </c>
      <c r="EE118" s="11">
        <f t="shared" si="892"/>
        <v>1.1351758655099742</v>
      </c>
      <c r="EF118" s="11">
        <f t="shared" si="892"/>
        <v>1.07155351068009</v>
      </c>
      <c r="EG118" s="11">
        <f t="shared" si="892"/>
        <v>1.0240510697226757</v>
      </c>
      <c r="EH118" s="11">
        <f t="shared" si="892"/>
        <v>0.98742545678642824</v>
      </c>
      <c r="EI118" s="11">
        <f t="shared" si="893"/>
        <v>0.95949760295095388</v>
      </c>
      <c r="EJ118" s="11">
        <f t="shared" si="893"/>
        <v>0.9415812659933076</v>
      </c>
      <c r="EK118" s="11">
        <f t="shared" si="893"/>
        <v>0.93469857710199999</v>
      </c>
      <c r="EL118" s="11">
        <f t="shared" si="893"/>
        <v>0.93977576850228228</v>
      </c>
      <c r="EM118" s="11">
        <f t="shared" si="893"/>
        <v>0.95705792085083452</v>
      </c>
      <c r="EN118" s="11">
        <f t="shared" si="893"/>
        <v>0.98427372076781428</v>
      </c>
      <c r="EO118" s="11">
        <f t="shared" si="893"/>
        <v>1.0172011388403845</v>
      </c>
      <c r="EP118" s="11">
        <f t="shared" si="893"/>
        <v>1.0500429857500437</v>
      </c>
      <c r="EQ118" s="11">
        <f t="shared" si="893"/>
        <v>1.0761617580975491</v>
      </c>
      <c r="ER118" s="11">
        <f t="shared" si="893"/>
        <v>1.0910024265790907</v>
      </c>
      <c r="ES118" s="11">
        <f t="shared" si="894"/>
        <v>1.0952614269184258</v>
      </c>
      <c r="ET118" s="11">
        <f t="shared" si="894"/>
        <v>1.0920766076692123</v>
      </c>
      <c r="EU118" s="11">
        <f t="shared" si="894"/>
        <v>1.0857287343447597</v>
      </c>
      <c r="EV118" s="11">
        <f t="shared" si="894"/>
        <v>1.0796693828273751</v>
      </c>
      <c r="EW118" s="11">
        <f t="shared" si="894"/>
        <v>1.0749151828634673</v>
      </c>
      <c r="EX118" s="11">
        <f t="shared" si="894"/>
        <v>1.0713200756700347</v>
      </c>
      <c r="EY118" s="11">
        <f t="shared" si="894"/>
        <v>1.0680693516019746</v>
      </c>
      <c r="EZ118" s="11">
        <f t="shared" si="894"/>
        <v>1.0646672988906536</v>
      </c>
      <c r="FA118" s="11">
        <f t="shared" si="894"/>
        <v>1.0608354476679738</v>
      </c>
      <c r="FB118" s="11">
        <f t="shared" si="894"/>
        <v>1.0565521861315874</v>
      </c>
      <c r="FC118" s="11">
        <f t="shared" si="895"/>
        <v>1.0521012034459654</v>
      </c>
      <c r="FD118" s="11">
        <f t="shared" si="895"/>
        <v>1.0474414858023584</v>
      </c>
      <c r="FE118" s="11">
        <f t="shared" si="895"/>
        <v>1.0426915087138555</v>
      </c>
      <c r="FF118" s="11">
        <f t="shared" si="895"/>
        <v>1.037896484039047</v>
      </c>
    </row>
    <row r="121" spans="2:162" x14ac:dyDescent="0.2">
      <c r="B121" s="1" t="s">
        <v>221</v>
      </c>
    </row>
    <row r="122" spans="2:162" x14ac:dyDescent="0.2">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15" t="str">
        <f t="shared" si="903"/>
        <v>2021Q2</v>
      </c>
      <c r="DY122" s="15" t="str">
        <f t="shared" si="903"/>
        <v>2021Q3</v>
      </c>
      <c r="DZ122" s="15" t="str">
        <f t="shared" si="903"/>
        <v>2021Q4</v>
      </c>
      <c r="EA122" s="15" t="str">
        <f t="shared" ref="EA122:FF122" si="904">EA4</f>
        <v>2022Q1</v>
      </c>
      <c r="EB122" s="15"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
      <c r="B123" t="str">
        <f t="shared" ref="B123:B136" si="905">B91</f>
        <v>Employment (thous.)</v>
      </c>
      <c r="C123" s="4"/>
      <c r="D123" s="4"/>
      <c r="E123" s="4"/>
      <c r="F123" s="4"/>
      <c r="G123" s="4">
        <f t="shared" ref="G123:G139" si="906">C7/C$7*G91</f>
        <v>0.98913769039383759</v>
      </c>
      <c r="H123" s="4">
        <f t="shared" ref="H123:H139" si="907">D7/D$7*H91</f>
        <v>0.42421324989470044</v>
      </c>
      <c r="I123" s="4">
        <f t="shared" ref="I123:I139" si="908">E7/E$7*I91</f>
        <v>-5.6663982583271544E-2</v>
      </c>
      <c r="J123" s="4">
        <f t="shared" ref="J123:J139" si="909">F7/F$7*J91</f>
        <v>0.56048435439393085</v>
      </c>
      <c r="K123" s="4">
        <f t="shared" ref="K123:K139" si="910">G7/G$7*K91</f>
        <v>1.6434322797740375</v>
      </c>
      <c r="L123" s="4">
        <f t="shared" ref="L123:L139" si="911">H7/H$7*L91</f>
        <v>1.4799724377602574</v>
      </c>
      <c r="M123" s="4">
        <f t="shared" ref="M123:M139" si="912">I7/I$7*M91</f>
        <v>0.81463356409645638</v>
      </c>
      <c r="N123" s="4">
        <f t="shared" ref="N123:N139" si="913">J7/J$7*N91</f>
        <v>1.1147208727012581</v>
      </c>
      <c r="O123" s="4">
        <f t="shared" ref="O123:O139" si="914">K7/K$7*O91</f>
        <v>0.53501226685586101</v>
      </c>
      <c r="P123" s="4">
        <f t="shared" ref="P123:P139" si="915">L7/L$7*P91</f>
        <v>0.72328993593719915</v>
      </c>
      <c r="Q123" s="4">
        <f t="shared" ref="Q123:Q139" si="916">M7/M$7*Q91</f>
        <v>2.2968773124167452</v>
      </c>
      <c r="R123" s="4">
        <f t="shared" ref="R123:R139" si="917">N7/N$7*R91</f>
        <v>0.61016949152543631</v>
      </c>
      <c r="S123" s="4">
        <f t="shared" ref="S123:S139" si="918">O7/O$7*S91</f>
        <v>0.89968246501235249</v>
      </c>
      <c r="T123" s="4">
        <f t="shared" ref="T123:T139" si="919">P7/P$7*T91</f>
        <v>0.99361041092675961</v>
      </c>
      <c r="U123" s="4">
        <f t="shared" ref="U123:U139" si="920">Q7/Q$7*U91</f>
        <v>-1.4467173982224413E-2</v>
      </c>
      <c r="V123" s="4">
        <f t="shared" ref="V123:V139" si="921">R7/R$7*V91</f>
        <v>2.3379819524200318</v>
      </c>
      <c r="W123" s="4">
        <f t="shared" ref="W123:W139" si="922">S7/S$7*W91</f>
        <v>2.6516696777201476</v>
      </c>
      <c r="X123" s="4">
        <f t="shared" ref="X123:X139" si="923">T7/T$7*X91</f>
        <v>2.2317671300461583</v>
      </c>
      <c r="Y123" s="4">
        <f t="shared" ref="Y123:Y139" si="924">U7/U$7*Y91</f>
        <v>2.100937608519482</v>
      </c>
      <c r="Z123" s="4">
        <f t="shared" ref="Z123:Z139" si="925">V7/V$7*Z91</f>
        <v>0.46378471228170071</v>
      </c>
      <c r="AA123" s="4">
        <f t="shared" ref="AA123:AA139" si="926">W7/W$7*AA91</f>
        <v>2.0920858408084664</v>
      </c>
      <c r="AB123" s="4">
        <f t="shared" ref="AB123:AB139" si="927">X7/X$7*AB91</f>
        <v>2.8473286776812712</v>
      </c>
      <c r="AC123" s="4">
        <f t="shared" ref="AC123:AC139" si="928">Y7/Y$7*AC91</f>
        <v>3.8263137010373649</v>
      </c>
      <c r="AD123" s="4">
        <f t="shared" ref="AD123:AD139" si="929">Z7/Z$7*AD91</f>
        <v>6.2692351533112811</v>
      </c>
      <c r="AE123" s="4">
        <f t="shared" ref="AE123:AE139" si="930">AA7/AA$7*AE91</f>
        <v>4.9075490059780069</v>
      </c>
      <c r="AF123" s="4">
        <f t="shared" ref="AF123:AF139" si="931">AB7/AB$7*AF91</f>
        <v>6.1525297413674185</v>
      </c>
      <c r="AG123" s="4">
        <f t="shared" ref="AG123:AG139" si="932">AC7/AC$7*AG91</f>
        <v>6.1039528281284117</v>
      </c>
      <c r="AH123" s="4">
        <f t="shared" ref="AH123:AH139" si="933">AD7/AD$7*AH91</f>
        <v>5.931567092137735</v>
      </c>
      <c r="AI123" s="4">
        <f t="shared" ref="AI123:AI139" si="934">AE7/AE$7*AI91</f>
        <v>5.5923668168566198</v>
      </c>
      <c r="AJ123" s="4">
        <f t="shared" ref="AJ123:AJ139" si="935">AF7/AF$7*AJ91</f>
        <v>4.9768578709241229</v>
      </c>
      <c r="AK123" s="4">
        <f t="shared" ref="AK123:AK139" si="936">AG7/AG$7*AK91</f>
        <v>4.7596994957291416</v>
      </c>
      <c r="AL123" s="4">
        <f t="shared" ref="AL123:AL139" si="937">AH7/AH$7*AL91</f>
        <v>3.9514985824220306</v>
      </c>
      <c r="AM123" s="4">
        <f t="shared" ref="AM123:AM139" si="938">AI7/AI$7*AM91</f>
        <v>3.4437751004016137</v>
      </c>
      <c r="AN123" s="4">
        <f t="shared" ref="AN123:AN139" si="939">AJ7/AJ$7*AN91</f>
        <v>2.4299019122163923</v>
      </c>
      <c r="AO123" s="4">
        <f t="shared" ref="AO123:AO139" si="940">AK7/AK$7*AO91</f>
        <v>2.3797828969988943</v>
      </c>
      <c r="AP123" s="4">
        <f t="shared" ref="AP123:AP139" si="941">AL7/AL$7*AP91</f>
        <v>2.2598319737002104</v>
      </c>
      <c r="AQ123" s="4">
        <f t="shared" ref="AQ123:AQ139" si="942">AM7/AM$7*AQ91</f>
        <v>2.3512569154615193</v>
      </c>
      <c r="AR123" s="4">
        <f t="shared" ref="AR123:AR139" si="943">AN7/AN$7*AR91</f>
        <v>2.5608782917805106</v>
      </c>
      <c r="AS123" s="4">
        <f t="shared" ref="AS123:AS139" si="944">AO7/AO$7*AS91</f>
        <v>2.1829347278528033</v>
      </c>
      <c r="AT123" s="4">
        <f t="shared" ref="AT123:AT139" si="945">AP7/AP$7*AT91</f>
        <v>2.0003333888981567</v>
      </c>
      <c r="AU123" s="4">
        <f t="shared" ref="AU123:AU139" si="946">AQ7/AQ$7*AU91</f>
        <v>1.0099333823285317</v>
      </c>
      <c r="AV123" s="4">
        <f t="shared" ref="AV123:AV139" si="947">AR7/AR$7*AV91</f>
        <v>-0.24049797227199132</v>
      </c>
      <c r="AW123" s="4">
        <f t="shared" ref="AW123:AW139" si="948">AS7/AS$7*AW91</f>
        <v>-1.6315702983778269</v>
      </c>
      <c r="AX123" s="4">
        <f t="shared" ref="AX123:AX139" si="949">AT7/AT$7*AX91</f>
        <v>-3.6093666098568677</v>
      </c>
      <c r="AY123" s="4">
        <f t="shared" ref="AY123:AY139" si="950">AU7/AU$7*AY91</f>
        <v>-4.086183021569223</v>
      </c>
      <c r="AZ123" s="4">
        <f t="shared" ref="AZ123:AZ139" si="951">AV7/AV$7*AZ91</f>
        <v>-3.8430631056488029</v>
      </c>
      <c r="BA123" s="4">
        <f t="shared" ref="BA123:BA139" si="952">AW7/AW$7*BA91</f>
        <v>-3.1716863156889818</v>
      </c>
      <c r="BB123" s="4">
        <f t="shared" ref="BB123:BB139" si="953">AX7/AX$7*BB91</f>
        <v>-2.0854021847070747</v>
      </c>
      <c r="BC123" s="4">
        <f t="shared" ref="BC123:BC139" si="954">AY7/AY$7*BC91</f>
        <v>-1.3116037782019196</v>
      </c>
      <c r="BD123" s="4">
        <f t="shared" ref="BD123:BD139" si="955">AZ7/AZ$7*BD91</f>
        <v>-1.2363582735227641</v>
      </c>
      <c r="BE123" s="4">
        <f t="shared" ref="BE123:BE139" si="956">BA7/BA$7*BE91</f>
        <v>-1.0302417864097024</v>
      </c>
      <c r="BF123" s="4">
        <f t="shared" ref="BF123:BF139" si="957">BB7/BB$7*BF91</f>
        <v>-0.44278434670756983</v>
      </c>
      <c r="BG123" s="4">
        <f t="shared" ref="BG123:BG139" si="958">BC7/BC$7*BG91</f>
        <v>-0.17108851971238126</v>
      </c>
      <c r="BH123" s="4">
        <f t="shared" ref="BH123:BH139" si="959">BD7/BD$7*BH91</f>
        <v>0.63711704536970615</v>
      </c>
      <c r="BI123" s="4">
        <f t="shared" ref="BI123:BI139" si="960">BE7/BE$7*BI91</f>
        <v>0.97372680861662619</v>
      </c>
      <c r="BJ123" s="4">
        <f t="shared" ref="BJ123:BJ139" si="961">BF7/BF$7*BJ91</f>
        <v>1.4386165428479369</v>
      </c>
      <c r="BK123" s="4">
        <f t="shared" ref="BK123:BK139" si="962">BG7/BG$7*BK91</f>
        <v>1.8851990760289095</v>
      </c>
      <c r="BL123" s="4">
        <f t="shared" ref="BL123:BL139" si="963">BH7/BH$7*BL91</f>
        <v>2.3394416005144025</v>
      </c>
      <c r="BM123" s="4">
        <f t="shared" ref="BM123:BM139" si="964">BI7/BI$7*BM91</f>
        <v>2.7105016524441305</v>
      </c>
      <c r="BN123" s="4">
        <f t="shared" ref="BN123:BN139" si="965">BJ7/BJ$7*BN91</f>
        <v>3.1499534610297308</v>
      </c>
      <c r="BO123" s="4">
        <f t="shared" ref="BO123:BO139" si="966">BK7/BK$7*BO91</f>
        <v>3.4519746465139001</v>
      </c>
      <c r="BP123" s="4">
        <f t="shared" ref="BP123:BP139" si="967">BL7/BL$7*BP91</f>
        <v>3.3081216924824242</v>
      </c>
      <c r="BQ123" s="4">
        <f t="shared" ref="BQ123:BQ139" si="968">BM7/BM$7*BQ91</f>
        <v>3.3137231360307551</v>
      </c>
      <c r="BR123" s="4">
        <f t="shared" ref="BR123:BR139" si="969">BN7/BN$7*BR91</f>
        <v>2.7545592705167321</v>
      </c>
      <c r="BS123" s="4">
        <f t="shared" ref="BS123:BS139" si="970">BO7/BO$7*BS91</f>
        <v>3.0728626637760437</v>
      </c>
      <c r="BT123" s="4">
        <f t="shared" ref="BT123:BT139" si="971">BP7/BP$7*BT91</f>
        <v>3.057166916167664</v>
      </c>
      <c r="BU123" s="4">
        <f t="shared" ref="BU123:BU139" si="972">BQ7/BQ$7*BU91</f>
        <v>3.0703079604880612</v>
      </c>
      <c r="BV123" s="4">
        <f t="shared" ref="BV123:BV139" si="973">BR7/BR$7*BV91</f>
        <v>3.1036235903124432</v>
      </c>
      <c r="BW123" s="4">
        <f t="shared" ref="BW123:BW139" si="974">BS7/BS$7*BW91</f>
        <v>2.6497485139460597</v>
      </c>
      <c r="BX123" s="4">
        <f t="shared" ref="BX123:BX139" si="975">BT7/BT$7*BX91</f>
        <v>1.8656801107605814</v>
      </c>
      <c r="BY123" s="4">
        <f t="shared" ref="BY123:BY139" si="976">BU7/BU$7*BY91</f>
        <v>1.4026067740044335</v>
      </c>
      <c r="BZ123" s="4">
        <f t="shared" ref="BZ123:BZ139" si="977">BV7/BV$7*BZ91</f>
        <v>-1.0355261683290262</v>
      </c>
      <c r="CA123" s="4">
        <f t="shared" ref="CA123:CA139" si="978">BW7/BW$7*CA91</f>
        <v>-3.202743936390573</v>
      </c>
      <c r="CB123" s="4">
        <f t="shared" ref="CB123:CB139" si="979">BX7/BX$7*CB91</f>
        <v>-5.276174773289366</v>
      </c>
      <c r="CC123" s="4">
        <f t="shared" ref="CC123:CC139" si="980">BY7/BY$7*CC91</f>
        <v>-6.5357587617861812</v>
      </c>
      <c r="CD123" s="4">
        <f t="shared" ref="CD123:CD139" si="981">BZ7/BZ$7*CD91</f>
        <v>-5.4764115688628268</v>
      </c>
      <c r="CE123" s="4">
        <f t="shared" ref="CE123:CE139" si="982">CA7/CA$7*CE91</f>
        <v>-4.1554497135362745</v>
      </c>
      <c r="CF123" s="4">
        <f t="shared" ref="CF123:CF139" si="983">CB7/CB$7*CF91</f>
        <v>-1.5712840778115078</v>
      </c>
      <c r="CG123" s="4">
        <f t="shared" ref="CG123:CG139" si="984">CC7/CC$7*CG91</f>
        <v>-0.26648266673011678</v>
      </c>
      <c r="CH123" s="4">
        <f t="shared" ref="CH123:CH139" si="985">CD7/CD$7*CH91</f>
        <v>1.0279142206780945</v>
      </c>
      <c r="CI123" s="4">
        <f t="shared" ref="CI123:CI139" si="986">CE7/CE$7*CI91</f>
        <v>1.526827511703277</v>
      </c>
      <c r="CJ123" s="4">
        <f t="shared" ref="CJ123:CJ139" si="987">CF7/CF$7*CJ91</f>
        <v>1.7564822559445581</v>
      </c>
      <c r="CK123" s="4">
        <f t="shared" ref="CK123:CK139" si="988">CG7/CG$7*CK91</f>
        <v>2.1041582174296858</v>
      </c>
      <c r="CL123" s="4">
        <f t="shared" ref="CL123:CL139" si="989">CH7/CH$7*CL91</f>
        <v>2.0752300540745727</v>
      </c>
      <c r="CM123" s="4">
        <f t="shared" ref="CM123:CM139" si="990">CI7/CI$7*CM91</f>
        <v>2.3811212787590907</v>
      </c>
      <c r="CN123" s="4">
        <f t="shared" ref="CN123:CN139" si="991">CJ7/CJ$7*CN91</f>
        <v>2.6186002818224363</v>
      </c>
      <c r="CO123" s="4">
        <f t="shared" ref="CO123:CO139" si="992">CK7/CK$7*CO91</f>
        <v>2.5631439986915749</v>
      </c>
      <c r="CP123" s="4">
        <f t="shared" ref="CP123:CP139" si="993">CL7/CL$7*CP91</f>
        <v>2.9113129951904071</v>
      </c>
      <c r="CQ123" s="4">
        <f t="shared" ref="CQ123:CQ139" si="994">CM7/CM$7*CQ91</f>
        <v>3.0116864520301156</v>
      </c>
      <c r="CR123" s="4">
        <f t="shared" ref="CR123:CR139" si="995">CN7/CN$7*CR91</f>
        <v>2.7257123240645331</v>
      </c>
      <c r="CS123" s="4">
        <f t="shared" ref="CS123:CS139" si="996">CO7/CO$7*CS91</f>
        <v>2.9273737926007071</v>
      </c>
      <c r="CT123" s="4">
        <f t="shared" ref="CT123:CT139" si="997">CP7/CP$7*CT91</f>
        <v>2.8402420301634423</v>
      </c>
      <c r="CU123" s="4">
        <f t="shared" ref="CU123:CU139" si="998">CQ7/CQ$7*CU91</f>
        <v>2.8070490112550806</v>
      </c>
      <c r="CV123" s="4">
        <f t="shared" ref="CV123:CV139" si="999">CR7/CR$7*CV91</f>
        <v>2.4929822216281261</v>
      </c>
      <c r="CW123" s="4">
        <f t="shared" ref="CW123:CW139" si="1000">CS7/CS$7*CW91</f>
        <v>2.9879816737123921</v>
      </c>
      <c r="CX123" s="4">
        <f t="shared" ref="CX123:CX139" si="1001">CT7/CT$7*CX91</f>
        <v>2.7596048298573095</v>
      </c>
      <c r="CY123" s="4">
        <f t="shared" ref="CY123:CY139" si="1002">CU7/CU$7*CY91</f>
        <v>2.8568936188773097</v>
      </c>
      <c r="CZ123" s="4">
        <f t="shared" ref="CZ123:CZ139" si="1003">CV7/CV$7*CZ91</f>
        <v>3.3735463536572086</v>
      </c>
      <c r="DA123" s="4">
        <f t="shared" ref="DA123:DA139" si="1004">CW7/CW$7*DA91</f>
        <v>3.2365519761019312</v>
      </c>
      <c r="DB123" s="4">
        <f t="shared" ref="DB123:DB139" si="1005">CX7/CX$7*DB91</f>
        <v>3.2388317986626003</v>
      </c>
      <c r="DC123" s="4">
        <f t="shared" ref="DC123:DC139" si="1006">CY7/CY$7*DC91</f>
        <v>3.3415316767025693</v>
      </c>
      <c r="DD123" s="4">
        <f t="shared" ref="DD123:DD139" si="1007">CZ7/CZ$7*DD91</f>
        <v>3.5115755829846274</v>
      </c>
      <c r="DE123" s="4">
        <f t="shared" ref="DE123:DE139" si="1008">DA7/DA$7*DE91</f>
        <v>3.1725544892478919</v>
      </c>
      <c r="DF123" s="4">
        <f t="shared" ref="DF123:DF139" si="1009">DB7/DB$7*DF91</f>
        <v>2.9633921734991464</v>
      </c>
      <c r="DG123" s="4">
        <f t="shared" ref="DG123:DG139" si="1010">DC7/DC$7*DG91</f>
        <v>2.7390233894132088</v>
      </c>
      <c r="DH123" s="4">
        <f t="shared" ref="DH123:DH139" si="1011">DD7/DD$7*DH91</f>
        <v>2.6022304832713727</v>
      </c>
      <c r="DI123" s="4">
        <f t="shared" ref="DI123:DI139" si="1012">DE7/DE$7*DI91</f>
        <v>2.3163374427472849</v>
      </c>
      <c r="DJ123" s="4">
        <f t="shared" ref="DJ123:DJ139" si="1013">DF7/DF$7*DJ91</f>
        <v>2.2972565571299342</v>
      </c>
      <c r="DK123" s="4">
        <f t="shared" ref="DK123:DK139" si="1014">DG7/DG$7*DK91</f>
        <v>2.4802795806290856</v>
      </c>
      <c r="DL123" s="4">
        <f t="shared" ref="DL123:DL139" si="1015">DH7/DH$7*DL91</f>
        <v>2.0610596341173792</v>
      </c>
      <c r="DM123" s="4">
        <f t="shared" ref="DM123:DM139" si="1016">DI7/DI$7*DM91</f>
        <v>2.1514918456289944</v>
      </c>
      <c r="DN123" s="4">
        <f t="shared" ref="DN123:DN139" si="1017">DJ7/DJ$7*DN91</f>
        <v>2.3458682070022441</v>
      </c>
      <c r="DO123" s="4">
        <f t="shared" ref="DO123:DO139" si="1018">DK7/DK$7*DO91</f>
        <v>1.9525693240056929</v>
      </c>
      <c r="DP123" s="4">
        <f t="shared" ref="DP123:DP139" si="1019">DL7/DL$7*DP91</f>
        <v>2.3453413257289002</v>
      </c>
      <c r="DQ123" s="4">
        <f t="shared" ref="DQ123:DQ139" si="1020">DM7/DM$7*DQ91</f>
        <v>2.7104247104246859</v>
      </c>
      <c r="DR123" s="4">
        <f t="shared" ref="DR123:DR139" si="1021">DN7/DN$7*DR91</f>
        <v>2.3708054979651338</v>
      </c>
      <c r="DS123" s="4">
        <f t="shared" ref="DS123:DS139" si="1022">DO7/DO$7*DS91</f>
        <v>2.2305472199392273</v>
      </c>
      <c r="DT123" s="4">
        <f t="shared" ref="DT123:DT139" si="1023">DP7/DP$7*DT91</f>
        <v>-10.028810796466892</v>
      </c>
      <c r="DU123" s="4">
        <f t="shared" ref="DU123:DU139" si="1024">DQ7/DQ$7*DU91</f>
        <v>-7.8885046237124996</v>
      </c>
      <c r="DV123" s="4">
        <f t="shared" ref="DV123:DV139" si="1025">DR7/DR$7*DV91</f>
        <v>-7.4802632812646541</v>
      </c>
      <c r="DW123" s="4">
        <f t="shared" ref="DW123:DW139" si="1026">DS7/DS$7*DW91</f>
        <v>-7.7964327113637211</v>
      </c>
      <c r="DX123" s="4">
        <f t="shared" ref="DX123:DX139" si="1027">DT7/DT$7*DX91</f>
        <v>5.2963111214106906</v>
      </c>
      <c r="DY123" s="4">
        <f t="shared" ref="DY123:DY139" si="1028">DU7/DU$7*DY91</f>
        <v>4.1483869651274485</v>
      </c>
      <c r="DZ123" s="4">
        <f t="shared" ref="DZ123:DZ139" si="1029">DV7/DV$7*DZ91</f>
        <v>5.0853297661032082</v>
      </c>
      <c r="EA123" s="4">
        <f t="shared" ref="EA123:EA139" si="1030">DW7/DW$7*EA91</f>
        <v>6.2413821072268671</v>
      </c>
      <c r="EB123" s="4">
        <f t="shared" ref="EB123:EB139" si="1031">DX7/DX$7*EB91</f>
        <v>6.0202877093295415</v>
      </c>
      <c r="EC123" s="4">
        <f t="shared" ref="EC123:EC139" si="1032">DY7/DY$7*EC91</f>
        <v>4.9510188087774409</v>
      </c>
      <c r="ED123" s="11">
        <f t="shared" ref="ED123:ED139" si="1033">DZ7/DZ$7*ED91</f>
        <v>4.203869076320732</v>
      </c>
      <c r="EE123" s="11">
        <f t="shared" ref="EE123:EE139" si="1034">EA7/EA$7*EE91</f>
        <v>3.8523685918234962</v>
      </c>
      <c r="EF123" s="11">
        <f t="shared" ref="EF123:EF139" si="1035">EB7/EB$7*EF91</f>
        <v>2.3631817324023308</v>
      </c>
      <c r="EG123" s="11">
        <f t="shared" ref="EG123:EG139" si="1036">EC7/EC$7*EG91</f>
        <v>0.7008045998469159</v>
      </c>
      <c r="EH123" s="11">
        <f t="shared" ref="EH123:EH139" si="1037">ED7/ED$7*EH91</f>
        <v>-0.70104381954215755</v>
      </c>
      <c r="EI123" s="11">
        <f t="shared" ref="EI123:EI139" si="1038">EE7/EE$7*EI91</f>
        <v>-1.2392577355055612</v>
      </c>
      <c r="EJ123" s="11">
        <f t="shared" ref="EJ123:EJ139" si="1039">EF7/EF$7*EJ91</f>
        <v>-0.26027681373838041</v>
      </c>
      <c r="EK123" s="11">
        <f t="shared" ref="EK123:EK139" si="1040">EG7/EG$7*EK91</f>
        <v>0.84762635700301736</v>
      </c>
      <c r="EL123" s="11">
        <f t="shared" ref="EL123:EL139" si="1041">EH7/EH$7*EL91</f>
        <v>1.8364768901183881</v>
      </c>
      <c r="EM123" s="11">
        <f t="shared" ref="EM123:EM139" si="1042">EI7/EI$7*EM91</f>
        <v>2.1481407046397338</v>
      </c>
      <c r="EN123" s="11">
        <f t="shared" ref="EN123:EN139" si="1043">EJ7/EJ$7*EN91</f>
        <v>1.9732511759933846</v>
      </c>
      <c r="EO123" s="11">
        <f t="shared" ref="EO123:EO139" si="1044">EK7/EK$7*EO91</f>
        <v>1.8348654209596749</v>
      </c>
      <c r="EP123" s="11">
        <f t="shared" ref="EP123:EP139" si="1045">EL7/EL$7*EP91</f>
        <v>1.7610216231710218</v>
      </c>
      <c r="EQ123" s="11">
        <f t="shared" ref="EQ123:EQ139" si="1046">EM7/EM$7*EQ91</f>
        <v>1.5806539585484058</v>
      </c>
      <c r="ER123" s="11">
        <f t="shared" ref="ER123:ER139" si="1047">EN7/EN$7*ER91</f>
        <v>1.2998693822684038</v>
      </c>
      <c r="ES123" s="11">
        <f t="shared" ref="ES123:ES139" si="1048">EO7/EO$7*ES91</f>
        <v>1.0963433739865636</v>
      </c>
      <c r="ET123" s="11">
        <f t="shared" ref="ET123:ET139" si="1049">EP7/EP$7*ET91</f>
        <v>0.94988484609093149</v>
      </c>
      <c r="EU123" s="11">
        <f t="shared" ref="EU123:EU139" si="1050">EQ7/EQ$7*EU91</f>
        <v>0.83086248184858214</v>
      </c>
      <c r="EV123" s="11">
        <f t="shared" ref="EV123:EV139" si="1051">ER7/ER$7*EV91</f>
        <v>0.76441682618857421</v>
      </c>
      <c r="EW123" s="11">
        <f t="shared" ref="EW123:EW139" si="1052">ES7/ES$7*EW91</f>
        <v>0.65576123905770611</v>
      </c>
      <c r="EX123" s="11">
        <f t="shared" ref="EX123:EX139" si="1053">ET7/ET$7*EX91</f>
        <v>0.5949940532666842</v>
      </c>
      <c r="EY123" s="11">
        <f t="shared" ref="EY123:EY139" si="1054">EU7/EU$7*EY91</f>
        <v>0.67829384978714824</v>
      </c>
      <c r="EZ123" s="11">
        <f t="shared" ref="EZ123:EZ139" si="1055">EV7/EV$7*EZ91</f>
        <v>0.83021770839881714</v>
      </c>
      <c r="FA123" s="11">
        <f t="shared" ref="FA123:FA139" si="1056">EW7/EW$7*FA91</f>
        <v>1.0179449517849326</v>
      </c>
      <c r="FB123" s="11">
        <f t="shared" ref="FB123:FB139" si="1057">EX7/EX$7*FB91</f>
        <v>1.1772107639807627</v>
      </c>
      <c r="FC123" s="11">
        <f t="shared" ref="FC123:FC139" si="1058">EY7/EY$7*FC91</f>
        <v>1.2423509110008002</v>
      </c>
      <c r="FD123" s="11">
        <f t="shared" ref="FD123:FD139" si="1059">EZ7/EZ$7*FD91</f>
        <v>1.2433678769069534</v>
      </c>
      <c r="FE123" s="11">
        <f t="shared" ref="FE123:FE139" si="1060">FA7/FA$7*FE91</f>
        <v>1.2186230381496577</v>
      </c>
      <c r="FF123" s="11">
        <f t="shared" ref="FF123:FF139" si="1061">FB7/FB$7*FF91</f>
        <v>1.1561085259918391</v>
      </c>
    </row>
    <row r="124" spans="2:162" x14ac:dyDescent="0.2">
      <c r="B124" t="str">
        <f t="shared" si="905"/>
        <v xml:space="preserve"> Goods producing</v>
      </c>
      <c r="C124" s="4"/>
      <c r="D124" s="4"/>
      <c r="E124" s="4"/>
      <c r="F124" s="4"/>
      <c r="G124" s="4">
        <f t="shared" si="906"/>
        <v>-0.58862795072516327</v>
      </c>
      <c r="H124" s="4">
        <f t="shared" si="907"/>
        <v>-0.76719417534148171</v>
      </c>
      <c r="I124" s="4">
        <f t="shared" si="908"/>
        <v>-0.68295010587217864</v>
      </c>
      <c r="J124" s="4">
        <f t="shared" si="909"/>
        <v>-0.29672701114974831</v>
      </c>
      <c r="K124" s="4">
        <f t="shared" si="910"/>
        <v>-8.1120057685373254E-2</v>
      </c>
      <c r="L124" s="4">
        <f t="shared" si="911"/>
        <v>6.2913808082929235E-2</v>
      </c>
      <c r="M124" s="4">
        <f t="shared" si="912"/>
        <v>-0.34017665313917061</v>
      </c>
      <c r="N124" s="4">
        <f t="shared" si="913"/>
        <v>-0.54543828797948979</v>
      </c>
      <c r="O124" s="4">
        <f t="shared" si="914"/>
        <v>-0.98726020513730373</v>
      </c>
      <c r="P124" s="4">
        <f t="shared" si="915"/>
        <v>-1.3343961267085886</v>
      </c>
      <c r="Q124" s="4">
        <f t="shared" si="916"/>
        <v>-1.0122835577919214</v>
      </c>
      <c r="R124" s="4">
        <f t="shared" si="917"/>
        <v>-1.3795136330139972</v>
      </c>
      <c r="S124" s="4">
        <f t="shared" si="918"/>
        <v>-1.2377984240856139</v>
      </c>
      <c r="T124" s="4">
        <f t="shared" si="919"/>
        <v>-1.0199894483850154</v>
      </c>
      <c r="U124" s="4">
        <f t="shared" si="920"/>
        <v>-1.1718410925609815</v>
      </c>
      <c r="V124" s="4">
        <f t="shared" si="921"/>
        <v>-0.4511894995898259</v>
      </c>
      <c r="W124" s="4">
        <f t="shared" si="922"/>
        <v>0.12821259980185187</v>
      </c>
      <c r="X124" s="4">
        <f t="shared" si="923"/>
        <v>3.192384711378797E-2</v>
      </c>
      <c r="Y124" s="4">
        <f t="shared" si="924"/>
        <v>-0.30674846625766783</v>
      </c>
      <c r="Z124" s="4">
        <f t="shared" si="925"/>
        <v>-1.7749785284855442</v>
      </c>
      <c r="AA124" s="4">
        <f t="shared" si="926"/>
        <v>-0.48540933348472654</v>
      </c>
      <c r="AB124" s="4">
        <f t="shared" si="927"/>
        <v>9.6519616192589072E-2</v>
      </c>
      <c r="AC124" s="4">
        <f t="shared" si="928"/>
        <v>0.92681820758460898</v>
      </c>
      <c r="AD124" s="4">
        <f t="shared" si="929"/>
        <v>3.0605266157528805</v>
      </c>
      <c r="AE124" s="4">
        <f t="shared" si="930"/>
        <v>2.177116641178924</v>
      </c>
      <c r="AF124" s="4">
        <f t="shared" si="931"/>
        <v>2.3296254381848773</v>
      </c>
      <c r="AG124" s="4">
        <f t="shared" si="932"/>
        <v>2.4268399213802101</v>
      </c>
      <c r="AH124" s="4">
        <f t="shared" si="933"/>
        <v>2.4455647323822798</v>
      </c>
      <c r="AI124" s="4">
        <f t="shared" si="934"/>
        <v>1.7916777100450612</v>
      </c>
      <c r="AJ124" s="4">
        <f t="shared" si="935"/>
        <v>1.5835456862031296</v>
      </c>
      <c r="AK124" s="4">
        <f t="shared" si="936"/>
        <v>1.162910363280852</v>
      </c>
      <c r="AL124" s="4">
        <f t="shared" si="937"/>
        <v>0.43286755771567703</v>
      </c>
      <c r="AM124" s="4">
        <f t="shared" si="938"/>
        <v>-3.5140562249002728E-2</v>
      </c>
      <c r="AN124" s="4">
        <f t="shared" si="939"/>
        <v>-0.55483998811057378</v>
      </c>
      <c r="AO124" s="4">
        <f t="shared" si="940"/>
        <v>-0.92342452969202482</v>
      </c>
      <c r="AP124" s="4">
        <f t="shared" si="941"/>
        <v>-1.0300742724948304</v>
      </c>
      <c r="AQ124" s="4">
        <f t="shared" si="942"/>
        <v>-1.0312530330971574</v>
      </c>
      <c r="AR124" s="4">
        <f t="shared" si="943"/>
        <v>-0.65291514521316008</v>
      </c>
      <c r="AS124" s="4">
        <f t="shared" si="944"/>
        <v>-0.50375416796603356</v>
      </c>
      <c r="AT124" s="4">
        <f t="shared" si="945"/>
        <v>-0.37387183578215127</v>
      </c>
      <c r="AU124" s="4">
        <f t="shared" si="946"/>
        <v>-0.13276119579905205</v>
      </c>
      <c r="AV124" s="4">
        <f t="shared" si="947"/>
        <v>-0.55173064227105995</v>
      </c>
      <c r="AW124" s="4">
        <f t="shared" si="948"/>
        <v>-0.63619503720919546</v>
      </c>
      <c r="AX124" s="4">
        <f t="shared" si="949"/>
        <v>-1.2677141456353753</v>
      </c>
      <c r="AY124" s="4">
        <f t="shared" si="950"/>
        <v>-1.7109864576243323</v>
      </c>
      <c r="AZ124" s="4">
        <f t="shared" si="951"/>
        <v>-1.8553533443630328</v>
      </c>
      <c r="BA124" s="4">
        <f t="shared" si="952"/>
        <v>-1.9545606414968273</v>
      </c>
      <c r="BB124" s="4">
        <f t="shared" si="953"/>
        <v>-1.7002930704580113</v>
      </c>
      <c r="BC124" s="4">
        <f t="shared" si="954"/>
        <v>-1.4706602065286545</v>
      </c>
      <c r="BD124" s="4">
        <f t="shared" si="955"/>
        <v>-1.3223871792350812</v>
      </c>
      <c r="BE124" s="4">
        <f t="shared" si="956"/>
        <v>-1.2101643950410381</v>
      </c>
      <c r="BF124" s="4">
        <f t="shared" si="957"/>
        <v>-0.90783159352891829</v>
      </c>
      <c r="BG124" s="4">
        <f t="shared" si="958"/>
        <v>-0.49838829655343375</v>
      </c>
      <c r="BH124" s="4">
        <f t="shared" si="959"/>
        <v>-0.24140763047211533</v>
      </c>
      <c r="BI124" s="4">
        <f t="shared" si="960"/>
        <v>2.2413149047442571E-2</v>
      </c>
      <c r="BJ124" s="4">
        <f t="shared" si="961"/>
        <v>0.35282132829776147</v>
      </c>
      <c r="BK124" s="4">
        <f t="shared" si="962"/>
        <v>0.55140210128908607</v>
      </c>
      <c r="BL124" s="4">
        <f t="shared" si="963"/>
        <v>0.89521972450973208</v>
      </c>
      <c r="BM124" s="4">
        <f t="shared" si="964"/>
        <v>0.8262220687614048</v>
      </c>
      <c r="BN124" s="4">
        <f t="shared" si="965"/>
        <v>1.2271591632783012</v>
      </c>
      <c r="BO124" s="4">
        <f t="shared" si="966"/>
        <v>1.3749390541199433</v>
      </c>
      <c r="BP124" s="4">
        <f t="shared" si="967"/>
        <v>1.3073000990744981</v>
      </c>
      <c r="BQ124" s="4">
        <f t="shared" si="968"/>
        <v>1.4407491895785791</v>
      </c>
      <c r="BR124" s="4">
        <f t="shared" si="969"/>
        <v>0.97359422492401293</v>
      </c>
      <c r="BS124" s="4">
        <f t="shared" si="970"/>
        <v>0.99443868413611347</v>
      </c>
      <c r="BT124" s="4">
        <f t="shared" si="971"/>
        <v>1.0245134730538936</v>
      </c>
      <c r="BU124" s="4">
        <f t="shared" si="972"/>
        <v>1.0714700755374824</v>
      </c>
      <c r="BV124" s="4">
        <f t="shared" si="973"/>
        <v>0.95904973192826792</v>
      </c>
      <c r="BW124" s="4">
        <f t="shared" si="974"/>
        <v>0.60585276634659313</v>
      </c>
      <c r="BX124" s="4">
        <f t="shared" si="975"/>
        <v>0.18384439047641019</v>
      </c>
      <c r="BY124" s="4">
        <f t="shared" si="976"/>
        <v>-0.16912461101339471</v>
      </c>
      <c r="BZ124" s="4">
        <f t="shared" si="977"/>
        <v>-1.3022526056259076</v>
      </c>
      <c r="CA124" s="4">
        <f t="shared" si="978"/>
        <v>-1.7127330230071973</v>
      </c>
      <c r="CB124" s="4">
        <f t="shared" si="979"/>
        <v>-2.3729417793721166</v>
      </c>
      <c r="CC124" s="4">
        <f t="shared" si="980"/>
        <v>-2.7508450453655966</v>
      </c>
      <c r="CD124" s="4">
        <f t="shared" si="981"/>
        <v>-2.1153715489321256</v>
      </c>
      <c r="CE124" s="4">
        <f t="shared" si="982"/>
        <v>-1.9097581739950773</v>
      </c>
      <c r="CF124" s="4">
        <f t="shared" si="983"/>
        <v>-1.2349163785195121</v>
      </c>
      <c r="CG124" s="4">
        <f t="shared" si="984"/>
        <v>-0.67572390492279188</v>
      </c>
      <c r="CH124" s="4">
        <f t="shared" si="985"/>
        <v>-0.22762669222474802</v>
      </c>
      <c r="CI124" s="4">
        <f t="shared" si="986"/>
        <v>-9.6026887528490226E-3</v>
      </c>
      <c r="CJ124" s="4">
        <f t="shared" si="987"/>
        <v>0.32261918986736604</v>
      </c>
      <c r="CK124" s="4">
        <f t="shared" si="988"/>
        <v>0.55108905694587196</v>
      </c>
      <c r="CL124" s="4">
        <f t="shared" si="989"/>
        <v>0.69016222369793945</v>
      </c>
      <c r="CM124" s="4">
        <f t="shared" si="990"/>
        <v>0.79213071339055663</v>
      </c>
      <c r="CN124" s="4">
        <f t="shared" si="991"/>
        <v>0.81728511038045981</v>
      </c>
      <c r="CO124" s="4">
        <f t="shared" si="992"/>
        <v>0.79908409074978337</v>
      </c>
      <c r="CP124" s="4">
        <f t="shared" si="993"/>
        <v>0.83412718696995591</v>
      </c>
      <c r="CQ124" s="4">
        <f t="shared" si="994"/>
        <v>0.8660908125086606</v>
      </c>
      <c r="CR124" s="4">
        <f t="shared" si="995"/>
        <v>0.68886600297516931</v>
      </c>
      <c r="CS124" s="4">
        <f t="shared" si="996"/>
        <v>0.58547475852013953</v>
      </c>
      <c r="CT124" s="4">
        <f t="shared" si="997"/>
        <v>0.39736295493542562</v>
      </c>
      <c r="CU124" s="4">
        <f t="shared" si="998"/>
        <v>0.28698264651809768</v>
      </c>
      <c r="CV124" s="4">
        <f t="shared" si="999"/>
        <v>0.27848326872521612</v>
      </c>
      <c r="CW124" s="4">
        <f t="shared" si="1000"/>
        <v>0.40282419601159775</v>
      </c>
      <c r="CX124" s="4">
        <f t="shared" si="1001"/>
        <v>0.57738748627881287</v>
      </c>
      <c r="CY124" s="4">
        <f t="shared" si="1002"/>
        <v>0.70659048283682802</v>
      </c>
      <c r="CZ124" s="4">
        <f t="shared" si="1003"/>
        <v>0.69557656776437637</v>
      </c>
      <c r="DA124" s="4">
        <f t="shared" si="1004"/>
        <v>0.57810921751090927</v>
      </c>
      <c r="DB124" s="4">
        <f t="shared" si="1005"/>
        <v>0.40164932595552322</v>
      </c>
      <c r="DC124" s="4">
        <f t="shared" si="1006"/>
        <v>0.33288101094054762</v>
      </c>
      <c r="DD124" s="4">
        <f t="shared" si="1007"/>
        <v>0.34905481842841041</v>
      </c>
      <c r="DE124" s="4">
        <f t="shared" si="1008"/>
        <v>0.19568249474363575</v>
      </c>
      <c r="DF124" s="4">
        <f t="shared" si="1009"/>
        <v>6.6221054156402642E-2</v>
      </c>
      <c r="DG124" s="4">
        <f t="shared" si="1010"/>
        <v>-6.9757899056217057E-2</v>
      </c>
      <c r="DH124" s="4">
        <f t="shared" si="1011"/>
        <v>-0.1523554147114381</v>
      </c>
      <c r="DI124" s="4">
        <f t="shared" si="1012"/>
        <v>-0.268356167147555</v>
      </c>
      <c r="DJ124" s="4">
        <f t="shared" si="1013"/>
        <v>-0.13867952969550573</v>
      </c>
      <c r="DK124" s="4">
        <f t="shared" si="1014"/>
        <v>2.5961058412382221E-2</v>
      </c>
      <c r="DL124" s="4">
        <f t="shared" si="1015"/>
        <v>0.15839074998019936</v>
      </c>
      <c r="DM124" s="4">
        <f t="shared" si="1016"/>
        <v>0.41018359660020887</v>
      </c>
      <c r="DN124" s="4">
        <f t="shared" si="1017"/>
        <v>0.61495540099807189</v>
      </c>
      <c r="DO124" s="4">
        <f t="shared" si="1018"/>
        <v>0.46962994719098788</v>
      </c>
      <c r="DP124" s="4">
        <f t="shared" si="1019"/>
        <v>0.50049467496944788</v>
      </c>
      <c r="DQ124" s="4">
        <f t="shared" si="1020"/>
        <v>0.40733590733590419</v>
      </c>
      <c r="DR124" s="4">
        <f t="shared" si="1021"/>
        <v>0.18044997312447572</v>
      </c>
      <c r="DS124" s="4">
        <f t="shared" si="1022"/>
        <v>0.12997190313270582</v>
      </c>
      <c r="DT124" s="4">
        <f t="shared" si="1023"/>
        <v>-1.4500170590242236</v>
      </c>
      <c r="DU124" s="4">
        <f t="shared" si="1024"/>
        <v>-1.3607999398541468</v>
      </c>
      <c r="DV124" s="4">
        <f t="shared" si="1025"/>
        <v>-1.4607984698182892</v>
      </c>
      <c r="DW124" s="4">
        <f t="shared" si="1026"/>
        <v>-1.572374079198293</v>
      </c>
      <c r="DX124" s="4">
        <f t="shared" si="1027"/>
        <v>-0.24227357953946788</v>
      </c>
      <c r="DY124" s="4">
        <f t="shared" si="1028"/>
        <v>-0.28363295039484182</v>
      </c>
      <c r="DZ124" s="4">
        <f t="shared" si="1029"/>
        <v>-2.0268352993638352E-2</v>
      </c>
      <c r="EA124" s="4">
        <f t="shared" si="1030"/>
        <v>0.36499310568578308</v>
      </c>
      <c r="EB124" s="4">
        <f t="shared" si="1031"/>
        <v>0.66225165562913713</v>
      </c>
      <c r="EC124" s="4">
        <f t="shared" si="1032"/>
        <v>0.97962382445141138</v>
      </c>
      <c r="ED124" s="11">
        <f t="shared" si="1033"/>
        <v>0.9755260670819923</v>
      </c>
      <c r="EE124" s="11">
        <f t="shared" si="1034"/>
        <v>0.86189449173569521</v>
      </c>
      <c r="EF124" s="11">
        <f t="shared" si="1035"/>
        <v>0.5821607850537841</v>
      </c>
      <c r="EG124" s="11">
        <f t="shared" si="1036"/>
        <v>0.10705471652323008</v>
      </c>
      <c r="EH124" s="11">
        <f t="shared" si="1037"/>
        <v>-0.19206101885405269</v>
      </c>
      <c r="EI124" s="11">
        <f t="shared" si="1038"/>
        <v>-0.33704811089970071</v>
      </c>
      <c r="EJ124" s="11">
        <f t="shared" si="1039"/>
        <v>-0.29742682134313803</v>
      </c>
      <c r="EK124" s="11">
        <f t="shared" si="1040"/>
        <v>-0.16081042000356033</v>
      </c>
      <c r="EL124" s="11">
        <f t="shared" si="1041"/>
        <v>3.1751517256149012E-2</v>
      </c>
      <c r="EM124" s="11">
        <f t="shared" si="1042"/>
        <v>0.15461097433664214</v>
      </c>
      <c r="EN124" s="11">
        <f t="shared" si="1043"/>
        <v>0.214248997293398</v>
      </c>
      <c r="EO124" s="11">
        <f t="shared" si="1044"/>
        <v>0.245852775101597</v>
      </c>
      <c r="EP124" s="11">
        <f t="shared" si="1045"/>
        <v>0.25452171267726903</v>
      </c>
      <c r="EQ124" s="11">
        <f t="shared" si="1046"/>
        <v>0.24906694852682096</v>
      </c>
      <c r="ER124" s="11">
        <f t="shared" si="1047"/>
        <v>0.22773272197129196</v>
      </c>
      <c r="ES124" s="11">
        <f t="shared" si="1048"/>
        <v>0.203239154486128</v>
      </c>
      <c r="ET124" s="11">
        <f t="shared" si="1049"/>
        <v>0.177371555365611</v>
      </c>
      <c r="EU124" s="11">
        <f t="shared" si="1050"/>
        <v>0.14708358821975218</v>
      </c>
      <c r="EV124" s="11">
        <f t="shared" si="1051"/>
        <v>0.11962264434541074</v>
      </c>
      <c r="EW124" s="11">
        <f t="shared" si="1052"/>
        <v>9.010422971891402E-2</v>
      </c>
      <c r="EX124" s="11">
        <f t="shared" si="1053"/>
        <v>6.7864922291566002E-2</v>
      </c>
      <c r="EY124" s="11">
        <f t="shared" si="1054"/>
        <v>6.2738979592492319E-2</v>
      </c>
      <c r="EZ124" s="11">
        <f t="shared" si="1055"/>
        <v>6.9639411474520935E-2</v>
      </c>
      <c r="FA124" s="11">
        <f t="shared" si="1056"/>
        <v>8.625497583924005E-2</v>
      </c>
      <c r="FB124" s="11">
        <f t="shared" si="1057"/>
        <v>0.10268313082587478</v>
      </c>
      <c r="FC124" s="11">
        <f t="shared" si="1058"/>
        <v>0.11269719624385083</v>
      </c>
      <c r="FD124" s="11">
        <f t="shared" si="1059"/>
        <v>0.11441436015135888</v>
      </c>
      <c r="FE124" s="11">
        <f t="shared" si="1060"/>
        <v>0.10762782582309287</v>
      </c>
      <c r="FF124" s="11">
        <f t="shared" si="1061"/>
        <v>9.9356112727539816E-2</v>
      </c>
    </row>
    <row r="125" spans="2:162" x14ac:dyDescent="0.2">
      <c r="B125" t="str">
        <f t="shared" si="905"/>
        <v xml:space="preserve">   Natural resources</v>
      </c>
      <c r="C125" s="4"/>
      <c r="D125" s="4"/>
      <c r="E125" s="4"/>
      <c r="F125" s="4"/>
      <c r="G125" s="4">
        <f t="shared" si="906"/>
        <v>-3.0341646944596055E-3</v>
      </c>
      <c r="H125" s="4">
        <f t="shared" si="907"/>
        <v>-1.5043023045911312E-2</v>
      </c>
      <c r="I125" s="4">
        <f t="shared" si="908"/>
        <v>-1.7893889236825625E-2</v>
      </c>
      <c r="J125" s="4">
        <f t="shared" si="909"/>
        <v>-2.0980697758062564E-2</v>
      </c>
      <c r="K125" s="4">
        <f t="shared" si="910"/>
        <v>-1.8026679485638738E-2</v>
      </c>
      <c r="L125" s="4">
        <f t="shared" si="911"/>
        <v>-2.6963060606968441E-2</v>
      </c>
      <c r="M125" s="4">
        <f t="shared" si="912"/>
        <v>-2.3872045834328001E-2</v>
      </c>
      <c r="N125" s="4">
        <f t="shared" si="913"/>
        <v>-1.7883222556704711E-2</v>
      </c>
      <c r="O125" s="4">
        <f t="shared" si="914"/>
        <v>-5.9117377553131803E-3</v>
      </c>
      <c r="P125" s="4">
        <f t="shared" si="915"/>
        <v>8.8566114604552108E-3</v>
      </c>
      <c r="Q125" s="4">
        <f t="shared" si="916"/>
        <v>5.9197868876720398E-3</v>
      </c>
      <c r="R125" s="4">
        <f t="shared" si="917"/>
        <v>2.9476787030213608E-3</v>
      </c>
      <c r="S125" s="4">
        <f t="shared" si="918"/>
        <v>0</v>
      </c>
      <c r="T125" s="4">
        <f t="shared" si="919"/>
        <v>-5.8620083240517934E-3</v>
      </c>
      <c r="U125" s="4">
        <f t="shared" si="920"/>
        <v>-5.7868695928937185E-3</v>
      </c>
      <c r="V125" s="4">
        <f t="shared" si="921"/>
        <v>-2.929801945388479E-3</v>
      </c>
      <c r="W125" s="4">
        <f t="shared" si="922"/>
        <v>2.9139227227693819E-3</v>
      </c>
      <c r="X125" s="4">
        <f t="shared" si="923"/>
        <v>2.9021679194358081E-3</v>
      </c>
      <c r="Y125" s="4">
        <f t="shared" si="924"/>
        <v>5.7877069105220476E-3</v>
      </c>
      <c r="Z125" s="4">
        <f t="shared" si="925"/>
        <v>0</v>
      </c>
      <c r="AA125" s="4">
        <f t="shared" si="926"/>
        <v>0</v>
      </c>
      <c r="AB125" s="4">
        <f t="shared" si="927"/>
        <v>0</v>
      </c>
      <c r="AC125" s="4">
        <f t="shared" si="928"/>
        <v>0</v>
      </c>
      <c r="AD125" s="4">
        <f t="shared" si="929"/>
        <v>8.5489570272426763E-3</v>
      </c>
      <c r="AE125" s="4">
        <f t="shared" si="930"/>
        <v>1.3902405116085094E-2</v>
      </c>
      <c r="AF125" s="4">
        <f t="shared" si="931"/>
        <v>1.6561318280935163E-2</v>
      </c>
      <c r="AG125" s="4">
        <f t="shared" si="932"/>
        <v>2.1838829438742064E-2</v>
      </c>
      <c r="AH125" s="4">
        <f t="shared" si="933"/>
        <v>2.1452322213879636E-2</v>
      </c>
      <c r="AI125" s="4">
        <f t="shared" si="934"/>
        <v>-5.3008216273522325E-3</v>
      </c>
      <c r="AJ125" s="4">
        <f t="shared" si="935"/>
        <v>-2.6002392220084362E-3</v>
      </c>
      <c r="AK125" s="4">
        <f t="shared" si="936"/>
        <v>2.5728105382319556E-3</v>
      </c>
      <c r="AL125" s="4">
        <f t="shared" si="937"/>
        <v>2.2782503037667105E-2</v>
      </c>
      <c r="AM125" s="4">
        <f t="shared" si="938"/>
        <v>2.7610441767068266E-2</v>
      </c>
      <c r="AN125" s="4">
        <f t="shared" si="939"/>
        <v>2.4769642326364829E-2</v>
      </c>
      <c r="AO125" s="4">
        <f t="shared" si="940"/>
        <v>1.7191414116606896E-2</v>
      </c>
      <c r="AP125" s="4">
        <f t="shared" si="941"/>
        <v>-1.2175818823815894E-2</v>
      </c>
      <c r="AQ125" s="4">
        <f t="shared" si="942"/>
        <v>0</v>
      </c>
      <c r="AR125" s="4">
        <f t="shared" si="943"/>
        <v>2.4182042415302313E-3</v>
      </c>
      <c r="AS125" s="4">
        <f t="shared" si="944"/>
        <v>0</v>
      </c>
      <c r="AT125" s="4">
        <f t="shared" si="945"/>
        <v>0</v>
      </c>
      <c r="AU125" s="4">
        <f t="shared" si="946"/>
        <v>7.1122069178066035E-3</v>
      </c>
      <c r="AV125" s="4">
        <f t="shared" si="947"/>
        <v>-7.0734697727058383E-3</v>
      </c>
      <c r="AW125" s="4">
        <f t="shared" si="948"/>
        <v>-1.6433082141934875E-2</v>
      </c>
      <c r="AX125" s="4">
        <f t="shared" si="949"/>
        <v>-2.5681133705320672E-2</v>
      </c>
      <c r="AY125" s="4">
        <f t="shared" si="950"/>
        <v>-3.5205482667167387E-2</v>
      </c>
      <c r="AZ125" s="4">
        <f t="shared" si="951"/>
        <v>-3.0725596785629857E-2</v>
      </c>
      <c r="BA125" s="4">
        <f t="shared" si="952"/>
        <v>-2.1478688368096979E-2</v>
      </c>
      <c r="BB125" s="4">
        <f t="shared" si="953"/>
        <v>-1.4532419405624034E-2</v>
      </c>
      <c r="BC125" s="4">
        <f t="shared" si="954"/>
        <v>-1.2235109871286625E-2</v>
      </c>
      <c r="BD125" s="4">
        <f t="shared" si="955"/>
        <v>-1.9663749877101577E-2</v>
      </c>
      <c r="BE125" s="4">
        <f t="shared" si="956"/>
        <v>-2.7111625958149504E-2</v>
      </c>
      <c r="BF125" s="4">
        <f t="shared" si="957"/>
        <v>-1.7315588977390793E-2</v>
      </c>
      <c r="BG125" s="4">
        <f t="shared" si="958"/>
        <v>-2.2315893875526897E-2</v>
      </c>
      <c r="BH125" s="4">
        <f t="shared" si="959"/>
        <v>-4.9774769169508024E-3</v>
      </c>
      <c r="BI125" s="4">
        <f t="shared" si="960"/>
        <v>-2.4903498941601355E-3</v>
      </c>
      <c r="BJ125" s="4">
        <f t="shared" si="961"/>
        <v>-7.4539717246005985E-3</v>
      </c>
      <c r="BK125" s="4">
        <f t="shared" si="962"/>
        <v>-7.4513797471498534E-3</v>
      </c>
      <c r="BL125" s="4">
        <f t="shared" si="963"/>
        <v>-1.2364913321957599E-2</v>
      </c>
      <c r="BM125" s="4">
        <f t="shared" si="964"/>
        <v>-7.3990036008484113E-3</v>
      </c>
      <c r="BN125" s="4">
        <f t="shared" si="965"/>
        <v>-7.348258462744321E-3</v>
      </c>
      <c r="BO125" s="4">
        <f t="shared" si="966"/>
        <v>-2.4378352023403131E-3</v>
      </c>
      <c r="BP125" s="4">
        <f t="shared" si="967"/>
        <v>0</v>
      </c>
      <c r="BQ125" s="4">
        <f t="shared" si="968"/>
        <v>0</v>
      </c>
      <c r="BR125" s="4">
        <f t="shared" si="969"/>
        <v>0</v>
      </c>
      <c r="BS125" s="4">
        <f t="shared" si="970"/>
        <v>-2.3564897728343753E-3</v>
      </c>
      <c r="BT125" s="4">
        <f t="shared" si="971"/>
        <v>0</v>
      </c>
      <c r="BU125" s="4">
        <f t="shared" si="972"/>
        <v>2.3242300987797774E-3</v>
      </c>
      <c r="BV125" s="4">
        <f t="shared" si="973"/>
        <v>0</v>
      </c>
      <c r="BW125" s="4">
        <f t="shared" si="974"/>
        <v>-4.5724737082761943E-3</v>
      </c>
      <c r="BX125" s="4">
        <f t="shared" si="975"/>
        <v>-6.8090514991261744E-3</v>
      </c>
      <c r="BY125" s="4">
        <f t="shared" si="976"/>
        <v>-9.0199792540477178E-3</v>
      </c>
      <c r="BZ125" s="4">
        <f t="shared" si="977"/>
        <v>-1.1206993163734184E-2</v>
      </c>
      <c r="CA125" s="4">
        <f t="shared" si="978"/>
        <v>-8.9088843849528913E-3</v>
      </c>
      <c r="CB125" s="4">
        <f t="shared" si="979"/>
        <v>-1.336868608096967E-2</v>
      </c>
      <c r="CC125" s="4">
        <f t="shared" si="980"/>
        <v>-1.3342821561999643E-2</v>
      </c>
      <c r="CD125" s="4">
        <f t="shared" si="981"/>
        <v>-1.3589110592711706E-2</v>
      </c>
      <c r="CE125" s="4">
        <f t="shared" si="982"/>
        <v>-4.6018269252893372E-3</v>
      </c>
      <c r="CF125" s="4">
        <f t="shared" si="983"/>
        <v>-2.3522216733704963E-3</v>
      </c>
      <c r="CG125" s="4">
        <f t="shared" si="984"/>
        <v>0</v>
      </c>
      <c r="CH125" s="4">
        <f t="shared" si="985"/>
        <v>0</v>
      </c>
      <c r="CI125" s="4">
        <f t="shared" si="986"/>
        <v>-7.2020165646381048E-3</v>
      </c>
      <c r="CJ125" s="4">
        <f t="shared" si="987"/>
        <v>-4.7795435535906419E-3</v>
      </c>
      <c r="CK125" s="4">
        <f t="shared" si="988"/>
        <v>-7.1570007395567502E-3</v>
      </c>
      <c r="CL125" s="4">
        <f t="shared" si="989"/>
        <v>2.3716914903709418E-3</v>
      </c>
      <c r="CM125" s="4">
        <f t="shared" si="990"/>
        <v>2.3645692937031542E-3</v>
      </c>
      <c r="CN125" s="4">
        <f t="shared" si="991"/>
        <v>0</v>
      </c>
      <c r="CO125" s="4">
        <f t="shared" si="992"/>
        <v>0</v>
      </c>
      <c r="CP125" s="4">
        <f t="shared" si="993"/>
        <v>-4.6469481168242843E-3</v>
      </c>
      <c r="CQ125" s="4">
        <f t="shared" si="994"/>
        <v>0</v>
      </c>
      <c r="CR125" s="4">
        <f t="shared" si="995"/>
        <v>4.5771827440210609E-3</v>
      </c>
      <c r="CS125" s="4">
        <f t="shared" si="996"/>
        <v>4.5562238017131445E-3</v>
      </c>
      <c r="CT125" s="4">
        <f t="shared" si="997"/>
        <v>0</v>
      </c>
      <c r="CU125" s="4">
        <f t="shared" si="998"/>
        <v>-2.2420519259226022E-3</v>
      </c>
      <c r="CV125" s="4">
        <f t="shared" si="999"/>
        <v>-4.4557322996034493E-3</v>
      </c>
      <c r="CW125" s="4">
        <f t="shared" si="1000"/>
        <v>-4.4266395166109732E-3</v>
      </c>
      <c r="CX125" s="4">
        <f t="shared" si="1001"/>
        <v>4.3907793633369968E-3</v>
      </c>
      <c r="CY125" s="4">
        <f t="shared" si="1002"/>
        <v>6.5425044707113954E-3</v>
      </c>
      <c r="CZ125" s="4">
        <f t="shared" si="1003"/>
        <v>6.521030322791008E-3</v>
      </c>
      <c r="DA125" s="4">
        <f t="shared" si="1004"/>
        <v>4.2982097956201287E-3</v>
      </c>
      <c r="DB125" s="4">
        <f t="shared" si="1005"/>
        <v>2.1364325848697834E-3</v>
      </c>
      <c r="DC125" s="4">
        <f t="shared" si="1006"/>
        <v>-4.2405224323636744E-3</v>
      </c>
      <c r="DD125" s="4">
        <f t="shared" si="1007"/>
        <v>0</v>
      </c>
      <c r="DE125" s="4">
        <f t="shared" si="1008"/>
        <v>2.0817286674854789E-3</v>
      </c>
      <c r="DF125" s="4">
        <f t="shared" si="1009"/>
        <v>0</v>
      </c>
      <c r="DG125" s="4">
        <f t="shared" si="1010"/>
        <v>4.1034058268362792E-3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
        <f t="shared" si="1022"/>
        <v>0</v>
      </c>
      <c r="DT125" s="4">
        <f t="shared" si="1023"/>
        <v>-5.6863414079381383E-3</v>
      </c>
      <c r="DU125" s="4">
        <f t="shared" si="1024"/>
        <v>-1.8795579279753387E-3</v>
      </c>
      <c r="DV125" s="4">
        <f t="shared" si="1025"/>
        <v>-3.750445365387147E-3</v>
      </c>
      <c r="DW125" s="4">
        <f t="shared" si="1026"/>
        <v>-5.6089443966645522E-3</v>
      </c>
      <c r="DX125" s="4">
        <f t="shared" si="1027"/>
        <v>2.1067267786040855E-3</v>
      </c>
      <c r="DY125" s="4">
        <f t="shared" si="1028"/>
        <v>-4.0810496459689517E-3</v>
      </c>
      <c r="DZ125" s="4">
        <f t="shared" si="1029"/>
        <v>0</v>
      </c>
      <c r="EA125" s="4">
        <f t="shared" si="1030"/>
        <v>0</v>
      </c>
      <c r="EB125" s="4">
        <f t="shared" si="1031"/>
        <v>-2.0007602889097835E-3</v>
      </c>
      <c r="EC125" s="4">
        <f t="shared" si="1032"/>
        <v>0</v>
      </c>
      <c r="ED125" s="11">
        <f t="shared" si="1033"/>
        <v>-9.5394140451713326E-4</v>
      </c>
      <c r="EE125" s="11">
        <f t="shared" si="1034"/>
        <v>1.6236095736153018E-3</v>
      </c>
      <c r="EF125" s="11">
        <f t="shared" si="1035"/>
        <v>2.0475523683713957E-3</v>
      </c>
      <c r="EG125" s="11">
        <f t="shared" si="1036"/>
        <v>2.3210838762671077E-3</v>
      </c>
      <c r="EH125" s="11">
        <f t="shared" si="1037"/>
        <v>1.5632971770561861E-3</v>
      </c>
      <c r="EI125" s="11">
        <f t="shared" si="1038"/>
        <v>1.0495013913186314E-3</v>
      </c>
      <c r="EJ125" s="11">
        <f t="shared" si="1039"/>
        <v>7.0959445819448498E-4</v>
      </c>
      <c r="EK125" s="11">
        <f t="shared" si="1040"/>
        <v>4.7991746752091793E-4</v>
      </c>
      <c r="EL125" s="11">
        <f t="shared" si="1041"/>
        <v>3.2410816989242162E-4</v>
      </c>
      <c r="EM125" s="11">
        <f t="shared" si="1042"/>
        <v>2.1711411456675717E-4</v>
      </c>
      <c r="EN125" s="11">
        <f t="shared" si="1043"/>
        <v>1.446182118024624E-4</v>
      </c>
      <c r="EO125" s="11">
        <f t="shared" si="1044"/>
        <v>9.6403229213142097E-5</v>
      </c>
      <c r="EP125" s="11">
        <f t="shared" si="1045"/>
        <v>6.4323689721943974E-5</v>
      </c>
      <c r="EQ125" s="11">
        <f t="shared" si="1046"/>
        <v>4.2891128783240853E-5</v>
      </c>
      <c r="ER125" s="11">
        <f t="shared" si="1047"/>
        <v>2.8586903206939386E-5</v>
      </c>
      <c r="ES125" s="11">
        <f t="shared" si="1048"/>
        <v>1.907296301891403E-5</v>
      </c>
      <c r="ET125" s="11">
        <f t="shared" si="1049"/>
        <v>1.2724129222764222E-5</v>
      </c>
      <c r="EU125" s="11">
        <f t="shared" si="1050"/>
        <v>8.5006975414144186E-6</v>
      </c>
      <c r="EV125" s="11">
        <f t="shared" si="1051"/>
        <v>5.6794452395144646E-6</v>
      </c>
      <c r="EW125" s="11">
        <f t="shared" si="1052"/>
        <v>3.792509044705417E-6</v>
      </c>
      <c r="EX125" s="11">
        <f t="shared" si="1053"/>
        <v>2.5390546698523855E-6</v>
      </c>
      <c r="EY125" s="11">
        <f t="shared" si="1054"/>
        <v>1.6968017954078066E-6</v>
      </c>
      <c r="EZ125" s="11">
        <f t="shared" si="1055"/>
        <v>1.134730312426275E-6</v>
      </c>
      <c r="FA125" s="11">
        <f t="shared" si="1056"/>
        <v>7.6101070737107453E-7</v>
      </c>
      <c r="FB125" s="11">
        <f t="shared" si="1057"/>
        <v>5.1012112188619293E-7</v>
      </c>
      <c r="FC125" s="11">
        <f t="shared" si="1058"/>
        <v>3.3919396913308175E-7</v>
      </c>
      <c r="FD125" s="11">
        <f t="shared" si="1059"/>
        <v>2.2719083290922614E-7</v>
      </c>
      <c r="FE125" s="11">
        <f t="shared" si="1060"/>
        <v>1.4750754395769903E-7</v>
      </c>
      <c r="FF125" s="11">
        <f t="shared" si="1061"/>
        <v>9.9786771420960348E-8</v>
      </c>
    </row>
    <row r="126" spans="2:162" x14ac:dyDescent="0.2">
      <c r="B126" t="str">
        <f t="shared" si="905"/>
        <v xml:space="preserve">   Construction</v>
      </c>
      <c r="C126" s="4"/>
      <c r="D126" s="4"/>
      <c r="E126" s="4"/>
      <c r="F126" s="4"/>
      <c r="G126" s="4">
        <f t="shared" si="906"/>
        <v>-0.14867407002852112</v>
      </c>
      <c r="H126" s="4">
        <f t="shared" si="907"/>
        <v>-0.38209278536614716</v>
      </c>
      <c r="I126" s="4">
        <f t="shared" si="908"/>
        <v>-0.30717843189883964</v>
      </c>
      <c r="J126" s="4">
        <f t="shared" si="909"/>
        <v>1.7983455221197212E-2</v>
      </c>
      <c r="K126" s="4">
        <f t="shared" si="910"/>
        <v>0.10515563033289287</v>
      </c>
      <c r="L126" s="4">
        <f t="shared" si="911"/>
        <v>0.29060187543065985</v>
      </c>
      <c r="M126" s="4">
        <f t="shared" si="912"/>
        <v>0.16113630938171367</v>
      </c>
      <c r="N126" s="4">
        <f t="shared" si="913"/>
        <v>5.6630204762898088E-2</v>
      </c>
      <c r="O126" s="4">
        <f t="shared" si="914"/>
        <v>-0.11823475510626348</v>
      </c>
      <c r="P126" s="4">
        <f t="shared" si="915"/>
        <v>-0.40149971954063707</v>
      </c>
      <c r="Q126" s="4">
        <f t="shared" si="916"/>
        <v>-0.3315080657096347</v>
      </c>
      <c r="R126" s="4">
        <f t="shared" si="917"/>
        <v>-0.2682387619749444</v>
      </c>
      <c r="S126" s="4">
        <f t="shared" si="918"/>
        <v>-0.17640832647300936</v>
      </c>
      <c r="T126" s="4">
        <f t="shared" si="919"/>
        <v>-3.8103054106336805E-2</v>
      </c>
      <c r="U126" s="4">
        <f t="shared" si="920"/>
        <v>-5.7868695928937126E-2</v>
      </c>
      <c r="V126" s="4">
        <f t="shared" si="921"/>
        <v>-2.9298019453880557E-3</v>
      </c>
      <c r="W126" s="4">
        <f t="shared" si="922"/>
        <v>4.9536686287080071E-2</v>
      </c>
      <c r="X126" s="4">
        <f t="shared" si="923"/>
        <v>6.6749862147024011E-2</v>
      </c>
      <c r="Y126" s="4">
        <f t="shared" si="924"/>
        <v>8.3921750202569492E-2</v>
      </c>
      <c r="Z126" s="4">
        <f t="shared" si="925"/>
        <v>-5.1531634697967413E-2</v>
      </c>
      <c r="AA126" s="4">
        <f t="shared" si="926"/>
        <v>2.2709208584080813E-2</v>
      </c>
      <c r="AB126" s="4">
        <f t="shared" si="927"/>
        <v>0.10503605291546043</v>
      </c>
      <c r="AC126" s="4">
        <f t="shared" si="928"/>
        <v>0.17572699960319715</v>
      </c>
      <c r="AD126" s="4">
        <f t="shared" si="929"/>
        <v>0.4217485466773056</v>
      </c>
      <c r="AE126" s="4">
        <f t="shared" si="930"/>
        <v>0.50882802724871412</v>
      </c>
      <c r="AF126" s="4">
        <f t="shared" si="931"/>
        <v>0.48855888928758695</v>
      </c>
      <c r="AG126" s="4">
        <f t="shared" si="932"/>
        <v>0.46134527189342589</v>
      </c>
      <c r="AH126" s="4">
        <f t="shared" si="933"/>
        <v>0.50949265257964205</v>
      </c>
      <c r="AI126" s="4">
        <f t="shared" si="934"/>
        <v>0.32865094089584002</v>
      </c>
      <c r="AJ126" s="4">
        <f t="shared" si="935"/>
        <v>0.41863851474335734</v>
      </c>
      <c r="AK126" s="4">
        <f t="shared" si="936"/>
        <v>0.48883400226407381</v>
      </c>
      <c r="AL126" s="4">
        <f t="shared" si="937"/>
        <v>0.42274200081004415</v>
      </c>
      <c r="AM126" s="4">
        <f t="shared" si="938"/>
        <v>0.47941767068272989</v>
      </c>
      <c r="AN126" s="4">
        <f t="shared" si="939"/>
        <v>0.45576141880511162</v>
      </c>
      <c r="AO126" s="4">
        <f t="shared" si="940"/>
        <v>0.46171226484601441</v>
      </c>
      <c r="AP126" s="4">
        <f t="shared" si="941"/>
        <v>0.43102398636308187</v>
      </c>
      <c r="AQ126" s="4">
        <f t="shared" si="942"/>
        <v>0.47558963408715876</v>
      </c>
      <c r="AR126" s="4">
        <f t="shared" si="943"/>
        <v>0.43527676347544281</v>
      </c>
      <c r="AS126" s="4">
        <f t="shared" si="944"/>
        <v>0.31184781826468683</v>
      </c>
      <c r="AT126" s="4">
        <f t="shared" si="945"/>
        <v>0.30957540542471396</v>
      </c>
      <c r="AU126" s="4">
        <f t="shared" si="946"/>
        <v>0.18491737986297166</v>
      </c>
      <c r="AV126" s="4">
        <f t="shared" si="947"/>
        <v>-6.6019051211921365E-2</v>
      </c>
      <c r="AW126" s="4">
        <f t="shared" si="948"/>
        <v>-0.17372115407188315</v>
      </c>
      <c r="AX126" s="4">
        <f t="shared" si="949"/>
        <v>-0.51128802558774844</v>
      </c>
      <c r="AY126" s="4">
        <f t="shared" si="950"/>
        <v>-0.51869411129626553</v>
      </c>
      <c r="AZ126" s="4">
        <f t="shared" si="951"/>
        <v>-0.46797447411959192</v>
      </c>
      <c r="BA126" s="4">
        <f t="shared" si="952"/>
        <v>-0.36275118132786005</v>
      </c>
      <c r="BB126" s="4">
        <f t="shared" si="953"/>
        <v>-0.18892145227311205</v>
      </c>
      <c r="BC126" s="4">
        <f t="shared" si="954"/>
        <v>-0.24714921939999052</v>
      </c>
      <c r="BD126" s="4">
        <f t="shared" si="955"/>
        <v>-0.11306656179333495</v>
      </c>
      <c r="BE126" s="4">
        <f t="shared" si="956"/>
        <v>-0.11091119710152086</v>
      </c>
      <c r="BF126" s="4">
        <f t="shared" si="957"/>
        <v>1.978924454558996E-2</v>
      </c>
      <c r="BG126" s="4">
        <f t="shared" si="958"/>
        <v>0.15869080089263676</v>
      </c>
      <c r="BH126" s="4">
        <f t="shared" si="959"/>
        <v>0.14434683059157322</v>
      </c>
      <c r="BI126" s="4">
        <f t="shared" si="960"/>
        <v>0.16934379280288933</v>
      </c>
      <c r="BJ126" s="4">
        <f t="shared" si="961"/>
        <v>0.23852709518721912</v>
      </c>
      <c r="BK126" s="4">
        <f t="shared" si="962"/>
        <v>0.24589553165594416</v>
      </c>
      <c r="BL126" s="4">
        <f t="shared" si="963"/>
        <v>0.38083933031629447</v>
      </c>
      <c r="BM126" s="4">
        <f t="shared" si="964"/>
        <v>0.52286292112662125</v>
      </c>
      <c r="BN126" s="4">
        <f t="shared" si="965"/>
        <v>0.5756135795816385</v>
      </c>
      <c r="BO126" s="4">
        <f t="shared" si="966"/>
        <v>0.66065333983422703</v>
      </c>
      <c r="BP126" s="4">
        <f t="shared" si="967"/>
        <v>0.7128531039315672</v>
      </c>
      <c r="BQ126" s="4">
        <f t="shared" si="968"/>
        <v>0.59550966502581337</v>
      </c>
      <c r="BR126" s="4">
        <f t="shared" si="969"/>
        <v>0.47254939209726415</v>
      </c>
      <c r="BS126" s="4">
        <f t="shared" si="970"/>
        <v>0.56084456593458454</v>
      </c>
      <c r="BT126" s="4">
        <f t="shared" si="971"/>
        <v>0.61049775449101817</v>
      </c>
      <c r="BU126" s="4">
        <f t="shared" si="972"/>
        <v>0.59965136548518327</v>
      </c>
      <c r="BV126" s="4">
        <f t="shared" si="973"/>
        <v>0.52921057496764734</v>
      </c>
      <c r="BW126" s="4">
        <f t="shared" si="974"/>
        <v>0.23319615912208616</v>
      </c>
      <c r="BX126" s="4">
        <f t="shared" si="975"/>
        <v>-9.9866088653851381E-2</v>
      </c>
      <c r="BY126" s="4">
        <f t="shared" si="976"/>
        <v>-0.27961935687547901</v>
      </c>
      <c r="BZ126" s="4">
        <f t="shared" si="977"/>
        <v>-0.65224700212932685</v>
      </c>
      <c r="CA126" s="4">
        <f t="shared" si="978"/>
        <v>-1.1559277489476385</v>
      </c>
      <c r="CB126" s="4">
        <f t="shared" si="979"/>
        <v>-1.4571867828256932</v>
      </c>
      <c r="CC126" s="4">
        <f t="shared" si="980"/>
        <v>-1.6300480341576242</v>
      </c>
      <c r="CD126" s="4">
        <f t="shared" si="981"/>
        <v>-1.5061264240255483</v>
      </c>
      <c r="CE126" s="4">
        <f t="shared" si="982"/>
        <v>-1.0906329812935744</v>
      </c>
      <c r="CF126" s="4">
        <f t="shared" si="983"/>
        <v>-0.78093759555900599</v>
      </c>
      <c r="CG126" s="4">
        <f t="shared" si="984"/>
        <v>-0.48537914297270923</v>
      </c>
      <c r="CH126" s="4">
        <f t="shared" si="985"/>
        <v>-0.29232059422547019</v>
      </c>
      <c r="CI126" s="4">
        <f t="shared" si="986"/>
        <v>-0.26647461289160923</v>
      </c>
      <c r="CJ126" s="4">
        <f t="shared" si="987"/>
        <v>-0.16728402437567175</v>
      </c>
      <c r="CK126" s="4">
        <f t="shared" si="988"/>
        <v>-0.12882601331202104</v>
      </c>
      <c r="CL126" s="4">
        <f t="shared" si="989"/>
        <v>-8.5380893653353981E-2</v>
      </c>
      <c r="CM126" s="4">
        <f t="shared" si="990"/>
        <v>4.0197677992952846E-2</v>
      </c>
      <c r="CN126" s="4">
        <f t="shared" si="991"/>
        <v>0.15735086895256009</v>
      </c>
      <c r="CO126" s="4">
        <f t="shared" si="992"/>
        <v>0.22196780298605021</v>
      </c>
      <c r="CP126" s="4">
        <f t="shared" si="993"/>
        <v>0.35316805687864444</v>
      </c>
      <c r="CQ126" s="4">
        <f t="shared" si="994"/>
        <v>0.44343849600443425</v>
      </c>
      <c r="CR126" s="4">
        <f t="shared" si="995"/>
        <v>0.39134912461380056</v>
      </c>
      <c r="CS126" s="4">
        <f t="shared" si="996"/>
        <v>0.4419537087661749</v>
      </c>
      <c r="CT126" s="4">
        <f t="shared" si="997"/>
        <v>0.35898130587916566</v>
      </c>
      <c r="CU126" s="4">
        <f t="shared" si="998"/>
        <v>0.34303394466615894</v>
      </c>
      <c r="CV126" s="4">
        <f t="shared" si="999"/>
        <v>0.33863565476986096</v>
      </c>
      <c r="CW126" s="4">
        <f t="shared" si="1000"/>
        <v>0.40503751576990343</v>
      </c>
      <c r="CX126" s="4">
        <f t="shared" si="1001"/>
        <v>0.55543358946213028</v>
      </c>
      <c r="CY126" s="4">
        <f t="shared" si="1002"/>
        <v>0.61935708989401139</v>
      </c>
      <c r="CZ126" s="4">
        <f t="shared" si="1003"/>
        <v>0.64123464840778122</v>
      </c>
      <c r="DA126" s="4">
        <f t="shared" si="1004"/>
        <v>0.49644323139412427</v>
      </c>
      <c r="DB126" s="4">
        <f t="shared" si="1005"/>
        <v>0.3717392697673419</v>
      </c>
      <c r="DC126" s="4">
        <f t="shared" si="1006"/>
        <v>0.36892545161563839</v>
      </c>
      <c r="DD126" s="4">
        <f t="shared" si="1007"/>
        <v>0.39321235569947499</v>
      </c>
      <c r="DE126" s="4">
        <f t="shared" si="1008"/>
        <v>0.4121822761621256</v>
      </c>
      <c r="DF126" s="4">
        <f t="shared" si="1009"/>
        <v>0.39732632493843451</v>
      </c>
      <c r="DG126" s="4">
        <f t="shared" si="1010"/>
        <v>0.33442757488715541</v>
      </c>
      <c r="DH126" s="4">
        <f t="shared" si="1011"/>
        <v>0.27830255753956257</v>
      </c>
      <c r="DI126" s="4">
        <f t="shared" si="1012"/>
        <v>0.21993099412844727</v>
      </c>
      <c r="DJ126" s="4">
        <f t="shared" si="1013"/>
        <v>0.23113254949251416</v>
      </c>
      <c r="DK126" s="4">
        <f t="shared" si="1014"/>
        <v>0.27758362456315649</v>
      </c>
      <c r="DL126" s="4">
        <f t="shared" si="1015"/>
        <v>0.29698265621287667</v>
      </c>
      <c r="DM126" s="4">
        <f t="shared" si="1016"/>
        <v>0.327358062671321</v>
      </c>
      <c r="DN126" s="4">
        <f t="shared" si="1017"/>
        <v>0.33989547722896674</v>
      </c>
      <c r="DO126" s="4">
        <f t="shared" si="1018"/>
        <v>0.11302297484264444</v>
      </c>
      <c r="DP126" s="4">
        <f t="shared" si="1019"/>
        <v>0.13579312886767991</v>
      </c>
      <c r="DQ126" s="4">
        <f t="shared" si="1020"/>
        <v>9.2664092664091813E-2</v>
      </c>
      <c r="DR126" s="4">
        <f t="shared" si="1021"/>
        <v>2.4955847347003263E-2</v>
      </c>
      <c r="DS126" s="4">
        <f t="shared" si="1022"/>
        <v>0.1261492000993906</v>
      </c>
      <c r="DT126" s="4">
        <f t="shared" si="1023"/>
        <v>-0.65772015618484414</v>
      </c>
      <c r="DU126" s="4">
        <f t="shared" si="1024"/>
        <v>-0.22554695135704067</v>
      </c>
      <c r="DV126" s="4">
        <f t="shared" si="1025"/>
        <v>-0.10126202486545274</v>
      </c>
      <c r="DW126" s="4">
        <f t="shared" si="1026"/>
        <v>-0.1028306472721838</v>
      </c>
      <c r="DX126" s="4">
        <f t="shared" si="1027"/>
        <v>0.71628710472538815</v>
      </c>
      <c r="DY126" s="4">
        <f t="shared" si="1028"/>
        <v>0.25710612769604391</v>
      </c>
      <c r="DZ126" s="4">
        <f t="shared" si="1029"/>
        <v>0.14795897685354087</v>
      </c>
      <c r="EA126" s="4">
        <f t="shared" si="1030"/>
        <v>0.19871846865114692</v>
      </c>
      <c r="EB126" s="4">
        <f t="shared" si="1031"/>
        <v>0.29611252275864819</v>
      </c>
      <c r="EC126" s="4">
        <f t="shared" si="1032"/>
        <v>0.42515673981191421</v>
      </c>
      <c r="ED126" s="11">
        <f t="shared" si="1033"/>
        <v>0.46391883811985218</v>
      </c>
      <c r="EE126" s="11">
        <f t="shared" si="1034"/>
        <v>0.42909875176546963</v>
      </c>
      <c r="EF126" s="11">
        <f t="shared" si="1035"/>
        <v>0.21064917909039516</v>
      </c>
      <c r="EG126" s="11">
        <f t="shared" si="1036"/>
        <v>-6.3300166147069445E-2</v>
      </c>
      <c r="EH126" s="11">
        <f t="shared" si="1037"/>
        <v>-0.26510284382242938</v>
      </c>
      <c r="EI126" s="11">
        <f t="shared" si="1038"/>
        <v>-0.33761599605678155</v>
      </c>
      <c r="EJ126" s="11">
        <f t="shared" si="1039"/>
        <v>-0.28130470251510609</v>
      </c>
      <c r="EK126" s="11">
        <f t="shared" si="1040"/>
        <v>-0.14697899982203175</v>
      </c>
      <c r="EL126" s="11">
        <f t="shared" si="1041"/>
        <v>1.2682712422850928E-2</v>
      </c>
      <c r="EM126" s="11">
        <f t="shared" si="1042"/>
        <v>0.11187593160160011</v>
      </c>
      <c r="EN126" s="11">
        <f t="shared" si="1043"/>
        <v>0.16566215788338326</v>
      </c>
      <c r="EO126" s="11">
        <f t="shared" si="1044"/>
        <v>0.19514470962394445</v>
      </c>
      <c r="EP126" s="11">
        <f t="shared" si="1045"/>
        <v>0.20845619849958924</v>
      </c>
      <c r="EQ126" s="11">
        <f t="shared" si="1046"/>
        <v>0.21272316585498885</v>
      </c>
      <c r="ER126" s="11">
        <f t="shared" si="1047"/>
        <v>0.19960260017379447</v>
      </c>
      <c r="ES126" s="11">
        <f t="shared" si="1048"/>
        <v>0.1856933281995535</v>
      </c>
      <c r="ET126" s="11">
        <f t="shared" si="1049"/>
        <v>0.17035116006501344</v>
      </c>
      <c r="EU126" s="11">
        <f t="shared" si="1050"/>
        <v>0.14897203431914582</v>
      </c>
      <c r="EV126" s="11">
        <f t="shared" si="1051"/>
        <v>0.13073460242272969</v>
      </c>
      <c r="EW126" s="11">
        <f t="shared" si="1052"/>
        <v>0.11023988155372938</v>
      </c>
      <c r="EX126" s="11">
        <f t="shared" si="1053"/>
        <v>9.5864013577260265E-2</v>
      </c>
      <c r="EY126" s="11">
        <f t="shared" si="1054"/>
        <v>9.4391269687970042E-2</v>
      </c>
      <c r="EZ126" s="11">
        <f t="shared" si="1055"/>
        <v>0.10071397444352967</v>
      </c>
      <c r="FA126" s="11">
        <f t="shared" si="1056"/>
        <v>0.11346509994252409</v>
      </c>
      <c r="FB126" s="11">
        <f t="shared" si="1057"/>
        <v>0.1260849372922995</v>
      </c>
      <c r="FC126" s="11">
        <f t="shared" si="1058"/>
        <v>0.13440031036248232</v>
      </c>
      <c r="FD126" s="11">
        <f t="shared" si="1059"/>
        <v>0.13735006725905305</v>
      </c>
      <c r="FE126" s="11">
        <f t="shared" si="1060"/>
        <v>0.13772463291694084</v>
      </c>
      <c r="FF126" s="11">
        <f t="shared" si="1061"/>
        <v>0.13484343980756835</v>
      </c>
    </row>
    <row r="127" spans="2:162" x14ac:dyDescent="0.2">
      <c r="B127" t="str">
        <f t="shared" si="905"/>
        <v xml:space="preserve">   Manufacturing</v>
      </c>
      <c r="C127" s="4"/>
      <c r="D127" s="4"/>
      <c r="E127" s="4"/>
      <c r="F127" s="4"/>
      <c r="G127" s="4">
        <f t="shared" si="906"/>
        <v>-0.43691971600218626</v>
      </c>
      <c r="H127" s="4">
        <f t="shared" si="907"/>
        <v>-0.37005836692942118</v>
      </c>
      <c r="I127" s="4">
        <f t="shared" si="908"/>
        <v>-0.35787778473650916</v>
      </c>
      <c r="J127" s="4">
        <f t="shared" si="909"/>
        <v>-0.29372976861287664</v>
      </c>
      <c r="K127" s="4">
        <f t="shared" si="910"/>
        <v>-0.16824900853262642</v>
      </c>
      <c r="L127" s="4">
        <f t="shared" si="911"/>
        <v>-0.20072500674076355</v>
      </c>
      <c r="M127" s="4">
        <f t="shared" si="912"/>
        <v>-0.47744091668656019</v>
      </c>
      <c r="N127" s="4">
        <f t="shared" si="913"/>
        <v>-0.58418527018568522</v>
      </c>
      <c r="O127" s="4">
        <f t="shared" si="914"/>
        <v>-0.86311371227572409</v>
      </c>
      <c r="P127" s="4">
        <f t="shared" si="915"/>
        <v>-0.94175301862840222</v>
      </c>
      <c r="Q127" s="4">
        <f t="shared" si="916"/>
        <v>-0.68669527896995741</v>
      </c>
      <c r="R127" s="4">
        <f t="shared" si="917"/>
        <v>-1.1142225497420777</v>
      </c>
      <c r="S127" s="4">
        <f t="shared" si="918"/>
        <v>-1.0613900976126041</v>
      </c>
      <c r="T127" s="4">
        <f t="shared" si="919"/>
        <v>-0.97602438595463048</v>
      </c>
      <c r="U127" s="4">
        <f t="shared" si="920"/>
        <v>-1.1081855270391485</v>
      </c>
      <c r="V127" s="4">
        <f t="shared" si="921"/>
        <v>-0.44532989569905101</v>
      </c>
      <c r="W127" s="4">
        <f t="shared" si="922"/>
        <v>7.5761990792001493E-2</v>
      </c>
      <c r="X127" s="4">
        <f t="shared" si="923"/>
        <v>-3.772818295266879E-2</v>
      </c>
      <c r="Y127" s="4">
        <f t="shared" si="924"/>
        <v>-0.39645792337076069</v>
      </c>
      <c r="Z127" s="4">
        <f t="shared" si="925"/>
        <v>-1.7234468937875773</v>
      </c>
      <c r="AA127" s="4">
        <f t="shared" si="926"/>
        <v>-0.5081185420688058</v>
      </c>
      <c r="AB127" s="4">
        <f t="shared" si="927"/>
        <v>-8.5164367228749514E-3</v>
      </c>
      <c r="AC127" s="4">
        <f t="shared" si="928"/>
        <v>0.75109120798140871</v>
      </c>
      <c r="AD127" s="4">
        <f t="shared" si="929"/>
        <v>2.6302291120483323</v>
      </c>
      <c r="AE127" s="4">
        <f t="shared" si="930"/>
        <v>1.6543862088141292</v>
      </c>
      <c r="AF127" s="4">
        <f t="shared" si="931"/>
        <v>1.8245052306163598</v>
      </c>
      <c r="AG127" s="4">
        <f t="shared" si="932"/>
        <v>1.9436558200480432</v>
      </c>
      <c r="AH127" s="4">
        <f t="shared" si="933"/>
        <v>1.9146197575887591</v>
      </c>
      <c r="AI127" s="4">
        <f t="shared" si="934"/>
        <v>1.4683275907765694</v>
      </c>
      <c r="AJ127" s="4">
        <f t="shared" si="935"/>
        <v>1.1675074106817795</v>
      </c>
      <c r="AK127" s="4">
        <f t="shared" si="936"/>
        <v>0.67150355047854571</v>
      </c>
      <c r="AL127" s="4">
        <f t="shared" si="937"/>
        <v>-1.2656946132035113E-2</v>
      </c>
      <c r="AM127" s="4">
        <f t="shared" si="938"/>
        <v>-0.54216867469879781</v>
      </c>
      <c r="AN127" s="4">
        <f t="shared" si="939"/>
        <v>-1.0353710492420491</v>
      </c>
      <c r="AO127" s="4">
        <f t="shared" si="940"/>
        <v>-1.4023282086546491</v>
      </c>
      <c r="AP127" s="4">
        <f t="shared" si="941"/>
        <v>-1.4489224400340943</v>
      </c>
      <c r="AQ127" s="4">
        <f t="shared" si="942"/>
        <v>-1.5068426671843147</v>
      </c>
      <c r="AR127" s="4">
        <f t="shared" si="943"/>
        <v>-1.0906101129301355</v>
      </c>
      <c r="AS127" s="4">
        <f t="shared" si="944"/>
        <v>-0.81560198623072</v>
      </c>
      <c r="AT127" s="4">
        <f t="shared" si="945"/>
        <v>-0.68344724120686595</v>
      </c>
      <c r="AU127" s="4">
        <f t="shared" si="946"/>
        <v>-0.3247907825798329</v>
      </c>
      <c r="AV127" s="4">
        <f t="shared" si="947"/>
        <v>-0.47863812128642874</v>
      </c>
      <c r="AW127" s="4">
        <f t="shared" si="948"/>
        <v>-0.44604080099537335</v>
      </c>
      <c r="AX127" s="4">
        <f t="shared" si="949"/>
        <v>-0.73074498634230867</v>
      </c>
      <c r="AY127" s="4">
        <f t="shared" si="950"/>
        <v>-1.157086863660902</v>
      </c>
      <c r="AZ127" s="4">
        <f t="shared" si="951"/>
        <v>-1.3566532734578114</v>
      </c>
      <c r="BA127" s="4">
        <f t="shared" si="952"/>
        <v>-1.5703307718008697</v>
      </c>
      <c r="BB127" s="4">
        <f t="shared" si="953"/>
        <v>-1.496839198779276</v>
      </c>
      <c r="BC127" s="4">
        <f t="shared" si="954"/>
        <v>-1.2112758772573775</v>
      </c>
      <c r="BD127" s="4">
        <f t="shared" si="955"/>
        <v>-1.1896568675646446</v>
      </c>
      <c r="BE127" s="4">
        <f t="shared" si="956"/>
        <v>-1.0721415719813687</v>
      </c>
      <c r="BF127" s="4">
        <f t="shared" si="957"/>
        <v>-0.91030524909711508</v>
      </c>
      <c r="BG127" s="4">
        <f t="shared" si="958"/>
        <v>-0.6347632035705425</v>
      </c>
      <c r="BH127" s="4">
        <f t="shared" si="959"/>
        <v>-0.38077698414673772</v>
      </c>
      <c r="BI127" s="4">
        <f t="shared" si="960"/>
        <v>-0.14444029386128579</v>
      </c>
      <c r="BJ127" s="4">
        <f t="shared" si="961"/>
        <v>0.12174820483514263</v>
      </c>
      <c r="BK127" s="4">
        <f t="shared" si="962"/>
        <v>0.31295794938029309</v>
      </c>
      <c r="BL127" s="4">
        <f t="shared" si="963"/>
        <v>0.52674530751539483</v>
      </c>
      <c r="BM127" s="4">
        <f t="shared" si="964"/>
        <v>0.31075815123563166</v>
      </c>
      <c r="BN127" s="4">
        <f t="shared" si="965"/>
        <v>0.65889384215940816</v>
      </c>
      <c r="BO127" s="4">
        <f t="shared" si="966"/>
        <v>0.71672354948805606</v>
      </c>
      <c r="BP127" s="4">
        <f t="shared" si="967"/>
        <v>0.59444699514293187</v>
      </c>
      <c r="BQ127" s="4">
        <f t="shared" si="968"/>
        <v>0.84523952455276685</v>
      </c>
      <c r="BR127" s="4">
        <f t="shared" si="969"/>
        <v>0.50104483282674839</v>
      </c>
      <c r="BS127" s="4">
        <f t="shared" si="970"/>
        <v>0.43595060797436297</v>
      </c>
      <c r="BT127" s="4">
        <f t="shared" si="971"/>
        <v>0.41401571856287417</v>
      </c>
      <c r="BU127" s="4">
        <f t="shared" si="972"/>
        <v>0.46949447995351612</v>
      </c>
      <c r="BV127" s="4">
        <f t="shared" si="973"/>
        <v>0.42983915696061964</v>
      </c>
      <c r="BW127" s="4">
        <f t="shared" si="974"/>
        <v>0.37722908093278462</v>
      </c>
      <c r="BX127" s="4">
        <f t="shared" si="975"/>
        <v>0.29051953062938518</v>
      </c>
      <c r="BY127" s="4">
        <f t="shared" si="976"/>
        <v>0.11951472511613272</v>
      </c>
      <c r="BZ127" s="4">
        <f t="shared" si="977"/>
        <v>-0.63879861033284724</v>
      </c>
      <c r="CA127" s="4">
        <f t="shared" si="978"/>
        <v>-0.5478963896746043</v>
      </c>
      <c r="CB127" s="4">
        <f t="shared" si="979"/>
        <v>-0.90238631046545359</v>
      </c>
      <c r="CC127" s="4">
        <f t="shared" si="980"/>
        <v>-1.1074541896459724</v>
      </c>
      <c r="CD127" s="4">
        <f t="shared" si="981"/>
        <v>-0.59565601431386384</v>
      </c>
      <c r="CE127" s="4">
        <f t="shared" si="982"/>
        <v>-0.81452336577621387</v>
      </c>
      <c r="CF127" s="4">
        <f t="shared" si="983"/>
        <v>-0.45162656128713374</v>
      </c>
      <c r="CG127" s="4">
        <f t="shared" si="984"/>
        <v>-0.19034476195008135</v>
      </c>
      <c r="CH127" s="4">
        <f t="shared" si="985"/>
        <v>6.469390200072038E-2</v>
      </c>
      <c r="CI127" s="4">
        <f t="shared" si="986"/>
        <v>0.2640739407033984</v>
      </c>
      <c r="CJ127" s="4">
        <f t="shared" si="987"/>
        <v>0.49468275779662857</v>
      </c>
      <c r="CK127" s="4">
        <f t="shared" si="988"/>
        <v>0.68707207099744627</v>
      </c>
      <c r="CL127" s="4">
        <f t="shared" si="989"/>
        <v>0.77317142586092391</v>
      </c>
      <c r="CM127" s="4">
        <f t="shared" si="990"/>
        <v>0.74956846610389816</v>
      </c>
      <c r="CN127" s="4">
        <f t="shared" si="991"/>
        <v>0.65993424142790158</v>
      </c>
      <c r="CO127" s="4">
        <f t="shared" si="992"/>
        <v>0.57711628776373347</v>
      </c>
      <c r="CP127" s="4">
        <f t="shared" si="993"/>
        <v>0.48560607820813773</v>
      </c>
      <c r="CQ127" s="4">
        <f t="shared" si="994"/>
        <v>0.42265231650422647</v>
      </c>
      <c r="CR127" s="4">
        <f t="shared" si="995"/>
        <v>0.29293969561734823</v>
      </c>
      <c r="CS127" s="4">
        <f t="shared" si="996"/>
        <v>0.13896482595224977</v>
      </c>
      <c r="CT127" s="4">
        <f t="shared" si="997"/>
        <v>3.8381649056260729E-2</v>
      </c>
      <c r="CU127" s="4">
        <f t="shared" si="998"/>
        <v>-5.3809246222141949E-2</v>
      </c>
      <c r="CV127" s="4">
        <f t="shared" si="999"/>
        <v>-5.5696653745043033E-2</v>
      </c>
      <c r="CW127" s="4">
        <f t="shared" si="1000"/>
        <v>2.2133197583059589E-3</v>
      </c>
      <c r="CX127" s="4">
        <f t="shared" si="1001"/>
        <v>1.7563117453349198E-2</v>
      </c>
      <c r="CY127" s="4">
        <f t="shared" si="1002"/>
        <v>8.0690888472106148E-2</v>
      </c>
      <c r="CZ127" s="4">
        <f t="shared" si="1003"/>
        <v>4.7820889033801911E-2</v>
      </c>
      <c r="DA127" s="4">
        <f t="shared" si="1004"/>
        <v>7.7367776321160542E-2</v>
      </c>
      <c r="DB127" s="4">
        <f t="shared" si="1005"/>
        <v>2.7773623603307696E-2</v>
      </c>
      <c r="DC127" s="4">
        <f t="shared" si="1006"/>
        <v>-3.18039182427272E-2</v>
      </c>
      <c r="DD127" s="4">
        <f t="shared" si="1007"/>
        <v>-4.4157537271065868E-2</v>
      </c>
      <c r="DE127" s="4">
        <f t="shared" si="1008"/>
        <v>-0.21858151008597579</v>
      </c>
      <c r="DF127" s="4">
        <f t="shared" si="1009"/>
        <v>-0.33110527078203028</v>
      </c>
      <c r="DG127" s="4">
        <f t="shared" si="1010"/>
        <v>-0.40828887977020845</v>
      </c>
      <c r="DH127" s="4">
        <f t="shared" si="1011"/>
        <v>-0.43065797225099994</v>
      </c>
      <c r="DI127" s="4">
        <f t="shared" si="1012"/>
        <v>-0.48828716127600263</v>
      </c>
      <c r="DJ127" s="4">
        <f t="shared" si="1013"/>
        <v>-0.36981207918802111</v>
      </c>
      <c r="DK127" s="4">
        <f t="shared" si="1014"/>
        <v>-0.251622566150775</v>
      </c>
      <c r="DL127" s="4">
        <f t="shared" si="1015"/>
        <v>-0.13859190623267642</v>
      </c>
      <c r="DM127" s="4">
        <f t="shared" si="1016"/>
        <v>8.2825533928888945E-2</v>
      </c>
      <c r="DN127" s="4">
        <f t="shared" si="1017"/>
        <v>0.27505992376910693</v>
      </c>
      <c r="DO127" s="4">
        <f t="shared" si="1018"/>
        <v>0.35660697234834587</v>
      </c>
      <c r="DP127" s="4">
        <f t="shared" si="1019"/>
        <v>0.36470154610176625</v>
      </c>
      <c r="DQ127" s="4">
        <f t="shared" si="1020"/>
        <v>0.31467181467181443</v>
      </c>
      <c r="DR127" s="4">
        <f t="shared" si="1021"/>
        <v>0.15549412577747163</v>
      </c>
      <c r="DS127" s="4">
        <f t="shared" si="1022"/>
        <v>3.8227030333140384E-3</v>
      </c>
      <c r="DT127" s="4">
        <f t="shared" si="1023"/>
        <v>-0.78661056143144081</v>
      </c>
      <c r="DU127" s="4">
        <f t="shared" si="1024"/>
        <v>-1.1333734305691305</v>
      </c>
      <c r="DV127" s="4">
        <f t="shared" si="1025"/>
        <v>-1.3557859995874502</v>
      </c>
      <c r="DW127" s="4">
        <f t="shared" si="1026"/>
        <v>-1.4639344875294469</v>
      </c>
      <c r="DX127" s="4">
        <f t="shared" si="1027"/>
        <v>-0.96066741104346121</v>
      </c>
      <c r="DY127" s="4">
        <f t="shared" si="1028"/>
        <v>-0.53665802844491706</v>
      </c>
      <c r="DZ127" s="4">
        <f t="shared" si="1029"/>
        <v>-0.16822732984717745</v>
      </c>
      <c r="EA127" s="4">
        <f t="shared" si="1030"/>
        <v>0.16627463703463516</v>
      </c>
      <c r="EB127" s="4">
        <f t="shared" si="1031"/>
        <v>0.36813989315940043</v>
      </c>
      <c r="EC127" s="4">
        <f t="shared" si="1032"/>
        <v>0.5544670846394989</v>
      </c>
      <c r="ED127" s="11">
        <f t="shared" si="1033"/>
        <v>0.51256388990684176</v>
      </c>
      <c r="EE127" s="11">
        <f t="shared" si="1034"/>
        <v>0.43117532541894144</v>
      </c>
      <c r="EF127" s="11">
        <f t="shared" si="1035"/>
        <v>0.36946216267220133</v>
      </c>
      <c r="EG127" s="11">
        <f t="shared" si="1036"/>
        <v>0.16803629100005726</v>
      </c>
      <c r="EH127" s="11">
        <f t="shared" si="1037"/>
        <v>7.147592907046714E-2</v>
      </c>
      <c r="EI127" s="11">
        <f t="shared" si="1038"/>
        <v>-4.8518343517624268E-4</v>
      </c>
      <c r="EJ127" s="11">
        <f t="shared" si="1039"/>
        <v>-1.6830054063021915E-2</v>
      </c>
      <c r="EK127" s="11">
        <f t="shared" si="1040"/>
        <v>-1.4315269620929596E-2</v>
      </c>
      <c r="EL127" s="11">
        <f t="shared" si="1041"/>
        <v>1.8744467390387126E-2</v>
      </c>
      <c r="EM127" s="11">
        <f t="shared" si="1042"/>
        <v>4.25173201136613E-2</v>
      </c>
      <c r="EN127" s="11">
        <f t="shared" si="1043"/>
        <v>4.8448209989192262E-2</v>
      </c>
      <c r="EO127" s="11">
        <f t="shared" si="1044"/>
        <v>5.0608800096617931E-2</v>
      </c>
      <c r="EP127" s="11">
        <f t="shared" si="1045"/>
        <v>4.5999620010301223E-2</v>
      </c>
      <c r="EQ127" s="11">
        <f t="shared" si="1046"/>
        <v>3.6300060828014805E-2</v>
      </c>
      <c r="ER127" s="11">
        <f t="shared" si="1047"/>
        <v>2.8092056680048882E-2</v>
      </c>
      <c r="ES127" s="11">
        <f t="shared" si="1048"/>
        <v>1.7529580151122524E-2</v>
      </c>
      <c r="ET127" s="11">
        <f t="shared" si="1049"/>
        <v>7.0096029942167005E-3</v>
      </c>
      <c r="EU127" s="11">
        <f t="shared" si="1050"/>
        <v>-1.899206476024327E-3</v>
      </c>
      <c r="EV127" s="11">
        <f t="shared" si="1051"/>
        <v>-1.1117326173009215E-2</v>
      </c>
      <c r="EW127" s="11">
        <f t="shared" si="1052"/>
        <v>-2.0135651834813386E-2</v>
      </c>
      <c r="EX127" s="11">
        <f t="shared" si="1053"/>
        <v>-2.8004436663949063E-2</v>
      </c>
      <c r="EY127" s="11">
        <f t="shared" si="1054"/>
        <v>-3.1652290095479631E-2</v>
      </c>
      <c r="EZ127" s="11">
        <f t="shared" si="1055"/>
        <v>-3.1069235596650438E-2</v>
      </c>
      <c r="FA127" s="11">
        <f t="shared" si="1056"/>
        <v>-2.7215445856481588E-2</v>
      </c>
      <c r="FB127" s="11">
        <f t="shared" si="1057"/>
        <v>-2.3401806466421534E-2</v>
      </c>
      <c r="FC127" s="11">
        <f t="shared" si="1058"/>
        <v>-2.1703114118631621E-2</v>
      </c>
      <c r="FD127" s="11">
        <f t="shared" si="1059"/>
        <v>-2.2940990615433358E-2</v>
      </c>
      <c r="FE127" s="11">
        <f t="shared" si="1060"/>
        <v>-3.0096807093849154E-2</v>
      </c>
      <c r="FF127" s="11">
        <f t="shared" si="1061"/>
        <v>-3.5487327080028927E-2</v>
      </c>
    </row>
    <row r="128" spans="2:162" x14ac:dyDescent="0.2">
      <c r="B128" t="str">
        <f t="shared" si="905"/>
        <v xml:space="preserve">      Aerospace</v>
      </c>
      <c r="C128" s="4"/>
      <c r="D128" s="4"/>
      <c r="E128" s="4"/>
      <c r="F128" s="4"/>
      <c r="G128" s="4">
        <f t="shared" si="906"/>
        <v>-0.14563990533406052</v>
      </c>
      <c r="H128" s="4">
        <f t="shared" si="907"/>
        <v>2.1060232264274864E-2</v>
      </c>
      <c r="I128" s="4">
        <f t="shared" si="908"/>
        <v>0.14911574364021513</v>
      </c>
      <c r="J128" s="4">
        <f t="shared" si="909"/>
        <v>0.104903488790314</v>
      </c>
      <c r="K128" s="4">
        <f t="shared" si="910"/>
        <v>-2.4035572647519307E-2</v>
      </c>
      <c r="L128" s="4">
        <f t="shared" si="911"/>
        <v>-0.20671679798675838</v>
      </c>
      <c r="M128" s="4">
        <f t="shared" si="912"/>
        <v>-0.44760085939364969</v>
      </c>
      <c r="N128" s="4">
        <f t="shared" si="913"/>
        <v>-0.5364966767011411</v>
      </c>
      <c r="O128" s="4">
        <f t="shared" si="914"/>
        <v>-0.66507049747273239</v>
      </c>
      <c r="P128" s="4">
        <f t="shared" si="915"/>
        <v>-0.77642960469990641</v>
      </c>
      <c r="Q128" s="4">
        <f t="shared" si="916"/>
        <v>-0.8169305904987435</v>
      </c>
      <c r="R128" s="4">
        <f t="shared" si="917"/>
        <v>-1.105379513633014</v>
      </c>
      <c r="S128" s="4">
        <f t="shared" si="918"/>
        <v>-1.2025167587910142</v>
      </c>
      <c r="T128" s="4">
        <f t="shared" si="919"/>
        <v>-1.0961955565976915</v>
      </c>
      <c r="U128" s="4">
        <f t="shared" si="920"/>
        <v>-0.96062035242035804</v>
      </c>
      <c r="V128" s="4">
        <f t="shared" si="921"/>
        <v>-0.50685573655220861</v>
      </c>
      <c r="W128" s="4">
        <f t="shared" si="922"/>
        <v>-0.30013404044524739</v>
      </c>
      <c r="X128" s="4">
        <f t="shared" si="923"/>
        <v>-0.28151028818527485</v>
      </c>
      <c r="Y128" s="4">
        <f t="shared" si="924"/>
        <v>-0.82185438129413091</v>
      </c>
      <c r="Z128" s="4">
        <f t="shared" si="925"/>
        <v>-2.1843687374749505</v>
      </c>
      <c r="AA128" s="4">
        <f t="shared" si="926"/>
        <v>-0.77495174293175806</v>
      </c>
      <c r="AB128" s="4">
        <f t="shared" si="927"/>
        <v>-0.43433827286663235</v>
      </c>
      <c r="AC128" s="4">
        <f t="shared" si="928"/>
        <v>0.51017516013831377</v>
      </c>
      <c r="AD128" s="4">
        <f t="shared" si="929"/>
        <v>2.3509631824917361</v>
      </c>
      <c r="AE128" s="4">
        <f t="shared" si="930"/>
        <v>1.4124843597942449</v>
      </c>
      <c r="AF128" s="4">
        <f t="shared" si="931"/>
        <v>1.5070799635651013</v>
      </c>
      <c r="AG128" s="4">
        <f t="shared" si="932"/>
        <v>1.5532867438305311</v>
      </c>
      <c r="AH128" s="4">
        <f t="shared" si="933"/>
        <v>1.4104901855625855</v>
      </c>
      <c r="AI128" s="4">
        <f t="shared" si="934"/>
        <v>0.99655446594221975</v>
      </c>
      <c r="AJ128" s="4">
        <f t="shared" si="935"/>
        <v>0.77487128815850914</v>
      </c>
      <c r="AK128" s="4">
        <f t="shared" si="936"/>
        <v>0.35504785427600988</v>
      </c>
      <c r="AL128" s="4">
        <f t="shared" si="937"/>
        <v>-0.11897529364114755</v>
      </c>
      <c r="AM128" s="4">
        <f t="shared" si="938"/>
        <v>-0.46686746987951844</v>
      </c>
      <c r="AN128" s="4">
        <f t="shared" si="939"/>
        <v>-0.89913801644704228</v>
      </c>
      <c r="AO128" s="4">
        <f t="shared" si="940"/>
        <v>-1.2304140674885791</v>
      </c>
      <c r="AP128" s="4">
        <f t="shared" si="941"/>
        <v>-1.3295994155606976</v>
      </c>
      <c r="AQ128" s="4">
        <f t="shared" si="942"/>
        <v>-1.5165485780840513</v>
      </c>
      <c r="AR128" s="4">
        <f t="shared" si="943"/>
        <v>-0.93100863298914205</v>
      </c>
      <c r="AS128" s="4">
        <f t="shared" si="944"/>
        <v>-0.63329095401444169</v>
      </c>
      <c r="AT128" s="4">
        <f t="shared" si="945"/>
        <v>-0.39768532850713162</v>
      </c>
      <c r="AU128" s="4">
        <f t="shared" si="946"/>
        <v>0.16832223038808949</v>
      </c>
      <c r="AV128" s="4">
        <f t="shared" si="947"/>
        <v>-2.357823257569662E-3</v>
      </c>
      <c r="AW128" s="4">
        <f t="shared" si="948"/>
        <v>0.11503157499354469</v>
      </c>
      <c r="AX128" s="4">
        <f t="shared" si="949"/>
        <v>7.0039455559962492E-3</v>
      </c>
      <c r="AY128" s="4">
        <f t="shared" si="950"/>
        <v>-0.45767127467317492</v>
      </c>
      <c r="AZ128" s="4">
        <f t="shared" si="951"/>
        <v>-0.69487118884424437</v>
      </c>
      <c r="BA128" s="4">
        <f t="shared" si="952"/>
        <v>-0.96654097656436433</v>
      </c>
      <c r="BB128" s="4">
        <f t="shared" si="953"/>
        <v>-0.99789279918618468</v>
      </c>
      <c r="BC128" s="4">
        <f t="shared" si="954"/>
        <v>-0.80751725150491838</v>
      </c>
      <c r="BD128" s="4">
        <f t="shared" si="955"/>
        <v>-0.7644282764723227</v>
      </c>
      <c r="BE128" s="4">
        <f t="shared" si="956"/>
        <v>-0.70736696818080969</v>
      </c>
      <c r="BF128" s="4">
        <f t="shared" si="957"/>
        <v>-0.69262355909563122</v>
      </c>
      <c r="BG128" s="4">
        <f t="shared" si="958"/>
        <v>-0.52814282172080407</v>
      </c>
      <c r="BH128" s="4">
        <f t="shared" si="959"/>
        <v>-0.38326572260521219</v>
      </c>
      <c r="BI128" s="4">
        <f t="shared" si="960"/>
        <v>-0.20171834142697098</v>
      </c>
      <c r="BJ128" s="4">
        <f t="shared" si="961"/>
        <v>0</v>
      </c>
      <c r="BK128" s="4">
        <f t="shared" si="962"/>
        <v>0.18628449367874586</v>
      </c>
      <c r="BL128" s="4">
        <f t="shared" si="963"/>
        <v>0.32396072903528988</v>
      </c>
      <c r="BM128" s="4">
        <f t="shared" si="964"/>
        <v>0.10605238494549366</v>
      </c>
      <c r="BN128" s="4">
        <f t="shared" si="965"/>
        <v>0.48008621956596281</v>
      </c>
      <c r="BO128" s="4">
        <f t="shared" si="966"/>
        <v>0.48756704046806504</v>
      </c>
      <c r="BP128" s="4">
        <f t="shared" si="967"/>
        <v>0.43254476475847492</v>
      </c>
      <c r="BQ128" s="4">
        <f t="shared" si="968"/>
        <v>0.74918957858086199</v>
      </c>
      <c r="BR128" s="4">
        <f t="shared" si="969"/>
        <v>0.42030775075987864</v>
      </c>
      <c r="BS128" s="4">
        <f t="shared" si="970"/>
        <v>0.41002922047318302</v>
      </c>
      <c r="BT128" s="4">
        <f t="shared" si="971"/>
        <v>0.42805014970059879</v>
      </c>
      <c r="BU128" s="4">
        <f t="shared" si="972"/>
        <v>0.44857640906449803</v>
      </c>
      <c r="BV128" s="4">
        <f t="shared" si="973"/>
        <v>0.42983915696062069</v>
      </c>
      <c r="BW128" s="4">
        <f t="shared" si="974"/>
        <v>0.40695016003657963</v>
      </c>
      <c r="BX128" s="4">
        <f t="shared" si="975"/>
        <v>0.35861004562064536</v>
      </c>
      <c r="BY128" s="4">
        <f t="shared" si="976"/>
        <v>0.30442429982411057</v>
      </c>
      <c r="BZ128" s="4">
        <f t="shared" si="977"/>
        <v>-0.3339683962792776</v>
      </c>
      <c r="CA128" s="4">
        <f t="shared" si="978"/>
        <v>7.7952738368336993E-2</v>
      </c>
      <c r="CB128" s="4">
        <f t="shared" si="979"/>
        <v>-6.6843430404848247E-2</v>
      </c>
      <c r="CC128" s="4">
        <f t="shared" si="980"/>
        <v>-0.20903753780466133</v>
      </c>
      <c r="CD128" s="4">
        <f t="shared" si="981"/>
        <v>0.2672525083233292</v>
      </c>
      <c r="CE128" s="4">
        <f t="shared" si="982"/>
        <v>-0.27380870205471486</v>
      </c>
      <c r="CF128" s="4">
        <f t="shared" si="983"/>
        <v>-0.1952343988897513</v>
      </c>
      <c r="CG128" s="4">
        <f t="shared" si="984"/>
        <v>-0.10706892859692109</v>
      </c>
      <c r="CH128" s="4">
        <f t="shared" si="985"/>
        <v>-4.7921408889419898E-3</v>
      </c>
      <c r="CI128" s="4">
        <f t="shared" si="986"/>
        <v>0.11523226503420859</v>
      </c>
      <c r="CJ128" s="4">
        <f t="shared" si="987"/>
        <v>0.30828055920659503</v>
      </c>
      <c r="CK128" s="4">
        <f t="shared" si="988"/>
        <v>0.50814705250852976</v>
      </c>
      <c r="CL128" s="4">
        <f t="shared" si="989"/>
        <v>0.5929228725927338</v>
      </c>
      <c r="CM128" s="4">
        <f t="shared" si="990"/>
        <v>0.58877775413208422</v>
      </c>
      <c r="CN128" s="4">
        <f t="shared" si="991"/>
        <v>0.52841709722874608</v>
      </c>
      <c r="CO128" s="4">
        <f t="shared" si="992"/>
        <v>0.46963714105469828</v>
      </c>
      <c r="CP128" s="4">
        <f t="shared" si="993"/>
        <v>0.40428448616371221</v>
      </c>
      <c r="CQ128" s="4">
        <f t="shared" si="994"/>
        <v>0.33719802300337176</v>
      </c>
      <c r="CR128" s="4">
        <f t="shared" si="995"/>
        <v>0.21970477171301159</v>
      </c>
      <c r="CS128" s="4">
        <f t="shared" si="996"/>
        <v>3.6449790413705635E-2</v>
      </c>
      <c r="CT128" s="4">
        <f t="shared" si="997"/>
        <v>-0.12417592341732184</v>
      </c>
      <c r="CU128" s="4">
        <f t="shared" si="998"/>
        <v>-0.19281646562934379</v>
      </c>
      <c r="CV128" s="4">
        <f t="shared" si="999"/>
        <v>-0.17600142583433656</v>
      </c>
      <c r="CW128" s="4">
        <f t="shared" si="1000"/>
        <v>-0.11509262743188498</v>
      </c>
      <c r="CX128" s="4">
        <f t="shared" si="1001"/>
        <v>-6.1470911086716984E-2</v>
      </c>
      <c r="CY128" s="4">
        <f t="shared" si="1002"/>
        <v>-2.8350852706416026E-2</v>
      </c>
      <c r="CZ128" s="4">
        <f t="shared" si="1003"/>
        <v>-3.0431474839691528E-2</v>
      </c>
      <c r="DA128" s="4">
        <f t="shared" si="1004"/>
        <v>-4.5131202854011759E-2</v>
      </c>
      <c r="DB128" s="4">
        <f t="shared" si="1005"/>
        <v>-6.6229410130964408E-2</v>
      </c>
      <c r="DC128" s="4">
        <f t="shared" si="1006"/>
        <v>-8.269018743109123E-2</v>
      </c>
      <c r="DD128" s="4">
        <f t="shared" si="1007"/>
        <v>-0.13247261181319311</v>
      </c>
      <c r="DE128" s="4">
        <f t="shared" si="1008"/>
        <v>-0.23939879676082962</v>
      </c>
      <c r="DF128" s="4">
        <f t="shared" si="1009"/>
        <v>-0.34559112637874284</v>
      </c>
      <c r="DG128" s="4">
        <f t="shared" si="1010"/>
        <v>-0.38777185063602748</v>
      </c>
      <c r="DH128" s="4">
        <f t="shared" si="1011"/>
        <v>-0.43065797225100022</v>
      </c>
      <c r="DI128" s="4">
        <f t="shared" si="1012"/>
        <v>-0.453985997054135</v>
      </c>
      <c r="DJ128" s="4">
        <f t="shared" si="1013"/>
        <v>-0.37383177570093451</v>
      </c>
      <c r="DK128" s="4">
        <f t="shared" si="1014"/>
        <v>-0.27159261108337457</v>
      </c>
      <c r="DL128" s="4">
        <f t="shared" si="1015"/>
        <v>-0.13067236873366614</v>
      </c>
      <c r="DM128" s="4">
        <f t="shared" si="1016"/>
        <v>6.7049241751956645E-2</v>
      </c>
      <c r="DN128" s="4">
        <f t="shared" si="1017"/>
        <v>0.22790679398011707</v>
      </c>
      <c r="DO128" s="4">
        <f t="shared" si="1018"/>
        <v>0.27086540522633795</v>
      </c>
      <c r="DP128" s="4">
        <f t="shared" si="1019"/>
        <v>0.29874488350889494</v>
      </c>
      <c r="DQ128" s="4">
        <f t="shared" si="1020"/>
        <v>0.25868725868725895</v>
      </c>
      <c r="DR128" s="4">
        <f t="shared" si="1021"/>
        <v>0.14589572295170067</v>
      </c>
      <c r="DS128" s="4">
        <f t="shared" si="1022"/>
        <v>8.2188115216269328E-2</v>
      </c>
      <c r="DT128" s="4">
        <f t="shared" si="1023"/>
        <v>-0.26536259903711296</v>
      </c>
      <c r="DU128" s="4">
        <f t="shared" si="1024"/>
        <v>-0.64844748515149253</v>
      </c>
      <c r="DV128" s="4">
        <f t="shared" si="1025"/>
        <v>-0.89448121964483307</v>
      </c>
      <c r="DW128" s="4">
        <f t="shared" si="1026"/>
        <v>-1.0413940096473839</v>
      </c>
      <c r="DX128" s="4">
        <f t="shared" si="1027"/>
        <v>-0.93538668970021255</v>
      </c>
      <c r="DY128" s="4">
        <f t="shared" si="1028"/>
        <v>-0.54482012773685362</v>
      </c>
      <c r="DZ128" s="4">
        <f t="shared" si="1029"/>
        <v>-0.20471036523572053</v>
      </c>
      <c r="EA128" s="4">
        <f t="shared" si="1030"/>
        <v>-1.0138697380160808E-2</v>
      </c>
      <c r="EB128" s="4">
        <f t="shared" si="1031"/>
        <v>0.12604789820131634</v>
      </c>
      <c r="EC128" s="4">
        <f t="shared" si="1032"/>
        <v>0.25078369905956027</v>
      </c>
      <c r="ED128" s="11">
        <f t="shared" si="1033"/>
        <v>0.29194398904468943</v>
      </c>
      <c r="EE128" s="11">
        <f t="shared" si="1034"/>
        <v>0.31037504294384838</v>
      </c>
      <c r="EF128" s="11">
        <f t="shared" si="1035"/>
        <v>0.29577901490847325</v>
      </c>
      <c r="EG128" s="11">
        <f t="shared" si="1036"/>
        <v>0.22184479250284708</v>
      </c>
      <c r="EH128" s="11">
        <f t="shared" si="1037"/>
        <v>0.18004360076095849</v>
      </c>
      <c r="EI128" s="11">
        <f t="shared" si="1038"/>
        <v>0.15832197103565199</v>
      </c>
      <c r="EJ128" s="11">
        <f t="shared" si="1039"/>
        <v>0.13841793067212352</v>
      </c>
      <c r="EK128" s="11">
        <f t="shared" si="1040"/>
        <v>0.11343321765438659</v>
      </c>
      <c r="EL128" s="11">
        <f t="shared" si="1041"/>
        <v>9.3393525889118187E-2</v>
      </c>
      <c r="EM128" s="11">
        <f t="shared" si="1042"/>
        <v>7.5923227654122113E-2</v>
      </c>
      <c r="EN128" s="11">
        <f t="shared" si="1043"/>
        <v>6.0108607833450005E-2</v>
      </c>
      <c r="EO128" s="11">
        <f t="shared" si="1044"/>
        <v>5.107424443879497E-2</v>
      </c>
      <c r="EP128" s="11">
        <f t="shared" si="1045"/>
        <v>4.4484054160612775E-2</v>
      </c>
      <c r="EQ128" s="11">
        <f t="shared" si="1046"/>
        <v>3.9638223603346776E-2</v>
      </c>
      <c r="ER128" s="11">
        <f t="shared" si="1047"/>
        <v>4.0445274868212797E-2</v>
      </c>
      <c r="ES128" s="11">
        <f t="shared" si="1048"/>
        <v>4.1190993359121082E-2</v>
      </c>
      <c r="ET128" s="11">
        <f t="shared" si="1049"/>
        <v>4.1935664903203794E-2</v>
      </c>
      <c r="EU128" s="11">
        <f t="shared" si="1050"/>
        <v>4.2078990848837698E-2</v>
      </c>
      <c r="EV128" s="11">
        <f t="shared" si="1051"/>
        <v>3.9698678052755475E-2</v>
      </c>
      <c r="EW128" s="11">
        <f t="shared" si="1052"/>
        <v>3.7067490591042841E-2</v>
      </c>
      <c r="EX128" s="11">
        <f t="shared" si="1053"/>
        <v>3.4461653592762577E-2</v>
      </c>
      <c r="EY128" s="11">
        <f t="shared" si="1054"/>
        <v>3.3646832583290154E-2</v>
      </c>
      <c r="EZ128" s="11">
        <f t="shared" si="1055"/>
        <v>3.4263528062999205E-2</v>
      </c>
      <c r="FA128" s="11">
        <f t="shared" si="1056"/>
        <v>3.5527492177023133E-2</v>
      </c>
      <c r="FB128" s="11">
        <f t="shared" si="1057"/>
        <v>3.5933250651200628E-2</v>
      </c>
      <c r="FC128" s="11">
        <f t="shared" si="1058"/>
        <v>3.5116115635464296E-2</v>
      </c>
      <c r="FD128" s="11">
        <f t="shared" si="1059"/>
        <v>3.2540067480960874E-2</v>
      </c>
      <c r="FE128" s="11">
        <f t="shared" si="1060"/>
        <v>2.4251293851884875E-2</v>
      </c>
      <c r="FF128" s="11">
        <f t="shared" si="1061"/>
        <v>1.7456382677016533E-2</v>
      </c>
    </row>
    <row r="129" spans="2:162" x14ac:dyDescent="0.2">
      <c r="B129" t="str">
        <f t="shared" si="905"/>
        <v xml:space="preserve"> Services providing</v>
      </c>
      <c r="C129" s="4"/>
      <c r="D129" s="4"/>
      <c r="E129" s="4"/>
      <c r="F129" s="4"/>
      <c r="G129" s="4">
        <f t="shared" si="906"/>
        <v>1.577765641118998</v>
      </c>
      <c r="H129" s="4">
        <f t="shared" si="907"/>
        <v>1.1914074252361806</v>
      </c>
      <c r="I129" s="4">
        <f t="shared" si="908"/>
        <v>0.62628612328890054</v>
      </c>
      <c r="J129" s="4">
        <f t="shared" si="909"/>
        <v>0.85721136554368349</v>
      </c>
      <c r="K129" s="4">
        <f t="shared" si="910"/>
        <v>1.7245523374594331</v>
      </c>
      <c r="L129" s="4">
        <f t="shared" si="911"/>
        <v>1.4170586296773378</v>
      </c>
      <c r="M129" s="4">
        <f t="shared" si="912"/>
        <v>1.1548102172356274</v>
      </c>
      <c r="N129" s="4">
        <f t="shared" si="913"/>
        <v>1.6601591606807586</v>
      </c>
      <c r="O129" s="4">
        <f t="shared" si="914"/>
        <v>1.5222724719931546</v>
      </c>
      <c r="P129" s="4">
        <f t="shared" si="915"/>
        <v>2.0576860626457827</v>
      </c>
      <c r="Q129" s="4">
        <f t="shared" si="916"/>
        <v>3.3091608702086734</v>
      </c>
      <c r="R129" s="4">
        <f t="shared" si="917"/>
        <v>1.9896831245394222</v>
      </c>
      <c r="S129" s="4">
        <f t="shared" si="918"/>
        <v>2.1374808890979726</v>
      </c>
      <c r="T129" s="4">
        <f t="shared" si="919"/>
        <v>2.013599859311793</v>
      </c>
      <c r="U129" s="4">
        <f t="shared" si="920"/>
        <v>1.1573739185787466</v>
      </c>
      <c r="V129" s="4">
        <f t="shared" si="921"/>
        <v>2.7891714520098483</v>
      </c>
      <c r="W129" s="4">
        <f t="shared" si="922"/>
        <v>2.5234570779182999</v>
      </c>
      <c r="X129" s="4">
        <f t="shared" si="923"/>
        <v>2.1998432829323549</v>
      </c>
      <c r="Y129" s="4">
        <f t="shared" si="924"/>
        <v>2.40768607477716</v>
      </c>
      <c r="Z129" s="4">
        <f t="shared" si="925"/>
        <v>2.2387632407672471</v>
      </c>
      <c r="AA129" s="4">
        <f t="shared" si="926"/>
        <v>2.5774951742931855</v>
      </c>
      <c r="AB129" s="4">
        <f t="shared" si="927"/>
        <v>2.7508090614886762</v>
      </c>
      <c r="AC129" s="4">
        <f t="shared" si="928"/>
        <v>2.8994954934527577</v>
      </c>
      <c r="AD129" s="4">
        <f t="shared" si="929"/>
        <v>3.2087085375584232</v>
      </c>
      <c r="AE129" s="4">
        <f t="shared" si="930"/>
        <v>2.73043236479909</v>
      </c>
      <c r="AF129" s="4">
        <f t="shared" si="931"/>
        <v>3.8229043031825243</v>
      </c>
      <c r="AG129" s="4">
        <f t="shared" si="932"/>
        <v>3.6771129067482078</v>
      </c>
      <c r="AH129" s="4">
        <f t="shared" si="933"/>
        <v>3.4860023597554557</v>
      </c>
      <c r="AI129" s="4">
        <f t="shared" si="934"/>
        <v>3.8006891068115767</v>
      </c>
      <c r="AJ129" s="4">
        <f t="shared" si="935"/>
        <v>3.3933121847209993</v>
      </c>
      <c r="AK129" s="4">
        <f t="shared" si="936"/>
        <v>3.5967891324482872</v>
      </c>
      <c r="AL129" s="4">
        <f t="shared" si="937"/>
        <v>3.518631024706345</v>
      </c>
      <c r="AM129" s="4">
        <f t="shared" si="938"/>
        <v>3.4789156626505986</v>
      </c>
      <c r="AN129" s="4">
        <f t="shared" si="939"/>
        <v>2.9847419003269566</v>
      </c>
      <c r="AO129" s="4">
        <f t="shared" si="940"/>
        <v>3.3032074266909062</v>
      </c>
      <c r="AP129" s="4">
        <f t="shared" si="941"/>
        <v>3.2899062461950388</v>
      </c>
      <c r="AQ129" s="4">
        <f t="shared" si="942"/>
        <v>3.3825099485586745</v>
      </c>
      <c r="AR129" s="4">
        <f t="shared" si="943"/>
        <v>3.2137934369936909</v>
      </c>
      <c r="AS129" s="4">
        <f t="shared" si="944"/>
        <v>2.6866888958188415</v>
      </c>
      <c r="AT129" s="4">
        <f t="shared" si="945"/>
        <v>2.3742052246803276</v>
      </c>
      <c r="AU129" s="4">
        <f t="shared" si="946"/>
        <v>1.1426945781275817</v>
      </c>
      <c r="AV129" s="4">
        <f t="shared" si="947"/>
        <v>0.31123266999905574</v>
      </c>
      <c r="AW129" s="4">
        <f t="shared" si="948"/>
        <v>-0.99537526116863551</v>
      </c>
      <c r="AX129" s="4">
        <f t="shared" si="949"/>
        <v>-2.3416524642214958</v>
      </c>
      <c r="AY129" s="4">
        <f t="shared" si="950"/>
        <v>-2.3751965639448938</v>
      </c>
      <c r="AZ129" s="4">
        <f t="shared" si="951"/>
        <v>-1.9877097612857659</v>
      </c>
      <c r="BA129" s="4">
        <f t="shared" si="952"/>
        <v>-1.2171256741921597</v>
      </c>
      <c r="BB129" s="4">
        <f t="shared" si="953"/>
        <v>-0.38510911424904809</v>
      </c>
      <c r="BC129" s="4">
        <f t="shared" si="954"/>
        <v>0.15905642832672581</v>
      </c>
      <c r="BD129" s="4">
        <f t="shared" si="955"/>
        <v>8.6028905712324591E-2</v>
      </c>
      <c r="BE129" s="4">
        <f t="shared" si="956"/>
        <v>0.17992260863135204</v>
      </c>
      <c r="BF129" s="4">
        <f t="shared" si="957"/>
        <v>0.46504724682134713</v>
      </c>
      <c r="BG129" s="4">
        <f t="shared" si="958"/>
        <v>0.32729977684104206</v>
      </c>
      <c r="BH129" s="4">
        <f t="shared" si="959"/>
        <v>0.87852467584180871</v>
      </c>
      <c r="BI129" s="4">
        <f t="shared" si="960"/>
        <v>0.95131365956918412</v>
      </c>
      <c r="BJ129" s="4">
        <f t="shared" si="961"/>
        <v>1.0857952145501624</v>
      </c>
      <c r="BK129" s="4">
        <f t="shared" si="962"/>
        <v>1.3337969747398204</v>
      </c>
      <c r="BL129" s="4">
        <f t="shared" si="963"/>
        <v>1.4442218760046528</v>
      </c>
      <c r="BM129" s="4">
        <f t="shared" si="964"/>
        <v>1.8842795836827111</v>
      </c>
      <c r="BN129" s="4">
        <f t="shared" si="965"/>
        <v>1.9227942977514185</v>
      </c>
      <c r="BO129" s="4">
        <f t="shared" si="966"/>
        <v>2.0770355923939601</v>
      </c>
      <c r="BP129" s="4">
        <f t="shared" si="967"/>
        <v>2.0008215934079336</v>
      </c>
      <c r="BQ129" s="4">
        <f t="shared" si="968"/>
        <v>1.8729739464521706</v>
      </c>
      <c r="BR129" s="4">
        <f t="shared" si="969"/>
        <v>1.7809650455927009</v>
      </c>
      <c r="BS129" s="4">
        <f t="shared" si="970"/>
        <v>2.0784239796399393</v>
      </c>
      <c r="BT129" s="4">
        <f t="shared" si="971"/>
        <v>2.0326534431137735</v>
      </c>
      <c r="BU129" s="4">
        <f t="shared" si="972"/>
        <v>1.998837884950607</v>
      </c>
      <c r="BV129" s="4">
        <f t="shared" si="973"/>
        <v>2.1445738583841822</v>
      </c>
      <c r="BW129" s="4">
        <f t="shared" si="974"/>
        <v>2.0438957475994561</v>
      </c>
      <c r="BX129" s="4">
        <f t="shared" si="975"/>
        <v>1.6818357202841629</v>
      </c>
      <c r="BY129" s="4">
        <f t="shared" si="976"/>
        <v>1.5717313850178116</v>
      </c>
      <c r="BZ129" s="4">
        <f t="shared" si="977"/>
        <v>0.26672643729687207</v>
      </c>
      <c r="CA129" s="4">
        <f t="shared" si="978"/>
        <v>-1.4900109133833701</v>
      </c>
      <c r="CB129" s="4">
        <f t="shared" si="979"/>
        <v>-2.9032329939172499</v>
      </c>
      <c r="CC129" s="4">
        <f t="shared" si="980"/>
        <v>-3.7849137164205673</v>
      </c>
      <c r="CD129" s="4">
        <f t="shared" si="981"/>
        <v>-3.3610400199307016</v>
      </c>
      <c r="CE129" s="4">
        <f t="shared" si="982"/>
        <v>-2.2456915395411916</v>
      </c>
      <c r="CF129" s="4">
        <f t="shared" si="983"/>
        <v>-0.33636769929199584</v>
      </c>
      <c r="CG129" s="4">
        <f t="shared" si="984"/>
        <v>0.40924123819268049</v>
      </c>
      <c r="CH129" s="4">
        <f t="shared" si="985"/>
        <v>1.2555409129028425</v>
      </c>
      <c r="CI129" s="4">
        <f t="shared" si="986"/>
        <v>1.536430200456123</v>
      </c>
      <c r="CJ129" s="4">
        <f t="shared" si="987"/>
        <v>1.4338630660771898</v>
      </c>
      <c r="CK129" s="4">
        <f t="shared" si="988"/>
        <v>1.553069160483822</v>
      </c>
      <c r="CL129" s="4">
        <f t="shared" si="989"/>
        <v>1.3850678303766324</v>
      </c>
      <c r="CM129" s="4">
        <f t="shared" si="990"/>
        <v>1.5889905653685152</v>
      </c>
      <c r="CN129" s="4">
        <f t="shared" si="991"/>
        <v>1.8013151714419908</v>
      </c>
      <c r="CO129" s="4">
        <f t="shared" si="992"/>
        <v>1.7640599079417874</v>
      </c>
      <c r="CP129" s="4">
        <f t="shared" si="993"/>
        <v>2.0771858082204417</v>
      </c>
      <c r="CQ129" s="4">
        <f t="shared" si="994"/>
        <v>2.1455956395214653</v>
      </c>
      <c r="CR129" s="4">
        <f t="shared" si="995"/>
        <v>2.0368463210893659</v>
      </c>
      <c r="CS129" s="4">
        <f t="shared" si="996"/>
        <v>2.3418990340805736</v>
      </c>
      <c r="CT129" s="4">
        <f t="shared" si="997"/>
        <v>2.4428790752280296</v>
      </c>
      <c r="CU129" s="4">
        <f t="shared" si="998"/>
        <v>2.5200663647369854</v>
      </c>
      <c r="CV129" s="4">
        <f t="shared" si="999"/>
        <v>2.2144989529029195</v>
      </c>
      <c r="CW129" s="4">
        <f t="shared" si="1000"/>
        <v>2.5851574777007982</v>
      </c>
      <c r="CX129" s="4">
        <f t="shared" si="1001"/>
        <v>2.1822173435784986</v>
      </c>
      <c r="CY129" s="4">
        <f t="shared" si="1002"/>
        <v>2.1503031360404834</v>
      </c>
      <c r="CZ129" s="4">
        <f t="shared" si="1003"/>
        <v>2.6779697858928415</v>
      </c>
      <c r="DA129" s="4">
        <f t="shared" si="1004"/>
        <v>2.6584427585910269</v>
      </c>
      <c r="DB129" s="4">
        <f t="shared" si="1005"/>
        <v>2.8371824727070645</v>
      </c>
      <c r="DC129" s="4">
        <f t="shared" si="1006"/>
        <v>3.0086506657620142</v>
      </c>
      <c r="DD129" s="4">
        <f t="shared" si="1007"/>
        <v>3.1625207645562039</v>
      </c>
      <c r="DE129" s="4">
        <f t="shared" si="1008"/>
        <v>2.9768719945042528</v>
      </c>
      <c r="DF129" s="4">
        <f t="shared" si="1009"/>
        <v>2.8971711193427376</v>
      </c>
      <c r="DG129" s="4">
        <f t="shared" si="1010"/>
        <v>2.8087812884694281</v>
      </c>
      <c r="DH129" s="4">
        <f t="shared" si="1011"/>
        <v>2.7545858979828117</v>
      </c>
      <c r="DI129" s="4">
        <f t="shared" si="1012"/>
        <v>2.5846936098948596</v>
      </c>
      <c r="DJ129" s="4">
        <f t="shared" si="1013"/>
        <v>2.4359360868254463</v>
      </c>
      <c r="DK129" s="4">
        <f t="shared" si="1014"/>
        <v>2.4543185222166968</v>
      </c>
      <c r="DL129" s="4">
        <f t="shared" si="1015"/>
        <v>1.9026688841371704</v>
      </c>
      <c r="DM129" s="4">
        <f t="shared" si="1016"/>
        <v>1.7413082490287961</v>
      </c>
      <c r="DN129" s="4">
        <f t="shared" si="1017"/>
        <v>1.7309128060041679</v>
      </c>
      <c r="DO129" s="4">
        <f t="shared" si="1018"/>
        <v>1.4829393768146861</v>
      </c>
      <c r="DP129" s="4">
        <f t="shared" si="1019"/>
        <v>1.8448466507594561</v>
      </c>
      <c r="DQ129" s="4">
        <f t="shared" si="1020"/>
        <v>2.3030888030887806</v>
      </c>
      <c r="DR129" s="4">
        <f t="shared" si="1021"/>
        <v>2.1903555248406694</v>
      </c>
      <c r="DS129" s="4">
        <f t="shared" si="1022"/>
        <v>2.1005753168065109</v>
      </c>
      <c r="DT129" s="4">
        <f t="shared" si="1023"/>
        <v>-8.5787937374426679</v>
      </c>
      <c r="DU129" s="4">
        <f t="shared" si="1024"/>
        <v>-6.5277046838583406</v>
      </c>
      <c r="DV129" s="4">
        <f t="shared" si="1025"/>
        <v>-6.0194648114463583</v>
      </c>
      <c r="DW129" s="4">
        <f t="shared" si="1026"/>
        <v>-6.2240586321654234</v>
      </c>
      <c r="DX129" s="4">
        <f t="shared" si="1027"/>
        <v>5.5385847009501603</v>
      </c>
      <c r="DY129" s="4">
        <f t="shared" si="1028"/>
        <v>4.4320199155222761</v>
      </c>
      <c r="DZ129" s="4">
        <f t="shared" si="1029"/>
        <v>5.1055981190968476</v>
      </c>
      <c r="EA129" s="4">
        <f t="shared" si="1030"/>
        <v>5.876389001541078</v>
      </c>
      <c r="EB129" s="4">
        <f t="shared" si="1031"/>
        <v>5.3580360537003999</v>
      </c>
      <c r="EC129" s="4">
        <f t="shared" si="1032"/>
        <v>3.9713949843260097</v>
      </c>
      <c r="ED129" s="11">
        <f t="shared" si="1033"/>
        <v>3.2283835130287257</v>
      </c>
      <c r="EE129" s="11">
        <f t="shared" si="1034"/>
        <v>2.9904569225483888</v>
      </c>
      <c r="EF129" s="11">
        <f t="shared" si="1035"/>
        <v>1.7810152859030055</v>
      </c>
      <c r="EG129" s="11">
        <f t="shared" si="1036"/>
        <v>0.59376108424962448</v>
      </c>
      <c r="EH129" s="11">
        <f t="shared" si="1037"/>
        <v>-0.50902722326676897</v>
      </c>
      <c r="EI129" s="11">
        <f t="shared" si="1038"/>
        <v>-0.90216551702084491</v>
      </c>
      <c r="EJ129" s="11">
        <f t="shared" si="1039"/>
        <v>3.7111292396591916E-2</v>
      </c>
      <c r="EK129" s="11">
        <f t="shared" si="1040"/>
        <v>1.0084645844456255</v>
      </c>
      <c r="EL129" s="11">
        <f t="shared" si="1041"/>
        <v>1.8047701090612471</v>
      </c>
      <c r="EM129" s="11">
        <f t="shared" si="1042"/>
        <v>1.9935018171464927</v>
      </c>
      <c r="EN129" s="11">
        <f t="shared" si="1043"/>
        <v>1.7590409949377994</v>
      </c>
      <c r="EO129" s="11">
        <f t="shared" si="1044"/>
        <v>1.5889630131675574</v>
      </c>
      <c r="EP129" s="11">
        <f t="shared" si="1045"/>
        <v>1.5064504898682116</v>
      </c>
      <c r="EQ129" s="11">
        <f t="shared" si="1046"/>
        <v>1.331603405713023</v>
      </c>
      <c r="ER129" s="11">
        <f t="shared" si="1047"/>
        <v>1.0721312224231836</v>
      </c>
      <c r="ES129" s="11">
        <f t="shared" si="1048"/>
        <v>0.8931042195004516</v>
      </c>
      <c r="ET129" s="11">
        <f t="shared" si="1049"/>
        <v>0.77251329072530561</v>
      </c>
      <c r="EU129" s="11">
        <f t="shared" si="1050"/>
        <v>0.68376813325220409</v>
      </c>
      <c r="EV129" s="11">
        <f t="shared" si="1051"/>
        <v>0.64481565422592657</v>
      </c>
      <c r="EW129" s="11">
        <f t="shared" si="1052"/>
        <v>0.56566236598996644</v>
      </c>
      <c r="EX129" s="11">
        <f t="shared" si="1053"/>
        <v>0.52710774946212569</v>
      </c>
      <c r="EY129" s="11">
        <f t="shared" si="1054"/>
        <v>0.61554419848526909</v>
      </c>
      <c r="EZ129" s="11">
        <f t="shared" si="1055"/>
        <v>0.76053567794542964</v>
      </c>
      <c r="FA129" s="11">
        <f t="shared" si="1056"/>
        <v>0.9317325499712602</v>
      </c>
      <c r="FB129" s="11">
        <f t="shared" si="1057"/>
        <v>1.0746020258185081</v>
      </c>
      <c r="FC129" s="11">
        <f t="shared" si="1058"/>
        <v>1.129674914380008</v>
      </c>
      <c r="FD129" s="11">
        <f t="shared" si="1059"/>
        <v>1.1289799342943014</v>
      </c>
      <c r="FE129" s="11">
        <f t="shared" si="1060"/>
        <v>1.1109425310608794</v>
      </c>
      <c r="FF129" s="11">
        <f t="shared" si="1061"/>
        <v>1.0567419093935984</v>
      </c>
    </row>
    <row r="130" spans="2:162" x14ac:dyDescent="0.2">
      <c r="B130" t="str">
        <f t="shared" si="905"/>
        <v xml:space="preserve">   Wholesale and retail trade</v>
      </c>
      <c r="C130" s="4"/>
      <c r="D130" s="4"/>
      <c r="E130" s="4"/>
      <c r="F130" s="4"/>
      <c r="G130" s="4">
        <f t="shared" si="906"/>
        <v>-7.585411736149178E-2</v>
      </c>
      <c r="H130" s="4">
        <f t="shared" si="907"/>
        <v>-9.9283952103013842E-2</v>
      </c>
      <c r="I130" s="4">
        <f t="shared" si="908"/>
        <v>-0.19385046673227863</v>
      </c>
      <c r="J130" s="4">
        <f t="shared" si="909"/>
        <v>-0.42860568277185018</v>
      </c>
      <c r="K130" s="4">
        <f t="shared" si="910"/>
        <v>6.6097824780676634E-2</v>
      </c>
      <c r="L130" s="4">
        <f t="shared" si="911"/>
        <v>6.8905599328919806E-2</v>
      </c>
      <c r="M130" s="4">
        <f t="shared" si="912"/>
        <v>1.1936022917164679E-2</v>
      </c>
      <c r="N130" s="4">
        <f t="shared" si="913"/>
        <v>0.10729933534022741</v>
      </c>
      <c r="O130" s="4">
        <f t="shared" si="914"/>
        <v>2.0691082143594584E-2</v>
      </c>
      <c r="P130" s="4">
        <f t="shared" si="915"/>
        <v>5.3139668762732545E-2</v>
      </c>
      <c r="Q130" s="4">
        <f t="shared" si="916"/>
        <v>0.45286369690691014</v>
      </c>
      <c r="R130" s="4">
        <f t="shared" si="917"/>
        <v>0.15622697126013349</v>
      </c>
      <c r="S130" s="4">
        <f t="shared" si="918"/>
        <v>0.13818652240385654</v>
      </c>
      <c r="T130" s="4">
        <f t="shared" si="919"/>
        <v>0.16999824139750272</v>
      </c>
      <c r="U130" s="4">
        <f t="shared" si="920"/>
        <v>3.1827782760914358E-2</v>
      </c>
      <c r="V130" s="4">
        <f t="shared" si="921"/>
        <v>0.3486464315012342</v>
      </c>
      <c r="W130" s="4">
        <f t="shared" si="922"/>
        <v>0.40794918118771428</v>
      </c>
      <c r="X130" s="4">
        <f t="shared" si="923"/>
        <v>0.42081434831819542</v>
      </c>
      <c r="Y130" s="4">
        <f t="shared" si="924"/>
        <v>0.42539645792337033</v>
      </c>
      <c r="Z130" s="4">
        <f t="shared" si="925"/>
        <v>0.51245347838533839</v>
      </c>
      <c r="AA130" s="4">
        <f t="shared" si="926"/>
        <v>0.64437379357329772</v>
      </c>
      <c r="AB130" s="4">
        <f t="shared" si="927"/>
        <v>0.68415375007097423</v>
      </c>
      <c r="AC130" s="4">
        <f t="shared" si="928"/>
        <v>0.6008729663851301</v>
      </c>
      <c r="AD130" s="4">
        <f t="shared" si="929"/>
        <v>0.58987803487974566</v>
      </c>
      <c r="AE130" s="4">
        <f t="shared" si="930"/>
        <v>0.25024329208952989</v>
      </c>
      <c r="AF130" s="4">
        <f t="shared" si="931"/>
        <v>0.54376328355736847</v>
      </c>
      <c r="AG130" s="4">
        <f t="shared" si="932"/>
        <v>0.58964839484603604</v>
      </c>
      <c r="AH130" s="4">
        <f t="shared" si="933"/>
        <v>0.73206049554864128</v>
      </c>
      <c r="AI130" s="4">
        <f t="shared" si="934"/>
        <v>0.75006626027034362</v>
      </c>
      <c r="AJ130" s="4">
        <f t="shared" si="935"/>
        <v>0.54344999739976141</v>
      </c>
      <c r="AK130" s="4">
        <f t="shared" si="936"/>
        <v>0.54286302356694227</v>
      </c>
      <c r="AL130" s="4">
        <f t="shared" si="937"/>
        <v>0.56703118671527086</v>
      </c>
      <c r="AM130" s="4">
        <f t="shared" si="938"/>
        <v>0.68775100401606359</v>
      </c>
      <c r="AN130" s="4">
        <f t="shared" si="939"/>
        <v>0.5746557019716616</v>
      </c>
      <c r="AO130" s="4">
        <f t="shared" si="940"/>
        <v>0.65818556903580672</v>
      </c>
      <c r="AP130" s="4">
        <f t="shared" si="941"/>
        <v>0.59905028613173927</v>
      </c>
      <c r="AQ130" s="4">
        <f t="shared" si="942"/>
        <v>0.59448704260894747</v>
      </c>
      <c r="AR130" s="4">
        <f t="shared" si="943"/>
        <v>0.59246003917490975</v>
      </c>
      <c r="AS130" s="4">
        <f t="shared" si="944"/>
        <v>0.36702089380382302</v>
      </c>
      <c r="AT130" s="4">
        <f t="shared" si="945"/>
        <v>0.2667111185197566</v>
      </c>
      <c r="AU130" s="4">
        <f t="shared" si="946"/>
        <v>6.4009862260262909E-2</v>
      </c>
      <c r="AV130" s="4">
        <f t="shared" si="947"/>
        <v>-0.17683674431764762</v>
      </c>
      <c r="AW130" s="4">
        <f t="shared" si="948"/>
        <v>-0.25119139845528765</v>
      </c>
      <c r="AX130" s="4">
        <f t="shared" si="949"/>
        <v>-0.63268974855835625</v>
      </c>
      <c r="AY130" s="4">
        <f t="shared" si="950"/>
        <v>-0.6665571384983715</v>
      </c>
      <c r="AZ130" s="4">
        <f t="shared" si="951"/>
        <v>-0.59560387615220778</v>
      </c>
      <c r="BA130" s="4">
        <f t="shared" si="952"/>
        <v>-0.61333587895566066</v>
      </c>
      <c r="BB130" s="4">
        <f t="shared" si="953"/>
        <v>-0.45292707147528188</v>
      </c>
      <c r="BC130" s="4">
        <f t="shared" si="954"/>
        <v>-0.26672539519404648</v>
      </c>
      <c r="BD130" s="4">
        <f t="shared" si="955"/>
        <v>-0.27775046701406075</v>
      </c>
      <c r="BE130" s="4">
        <f t="shared" si="956"/>
        <v>-0.14541690286643774</v>
      </c>
      <c r="BF130" s="4">
        <f t="shared" si="957"/>
        <v>-2.9683866818384579E-2</v>
      </c>
      <c r="BG130" s="4">
        <f t="shared" si="958"/>
        <v>-6.9427225390530714E-2</v>
      </c>
      <c r="BH130" s="4">
        <f t="shared" si="959"/>
        <v>0.10950449217291562</v>
      </c>
      <c r="BI130" s="4">
        <f t="shared" si="960"/>
        <v>5.9768397459842942E-2</v>
      </c>
      <c r="BJ130" s="4">
        <f t="shared" si="961"/>
        <v>5.9631773796808576E-2</v>
      </c>
      <c r="BK130" s="4">
        <f t="shared" si="962"/>
        <v>0.14157621519584626</v>
      </c>
      <c r="BL130" s="4">
        <f t="shared" si="963"/>
        <v>0.16321685584984441</v>
      </c>
      <c r="BM130" s="4">
        <f t="shared" si="964"/>
        <v>0.29596014403393628</v>
      </c>
      <c r="BN130" s="4">
        <f t="shared" si="965"/>
        <v>0.3796600205751211</v>
      </c>
      <c r="BO130" s="4">
        <f t="shared" si="966"/>
        <v>0.33885909312530621</v>
      </c>
      <c r="BP130" s="4">
        <f t="shared" si="967"/>
        <v>0.23681221757726648</v>
      </c>
      <c r="BQ130" s="4">
        <f t="shared" si="968"/>
        <v>0.15367991355505295</v>
      </c>
      <c r="BR130" s="4">
        <f t="shared" si="969"/>
        <v>5.2241641337388948E-2</v>
      </c>
      <c r="BS130" s="4">
        <f t="shared" si="970"/>
        <v>0.19794514091808629</v>
      </c>
      <c r="BT130" s="4">
        <f t="shared" si="971"/>
        <v>0.22455089820359345</v>
      </c>
      <c r="BU130" s="4">
        <f t="shared" si="972"/>
        <v>0.27890761185357493</v>
      </c>
      <c r="BV130" s="4">
        <f t="shared" si="973"/>
        <v>0.36744315030504476</v>
      </c>
      <c r="BW130" s="4">
        <f t="shared" si="974"/>
        <v>0.34750800182899133</v>
      </c>
      <c r="BX130" s="4">
        <f t="shared" si="975"/>
        <v>0.17249597131119521</v>
      </c>
      <c r="BY130" s="4">
        <f t="shared" si="976"/>
        <v>9.9219771794522515E-2</v>
      </c>
      <c r="BZ130" s="4">
        <f t="shared" si="977"/>
        <v>-0.24879524823489532</v>
      </c>
      <c r="CA130" s="4">
        <f t="shared" si="978"/>
        <v>-0.77284572039466359</v>
      </c>
      <c r="CB130" s="4">
        <f t="shared" si="979"/>
        <v>-0.99596711303224028</v>
      </c>
      <c r="CC130" s="4">
        <f t="shared" si="980"/>
        <v>-1.1007827788649698</v>
      </c>
      <c r="CD130" s="4">
        <f t="shared" si="981"/>
        <v>-1.0123887391570239</v>
      </c>
      <c r="CE130" s="4">
        <f t="shared" si="982"/>
        <v>-0.57292745219852215</v>
      </c>
      <c r="CF130" s="4">
        <f t="shared" si="983"/>
        <v>-0.15054218709571099</v>
      </c>
      <c r="CG130" s="4">
        <f t="shared" si="984"/>
        <v>-4.7586190487521843E-2</v>
      </c>
      <c r="CH130" s="4">
        <f t="shared" si="985"/>
        <v>0.24439918533605176</v>
      </c>
      <c r="CI130" s="4">
        <f t="shared" si="986"/>
        <v>0.26167326851517952</v>
      </c>
      <c r="CJ130" s="4">
        <f t="shared" si="987"/>
        <v>0.28199306966184351</v>
      </c>
      <c r="CK130" s="4">
        <f t="shared" si="988"/>
        <v>0.34592170241191122</v>
      </c>
      <c r="CL130" s="4">
        <f t="shared" si="989"/>
        <v>0.27985959586376846</v>
      </c>
      <c r="CM130" s="4">
        <f t="shared" si="990"/>
        <v>0.30030030030030297</v>
      </c>
      <c r="CN130" s="4">
        <f t="shared" si="991"/>
        <v>0.38985439173320863</v>
      </c>
      <c r="CO130" s="4">
        <f t="shared" si="992"/>
        <v>0.47431014743334882</v>
      </c>
      <c r="CP130" s="4">
        <f t="shared" si="993"/>
        <v>0.55995724807732661</v>
      </c>
      <c r="CQ130" s="4">
        <f t="shared" si="994"/>
        <v>0.60279920550602839</v>
      </c>
      <c r="CR130" s="4">
        <f t="shared" si="995"/>
        <v>0.58130220849067349</v>
      </c>
      <c r="CS130" s="4">
        <f t="shared" si="996"/>
        <v>0.63331510843812844</v>
      </c>
      <c r="CT130" s="4">
        <f t="shared" si="997"/>
        <v>0.67732321863993417</v>
      </c>
      <c r="CU130" s="4">
        <f t="shared" si="998"/>
        <v>0.65916326622124521</v>
      </c>
      <c r="CV130" s="4">
        <f t="shared" si="999"/>
        <v>0.57478946664884378</v>
      </c>
      <c r="CW130" s="4">
        <f t="shared" si="1000"/>
        <v>0.58652973595095381</v>
      </c>
      <c r="CX130" s="4">
        <f t="shared" si="1001"/>
        <v>0.49835345773874901</v>
      </c>
      <c r="CY130" s="4">
        <f t="shared" si="1002"/>
        <v>0.52558119248048363</v>
      </c>
      <c r="CZ130" s="4">
        <f t="shared" si="1003"/>
        <v>0.61080317356809199</v>
      </c>
      <c r="DA130" s="4">
        <f t="shared" si="1004"/>
        <v>0.52867980486127408</v>
      </c>
      <c r="DB130" s="4">
        <f t="shared" si="1005"/>
        <v>0.48283376418057261</v>
      </c>
      <c r="DC130" s="4">
        <f t="shared" si="1006"/>
        <v>0.40072936985836294</v>
      </c>
      <c r="DD130" s="4">
        <f t="shared" si="1007"/>
        <v>0.47101373089135179</v>
      </c>
      <c r="DE130" s="4">
        <f t="shared" si="1008"/>
        <v>0.51210525220142844</v>
      </c>
      <c r="DF130" s="4">
        <f t="shared" si="1009"/>
        <v>0.56080955238706331</v>
      </c>
      <c r="DG130" s="4">
        <f t="shared" si="1010"/>
        <v>0.70988920804267486</v>
      </c>
      <c r="DH130" s="4">
        <f t="shared" si="1011"/>
        <v>0.7922481564994841</v>
      </c>
      <c r="DI130" s="4">
        <f t="shared" si="1012"/>
        <v>0.86156453663162247</v>
      </c>
      <c r="DJ130" s="4">
        <f t="shared" si="1013"/>
        <v>0.75369309617123914</v>
      </c>
      <c r="DK130" s="4">
        <f t="shared" si="1014"/>
        <v>0.63105341987019747</v>
      </c>
      <c r="DL130" s="4">
        <f t="shared" si="1015"/>
        <v>0.32668092183416647</v>
      </c>
      <c r="DM130" s="4">
        <f t="shared" si="1016"/>
        <v>0.13015441045968293</v>
      </c>
      <c r="DN130" s="4">
        <f t="shared" si="1017"/>
        <v>0.10412982828401653</v>
      </c>
      <c r="DO130" s="4">
        <f t="shared" si="1018"/>
        <v>0.1831751661242858</v>
      </c>
      <c r="DP130" s="4">
        <f t="shared" si="1019"/>
        <v>0.28904537430405713</v>
      </c>
      <c r="DQ130" s="4">
        <f t="shared" si="1020"/>
        <v>0.38223938223938092</v>
      </c>
      <c r="DR130" s="4">
        <f t="shared" si="1021"/>
        <v>0.48183982185364527</v>
      </c>
      <c r="DS130" s="4">
        <f t="shared" si="1022"/>
        <v>0.4338767942812401</v>
      </c>
      <c r="DT130" s="4">
        <f t="shared" si="1023"/>
        <v>-0.95340990939762582</v>
      </c>
      <c r="DU130" s="4">
        <f t="shared" si="1024"/>
        <v>-0.13156905495827359</v>
      </c>
      <c r="DV130" s="4">
        <f t="shared" si="1025"/>
        <v>0.14064170120201394</v>
      </c>
      <c r="DW130" s="4">
        <f t="shared" si="1026"/>
        <v>-0.11030923980107069</v>
      </c>
      <c r="DX130" s="4">
        <f t="shared" si="1027"/>
        <v>1.2408620725978055</v>
      </c>
      <c r="DY130" s="4">
        <f t="shared" si="1028"/>
        <v>0.4387128369416608</v>
      </c>
      <c r="DZ130" s="4">
        <f t="shared" si="1029"/>
        <v>0.2452470712229943</v>
      </c>
      <c r="EA130" s="4">
        <f t="shared" si="1030"/>
        <v>0.49882391110390245</v>
      </c>
      <c r="EB130" s="4">
        <f t="shared" si="1031"/>
        <v>0.63424101158440294</v>
      </c>
      <c r="EC130" s="4">
        <f t="shared" si="1032"/>
        <v>0.28605015673981166</v>
      </c>
      <c r="ED130" s="11">
        <f t="shared" si="1033"/>
        <v>8.0290084286459784E-2</v>
      </c>
      <c r="EE130" s="11">
        <f t="shared" si="1034"/>
        <v>3.50803527121425E-2</v>
      </c>
      <c r="EF130" s="11">
        <f t="shared" si="1035"/>
        <v>-2.9099830156627069E-3</v>
      </c>
      <c r="EG130" s="11">
        <f t="shared" si="1036"/>
        <v>3.7984206694420007E-2</v>
      </c>
      <c r="EH130" s="11">
        <f t="shared" si="1037"/>
        <v>7.2575387892406099E-2</v>
      </c>
      <c r="EI130" s="11">
        <f t="shared" si="1038"/>
        <v>3.2011079825356031E-2</v>
      </c>
      <c r="EJ130" s="11">
        <f t="shared" si="1039"/>
        <v>-7.0516986297580672E-3</v>
      </c>
      <c r="EK130" s="11">
        <f t="shared" si="1040"/>
        <v>8.4873865456486564E-2</v>
      </c>
      <c r="EL130" s="11">
        <f t="shared" si="1041"/>
        <v>0.11204740247648287</v>
      </c>
      <c r="EM130" s="11">
        <f t="shared" si="1042"/>
        <v>0.11711243977736487</v>
      </c>
      <c r="EN130" s="11">
        <f t="shared" si="1043"/>
        <v>0.16213542541764983</v>
      </c>
      <c r="EO130" s="11">
        <f t="shared" si="1044"/>
        <v>0.18165013254685808</v>
      </c>
      <c r="EP130" s="11">
        <f t="shared" si="1045"/>
        <v>0.19842381151632368</v>
      </c>
      <c r="EQ130" s="11">
        <f t="shared" si="1046"/>
        <v>0.21853817108247939</v>
      </c>
      <c r="ER130" s="11">
        <f t="shared" si="1047"/>
        <v>0.22190332112711941</v>
      </c>
      <c r="ES130" s="11">
        <f t="shared" si="1048"/>
        <v>0.21155176045831295</v>
      </c>
      <c r="ET130" s="11">
        <f t="shared" si="1049"/>
        <v>0.20945708223521614</v>
      </c>
      <c r="EU130" s="11">
        <f t="shared" si="1050"/>
        <v>0.21641269487714529</v>
      </c>
      <c r="EV130" s="11">
        <f t="shared" si="1051"/>
        <v>0.23225602810305551</v>
      </c>
      <c r="EW130" s="11">
        <f t="shared" si="1052"/>
        <v>0.23635687724376844</v>
      </c>
      <c r="EX130" s="11">
        <f t="shared" si="1053"/>
        <v>0.233186780879583</v>
      </c>
      <c r="EY130" s="11">
        <f t="shared" si="1054"/>
        <v>0.22002396865932727</v>
      </c>
      <c r="EZ130" s="11">
        <f t="shared" si="1055"/>
        <v>0.20045303974539352</v>
      </c>
      <c r="FA130" s="11">
        <f t="shared" si="1056"/>
        <v>0.18552696000170216</v>
      </c>
      <c r="FB130" s="11">
        <f t="shared" si="1057"/>
        <v>0.17745838527535091</v>
      </c>
      <c r="FC130" s="11">
        <f t="shared" si="1058"/>
        <v>0.17414430371427878</v>
      </c>
      <c r="FD130" s="11">
        <f t="shared" si="1059"/>
        <v>0.17288165682349033</v>
      </c>
      <c r="FE130" s="11">
        <f t="shared" si="1060"/>
        <v>0.17293152278359239</v>
      </c>
      <c r="FF130" s="11">
        <f t="shared" si="1061"/>
        <v>0.17655956219867219</v>
      </c>
    </row>
    <row r="131" spans="2:162" x14ac:dyDescent="0.2">
      <c r="B131" t="str">
        <f t="shared" si="905"/>
        <v xml:space="preserve">   Transportation and public utilities</v>
      </c>
      <c r="C131" s="4"/>
      <c r="D131" s="4"/>
      <c r="E131" s="4"/>
      <c r="F131" s="4"/>
      <c r="G131" s="4">
        <f t="shared" si="906"/>
        <v>0.21845985800109283</v>
      </c>
      <c r="H131" s="4">
        <f t="shared" si="907"/>
        <v>1.5043023045911095E-2</v>
      </c>
      <c r="I131" s="4">
        <f t="shared" si="908"/>
        <v>5.6663982583280724E-2</v>
      </c>
      <c r="J131" s="4">
        <f t="shared" si="909"/>
        <v>0.11689245893777742</v>
      </c>
      <c r="K131" s="4">
        <f t="shared" si="910"/>
        <v>-0.10515563033289295</v>
      </c>
      <c r="L131" s="4">
        <f t="shared" si="911"/>
        <v>-5.9917912459929668E-2</v>
      </c>
      <c r="M131" s="4">
        <f t="shared" si="912"/>
        <v>-0.18500835521604186</v>
      </c>
      <c r="N131" s="4">
        <f t="shared" si="913"/>
        <v>-0.15498792882477433</v>
      </c>
      <c r="O131" s="4">
        <f t="shared" si="914"/>
        <v>-3.547042653187895E-2</v>
      </c>
      <c r="P131" s="4">
        <f t="shared" si="915"/>
        <v>-0.1358013757269802</v>
      </c>
      <c r="Q131" s="4">
        <f t="shared" si="916"/>
        <v>-2.9598934438363859E-3</v>
      </c>
      <c r="R131" s="4">
        <f t="shared" si="917"/>
        <v>-0.22402358142962406</v>
      </c>
      <c r="S131" s="4">
        <f t="shared" si="918"/>
        <v>-5.8802775491002747E-2</v>
      </c>
      <c r="T131" s="4">
        <f t="shared" si="919"/>
        <v>4.1034058268363385E-2</v>
      </c>
      <c r="U131" s="4">
        <f t="shared" si="920"/>
        <v>-3.4721217557362287E-2</v>
      </c>
      <c r="V131" s="4">
        <f t="shared" si="921"/>
        <v>0.23145435368569109</v>
      </c>
      <c r="W131" s="4">
        <f t="shared" si="922"/>
        <v>2.9139227227693897E-3</v>
      </c>
      <c r="X131" s="4">
        <f t="shared" si="923"/>
        <v>-1.4510839597179654E-2</v>
      </c>
      <c r="Y131" s="4">
        <f t="shared" si="924"/>
        <v>6.6558629471003661E-2</v>
      </c>
      <c r="Z131" s="4">
        <f t="shared" si="925"/>
        <v>5.1531634697967406E-2</v>
      </c>
      <c r="AA131" s="4">
        <f t="shared" si="926"/>
        <v>0.18167366867264706</v>
      </c>
      <c r="AB131" s="4">
        <f t="shared" si="927"/>
        <v>1.1355248963833225E-2</v>
      </c>
      <c r="AC131" s="4">
        <f t="shared" si="928"/>
        <v>0.15588685448670717</v>
      </c>
      <c r="AD131" s="4">
        <f t="shared" si="929"/>
        <v>0.27356662487176564</v>
      </c>
      <c r="AE131" s="4">
        <f t="shared" si="930"/>
        <v>0.17795078548588888</v>
      </c>
      <c r="AF131" s="4">
        <f t="shared" si="931"/>
        <v>0.38919097960197613</v>
      </c>
      <c r="AG131" s="4">
        <f t="shared" si="932"/>
        <v>8.7355317754968312E-2</v>
      </c>
      <c r="AH131" s="4">
        <f t="shared" si="933"/>
        <v>-0.22524938324573626</v>
      </c>
      <c r="AI131" s="4">
        <f t="shared" si="934"/>
        <v>0.1351709514974819</v>
      </c>
      <c r="AJ131" s="4">
        <f t="shared" si="935"/>
        <v>0.13001196110042113</v>
      </c>
      <c r="AK131" s="4">
        <f t="shared" si="936"/>
        <v>0.23155294844087645</v>
      </c>
      <c r="AL131" s="4">
        <f t="shared" si="937"/>
        <v>0.40502227622519182</v>
      </c>
      <c r="AM131" s="4">
        <f t="shared" si="938"/>
        <v>0.11295180722891601</v>
      </c>
      <c r="AN131" s="4">
        <f t="shared" si="939"/>
        <v>2.2292678093728618E-2</v>
      </c>
      <c r="AO131" s="4">
        <f t="shared" si="940"/>
        <v>-1.7191414116606293E-2</v>
      </c>
      <c r="AP131" s="4">
        <f t="shared" si="941"/>
        <v>5.6008766589553824E-2</v>
      </c>
      <c r="AQ131" s="4">
        <f t="shared" si="942"/>
        <v>-7.0367854023100099E-2</v>
      </c>
      <c r="AR131" s="4">
        <f t="shared" si="943"/>
        <v>-4.5945880589074534E-2</v>
      </c>
      <c r="AS131" s="4">
        <f t="shared" si="944"/>
        <v>-4.0780099311536117E-2</v>
      </c>
      <c r="AT131" s="4">
        <f t="shared" si="945"/>
        <v>-4.2864286904960663E-2</v>
      </c>
      <c r="AU131" s="4">
        <f t="shared" si="946"/>
        <v>2.3707356392688176E-2</v>
      </c>
      <c r="AV131" s="4">
        <f t="shared" si="947"/>
        <v>-4.0082995378666449E-2</v>
      </c>
      <c r="AW131" s="4">
        <f t="shared" si="948"/>
        <v>-0.15024532244054722</v>
      </c>
      <c r="AX131" s="4">
        <f t="shared" si="949"/>
        <v>-0.34319333224383047</v>
      </c>
      <c r="AY131" s="4">
        <f t="shared" si="950"/>
        <v>-0.36848405191635114</v>
      </c>
      <c r="AZ131" s="4">
        <f t="shared" si="951"/>
        <v>-0.32143701252658929</v>
      </c>
      <c r="BA131" s="4">
        <f t="shared" si="952"/>
        <v>-0.1694429860149875</v>
      </c>
      <c r="BB131" s="4">
        <f t="shared" si="953"/>
        <v>-7.7506236829994954E-2</v>
      </c>
      <c r="BC131" s="4">
        <f t="shared" si="954"/>
        <v>-5.6281505407918334E-2</v>
      </c>
      <c r="BD131" s="4">
        <f t="shared" si="955"/>
        <v>-7.373906203913079E-2</v>
      </c>
      <c r="BE131" s="4">
        <f t="shared" si="956"/>
        <v>-0.11337589037044324</v>
      </c>
      <c r="BF131" s="4">
        <f t="shared" si="957"/>
        <v>-8.1630633750556486E-2</v>
      </c>
      <c r="BG131" s="4">
        <f t="shared" si="958"/>
        <v>-9.4222663030002721E-2</v>
      </c>
      <c r="BH131" s="4">
        <f t="shared" si="959"/>
        <v>1.2443692292377094E-2</v>
      </c>
      <c r="BI131" s="4">
        <f t="shared" si="960"/>
        <v>1.7432449259121383E-2</v>
      </c>
      <c r="BJ131" s="4">
        <f t="shared" si="961"/>
        <v>7.2055060004472427E-2</v>
      </c>
      <c r="BK131" s="4">
        <f t="shared" si="962"/>
        <v>3.4773105486699714E-2</v>
      </c>
      <c r="BL131" s="4">
        <f t="shared" si="963"/>
        <v>-3.9567722630264361E-2</v>
      </c>
      <c r="BM131" s="4">
        <f t="shared" si="964"/>
        <v>-7.6456370542100319E-2</v>
      </c>
      <c r="BN131" s="4">
        <f t="shared" si="965"/>
        <v>-8.3280262577768868E-2</v>
      </c>
      <c r="BO131" s="4">
        <f t="shared" si="966"/>
        <v>-7.313505607020588E-3</v>
      </c>
      <c r="BP131" s="4">
        <f t="shared" si="967"/>
        <v>2.6580963197448133E-2</v>
      </c>
      <c r="BQ131" s="4">
        <f t="shared" si="968"/>
        <v>6.7234962180333341E-2</v>
      </c>
      <c r="BR131" s="4">
        <f t="shared" si="969"/>
        <v>4.0368541033434999E-2</v>
      </c>
      <c r="BS131" s="4">
        <f t="shared" si="970"/>
        <v>6.126873409369319E-2</v>
      </c>
      <c r="BT131" s="4">
        <f t="shared" si="971"/>
        <v>8.6545658682634946E-2</v>
      </c>
      <c r="BU131" s="4">
        <f t="shared" si="972"/>
        <v>7.4375363160953029E-2</v>
      </c>
      <c r="BV131" s="4">
        <f t="shared" si="973"/>
        <v>8.5505638750231303E-2</v>
      </c>
      <c r="BW131" s="4">
        <f t="shared" si="974"/>
        <v>2.7434842249657032E-2</v>
      </c>
      <c r="BX131" s="4">
        <f t="shared" si="975"/>
        <v>-4.5393676660845199E-3</v>
      </c>
      <c r="BY131" s="4">
        <f t="shared" si="976"/>
        <v>-4.2844901456726731E-2</v>
      </c>
      <c r="BZ131" s="4">
        <f t="shared" si="977"/>
        <v>-0.12327692480107622</v>
      </c>
      <c r="CA131" s="4">
        <f t="shared" si="978"/>
        <v>-0.16481436112162862</v>
      </c>
      <c r="CB131" s="4">
        <f t="shared" si="979"/>
        <v>-0.26960183596622156</v>
      </c>
      <c r="CC131" s="4">
        <f t="shared" si="980"/>
        <v>-0.27352784202099217</v>
      </c>
      <c r="CD131" s="4">
        <f t="shared" si="981"/>
        <v>-0.2468688424342626</v>
      </c>
      <c r="CE131" s="4">
        <f t="shared" si="982"/>
        <v>-0.22088769241388781</v>
      </c>
      <c r="CF131" s="4">
        <f t="shared" si="983"/>
        <v>-0.12701997036200682</v>
      </c>
      <c r="CG131" s="4">
        <f t="shared" si="984"/>
        <v>-6.4241357158153212E-2</v>
      </c>
      <c r="CH131" s="4">
        <f t="shared" si="985"/>
        <v>9.5842817778845901E-3</v>
      </c>
      <c r="CI131" s="4">
        <f t="shared" si="986"/>
        <v>5.281478814067965E-2</v>
      </c>
      <c r="CJ131" s="4">
        <f t="shared" si="987"/>
        <v>9.5590871071812203E-2</v>
      </c>
      <c r="CK131" s="4">
        <f t="shared" si="988"/>
        <v>0.10974067800653686</v>
      </c>
      <c r="CL131" s="4">
        <f t="shared" si="989"/>
        <v>5.6920595768902377E-2</v>
      </c>
      <c r="CM131" s="4">
        <f t="shared" si="990"/>
        <v>4.9655955167766441E-2</v>
      </c>
      <c r="CN131" s="4">
        <f t="shared" si="991"/>
        <v>4.2273367778300007E-2</v>
      </c>
      <c r="CO131" s="4">
        <f t="shared" si="992"/>
        <v>7.0095095679809189E-3</v>
      </c>
      <c r="CP131" s="4">
        <f t="shared" si="993"/>
        <v>6.970422175236757E-3</v>
      </c>
      <c r="CQ131" s="4">
        <f t="shared" si="994"/>
        <v>-1.154787750011569E-2</v>
      </c>
      <c r="CR131" s="4">
        <f t="shared" si="995"/>
        <v>2.2885913720103899E-3</v>
      </c>
      <c r="CS131" s="4">
        <f t="shared" si="996"/>
        <v>3.6449790413705357E-2</v>
      </c>
      <c r="CT131" s="4">
        <f t="shared" si="997"/>
        <v>9.7082994671723988E-2</v>
      </c>
      <c r="CU131" s="4">
        <f t="shared" si="998"/>
        <v>0.17039594637011857</v>
      </c>
      <c r="CV131" s="4">
        <f t="shared" si="999"/>
        <v>0.20496368578175878</v>
      </c>
      <c r="CW131" s="4">
        <f t="shared" si="1000"/>
        <v>0.20583873752240914</v>
      </c>
      <c r="CX131" s="4">
        <f t="shared" si="1001"/>
        <v>0.20417124039517012</v>
      </c>
      <c r="CY131" s="4">
        <f t="shared" si="1002"/>
        <v>0.18755179482705955</v>
      </c>
      <c r="CZ131" s="4">
        <f t="shared" si="1003"/>
        <v>0.12607325290729243</v>
      </c>
      <c r="DA131" s="4">
        <f t="shared" si="1004"/>
        <v>0.13969181835765446</v>
      </c>
      <c r="DB131" s="4">
        <f t="shared" si="1005"/>
        <v>0.16877817420471314</v>
      </c>
      <c r="DC131" s="4">
        <f t="shared" si="1006"/>
        <v>0.11661436689000095</v>
      </c>
      <c r="DD131" s="4">
        <f t="shared" si="1007"/>
        <v>0.15980823012385093</v>
      </c>
      <c r="DE131" s="4">
        <f t="shared" si="1008"/>
        <v>0.16237483606386779</v>
      </c>
      <c r="DF131" s="4">
        <f t="shared" si="1009"/>
        <v>0.12209506860087334</v>
      </c>
      <c r="DG131" s="4">
        <f t="shared" si="1010"/>
        <v>0.14977431267952399</v>
      </c>
      <c r="DH131" s="4">
        <f t="shared" si="1011"/>
        <v>0.11579011518069418</v>
      </c>
      <c r="DI131" s="4">
        <f t="shared" si="1012"/>
        <v>8.474405278343855E-2</v>
      </c>
      <c r="DJ131" s="4">
        <f t="shared" si="1013"/>
        <v>0.10652195759220162</v>
      </c>
      <c r="DK131" s="4">
        <f t="shared" si="1014"/>
        <v>0.1098352471293056</v>
      </c>
      <c r="DL131" s="4">
        <f t="shared" si="1015"/>
        <v>9.5034449988120551E-2</v>
      </c>
      <c r="DM131" s="4">
        <f t="shared" si="1016"/>
        <v>7.6909424362539183E-2</v>
      </c>
      <c r="DN131" s="4">
        <f t="shared" si="1017"/>
        <v>6.6800267201068589E-2</v>
      </c>
      <c r="DO131" s="4">
        <f t="shared" si="1018"/>
        <v>5.261414346123159E-2</v>
      </c>
      <c r="DP131" s="4">
        <f t="shared" si="1019"/>
        <v>6.4016760751906307E-2</v>
      </c>
      <c r="DQ131" s="4">
        <f t="shared" si="1020"/>
        <v>8.1081081081080808E-2</v>
      </c>
      <c r="DR131" s="4">
        <f t="shared" si="1021"/>
        <v>6.1429778084927188E-2</v>
      </c>
      <c r="DS131" s="4">
        <f t="shared" si="1022"/>
        <v>4.5872436399777873E-2</v>
      </c>
      <c r="DT131" s="4">
        <f t="shared" si="1023"/>
        <v>-0.32601690738845257</v>
      </c>
      <c r="DU131" s="4">
        <f t="shared" si="1024"/>
        <v>-0.34395910081948683</v>
      </c>
      <c r="DV131" s="4">
        <f t="shared" si="1025"/>
        <v>-0.29440996118289042</v>
      </c>
      <c r="DW131" s="4">
        <f t="shared" si="1026"/>
        <v>-0.25240249784990448</v>
      </c>
      <c r="DX131" s="4">
        <f t="shared" si="1027"/>
        <v>0.11586997282322416</v>
      </c>
      <c r="DY131" s="4">
        <f t="shared" si="1028"/>
        <v>0.16936356030771121</v>
      </c>
      <c r="DZ131" s="4">
        <f t="shared" si="1029"/>
        <v>0.25943491831853766</v>
      </c>
      <c r="EA131" s="4">
        <f t="shared" si="1030"/>
        <v>0.25752291345607897</v>
      </c>
      <c r="EB131" s="4">
        <f t="shared" si="1031"/>
        <v>0.23809047438026493</v>
      </c>
      <c r="EC131" s="4">
        <f t="shared" si="1032"/>
        <v>0.23902821316614364</v>
      </c>
      <c r="ED131" s="11">
        <f t="shared" si="1033"/>
        <v>7.3522672478638779E-2</v>
      </c>
      <c r="EE131" s="11">
        <f t="shared" si="1034"/>
        <v>3.1688170401190936E-2</v>
      </c>
      <c r="EF131" s="11">
        <f t="shared" si="1035"/>
        <v>3.6081902245706836E-2</v>
      </c>
      <c r="EG131" s="11">
        <f t="shared" si="1036"/>
        <v>-2.7220863591390282E-2</v>
      </c>
      <c r="EH131" s="11">
        <f t="shared" si="1037"/>
        <v>-3.3992712475970188E-2</v>
      </c>
      <c r="EI131" s="11">
        <f t="shared" si="1038"/>
        <v>-4.3854517746962703E-2</v>
      </c>
      <c r="EJ131" s="11">
        <f t="shared" si="1039"/>
        <v>-4.1639865602919969E-2</v>
      </c>
      <c r="EK131" s="11">
        <f t="shared" si="1040"/>
        <v>-3.2011367681081905E-2</v>
      </c>
      <c r="EL131" s="11">
        <f t="shared" si="1041"/>
        <v>-1.565207763296279E-2</v>
      </c>
      <c r="EM131" s="11">
        <f t="shared" si="1042"/>
        <v>-7.7096138493929422E-4</v>
      </c>
      <c r="EN131" s="11">
        <f t="shared" si="1043"/>
        <v>1.0750988843658733E-2</v>
      </c>
      <c r="EO131" s="11">
        <f t="shared" si="1044"/>
        <v>1.9061159055677374E-2</v>
      </c>
      <c r="EP131" s="11">
        <f t="shared" si="1045"/>
        <v>2.5331914412262742E-2</v>
      </c>
      <c r="EQ131" s="11">
        <f t="shared" si="1046"/>
        <v>2.9576734295249995E-2</v>
      </c>
      <c r="ER131" s="11">
        <f t="shared" si="1047"/>
        <v>3.0911594308503678E-2</v>
      </c>
      <c r="ES131" s="11">
        <f t="shared" si="1048"/>
        <v>2.9840360057684295E-2</v>
      </c>
      <c r="ET131" s="11">
        <f t="shared" si="1049"/>
        <v>2.7160457852805901E-2</v>
      </c>
      <c r="EU131" s="11">
        <f t="shared" si="1050"/>
        <v>2.4687532112998962E-2</v>
      </c>
      <c r="EV131" s="11">
        <f t="shared" si="1051"/>
        <v>2.2884728734020841E-2</v>
      </c>
      <c r="EW131" s="11">
        <f t="shared" si="1052"/>
        <v>2.0885583001845419E-2</v>
      </c>
      <c r="EX131" s="11">
        <f t="shared" si="1053"/>
        <v>1.9277572129197479E-2</v>
      </c>
      <c r="EY131" s="11">
        <f t="shared" si="1054"/>
        <v>1.8137103719410776E-2</v>
      </c>
      <c r="EZ131" s="11">
        <f t="shared" si="1055"/>
        <v>1.7806742109362103E-2</v>
      </c>
      <c r="FA131" s="11">
        <f t="shared" si="1056"/>
        <v>1.8507461097984085E-2</v>
      </c>
      <c r="FB131" s="11">
        <f t="shared" si="1057"/>
        <v>1.9722026498666837E-2</v>
      </c>
      <c r="FC131" s="11">
        <f t="shared" si="1058"/>
        <v>2.0858839129840177E-2</v>
      </c>
      <c r="FD131" s="11">
        <f t="shared" si="1059"/>
        <v>2.1511801771243552E-2</v>
      </c>
      <c r="FE131" s="11">
        <f t="shared" si="1060"/>
        <v>2.1506073096309704E-2</v>
      </c>
      <c r="FF131" s="11">
        <f t="shared" si="1061"/>
        <v>2.1024022352237375E-2</v>
      </c>
    </row>
    <row r="132" spans="2:162" x14ac:dyDescent="0.2">
      <c r="B132" t="str">
        <f t="shared" si="905"/>
        <v xml:space="preserve">   Information</v>
      </c>
      <c r="C132" s="4"/>
      <c r="D132" s="4"/>
      <c r="E132" s="4"/>
      <c r="F132" s="4"/>
      <c r="G132" s="4">
        <f t="shared" si="906"/>
        <v>4.8546635111354187E-2</v>
      </c>
      <c r="H132" s="4">
        <f t="shared" si="907"/>
        <v>0.11432697514892612</v>
      </c>
      <c r="I132" s="4">
        <f t="shared" si="908"/>
        <v>0.12823953953058337</v>
      </c>
      <c r="J132" s="4">
        <f t="shared" si="909"/>
        <v>0.23378491787555478</v>
      </c>
      <c r="K132" s="4">
        <f t="shared" si="910"/>
        <v>0.22232904698954484</v>
      </c>
      <c r="L132" s="4">
        <f t="shared" si="911"/>
        <v>0.17675784175679332</v>
      </c>
      <c r="M132" s="4">
        <f t="shared" si="912"/>
        <v>0.16710432084029581</v>
      </c>
      <c r="N132" s="4">
        <f t="shared" si="913"/>
        <v>0.16989061428869481</v>
      </c>
      <c r="O132" s="4">
        <f t="shared" si="914"/>
        <v>0.1891756081700213</v>
      </c>
      <c r="P132" s="4">
        <f t="shared" si="915"/>
        <v>0.2479851208927461</v>
      </c>
      <c r="Q132" s="4">
        <f t="shared" si="916"/>
        <v>0.32262838537812705</v>
      </c>
      <c r="R132" s="4">
        <f t="shared" si="917"/>
        <v>0.22107590272660282</v>
      </c>
      <c r="S132" s="4">
        <f t="shared" si="918"/>
        <v>0.21168999176761141</v>
      </c>
      <c r="T132" s="4">
        <f t="shared" si="919"/>
        <v>0.1993082830177621</v>
      </c>
      <c r="U132" s="4">
        <f t="shared" si="920"/>
        <v>0.10127021787564031</v>
      </c>
      <c r="V132" s="4">
        <f t="shared" si="921"/>
        <v>0.36915504511894992</v>
      </c>
      <c r="W132" s="4">
        <f t="shared" si="922"/>
        <v>0.37298210851448182</v>
      </c>
      <c r="X132" s="4">
        <f t="shared" si="923"/>
        <v>0.45854253127085898</v>
      </c>
      <c r="Y132" s="4">
        <f t="shared" si="924"/>
        <v>0.55851371686537776</v>
      </c>
      <c r="Z132" s="4">
        <f t="shared" si="925"/>
        <v>0.47809905525336371</v>
      </c>
      <c r="AA132" s="4">
        <f t="shared" si="926"/>
        <v>0.47405472919268787</v>
      </c>
      <c r="AB132" s="4">
        <f t="shared" si="927"/>
        <v>0.43717708510759096</v>
      </c>
      <c r="AC132" s="4">
        <f t="shared" si="928"/>
        <v>0.28343064452128597</v>
      </c>
      <c r="AD132" s="4">
        <f t="shared" si="929"/>
        <v>0.20232531631141032</v>
      </c>
      <c r="AE132" s="4">
        <f t="shared" si="930"/>
        <v>0.23356040595022881</v>
      </c>
      <c r="AF132" s="4">
        <f t="shared" si="931"/>
        <v>0.22357779679262521</v>
      </c>
      <c r="AG132" s="4">
        <f t="shared" si="932"/>
        <v>0.39036907621751432</v>
      </c>
      <c r="AH132" s="4">
        <f t="shared" si="933"/>
        <v>0.34591869569880945</v>
      </c>
      <c r="AI132" s="4">
        <f t="shared" si="934"/>
        <v>0.32600053008216245</v>
      </c>
      <c r="AJ132" s="4">
        <f t="shared" si="935"/>
        <v>0.26002392220084242</v>
      </c>
      <c r="AK132" s="4">
        <f t="shared" si="936"/>
        <v>0.25213543274673267</v>
      </c>
      <c r="AL132" s="4">
        <f t="shared" si="937"/>
        <v>0.29364115026326382</v>
      </c>
      <c r="AM132" s="4">
        <f t="shared" si="938"/>
        <v>0.43674698795180694</v>
      </c>
      <c r="AN132" s="4">
        <f t="shared" si="939"/>
        <v>0.4631923115030217</v>
      </c>
      <c r="AO132" s="4">
        <f t="shared" si="940"/>
        <v>0.62380274080259313</v>
      </c>
      <c r="AP132" s="4">
        <f t="shared" si="941"/>
        <v>0.58443930354316398</v>
      </c>
      <c r="AQ132" s="4">
        <f t="shared" si="942"/>
        <v>0.70367854023100074</v>
      </c>
      <c r="AR132" s="4">
        <f t="shared" si="943"/>
        <v>0.84878968877711403</v>
      </c>
      <c r="AS132" s="4">
        <f t="shared" si="944"/>
        <v>0.82999496245832138</v>
      </c>
      <c r="AT132" s="4">
        <f t="shared" si="945"/>
        <v>0.86919248446169595</v>
      </c>
      <c r="AU132" s="4">
        <f t="shared" si="946"/>
        <v>0.54289846139256992</v>
      </c>
      <c r="AV132" s="4">
        <f t="shared" si="947"/>
        <v>0.22635103272658719</v>
      </c>
      <c r="AW132" s="4">
        <f t="shared" si="948"/>
        <v>-0.13850740662488009</v>
      </c>
      <c r="AX132" s="4">
        <f t="shared" si="949"/>
        <v>-0.27548852520253009</v>
      </c>
      <c r="AY132" s="4">
        <f t="shared" si="950"/>
        <v>-0.3825662449832179</v>
      </c>
      <c r="AZ132" s="4">
        <f t="shared" si="951"/>
        <v>-0.3119829827463958</v>
      </c>
      <c r="BA132" s="4">
        <f t="shared" si="952"/>
        <v>-0.23387905111927909</v>
      </c>
      <c r="BB132" s="4">
        <f t="shared" si="953"/>
        <v>-0.19134352217405054</v>
      </c>
      <c r="BC132" s="4">
        <f t="shared" si="954"/>
        <v>-0.12969216463563962</v>
      </c>
      <c r="BD132" s="4">
        <f t="shared" si="955"/>
        <v>-0.13764624913971046</v>
      </c>
      <c r="BE132" s="4">
        <f t="shared" si="956"/>
        <v>-7.640549133660203E-2</v>
      </c>
      <c r="BF132" s="4">
        <f t="shared" si="957"/>
        <v>-3.2157522386582926E-2</v>
      </c>
      <c r="BG132" s="4">
        <f t="shared" si="958"/>
        <v>3.9672700223159621E-2</v>
      </c>
      <c r="BH132" s="4">
        <f t="shared" si="959"/>
        <v>0.11199323063139249</v>
      </c>
      <c r="BI132" s="4">
        <f t="shared" si="960"/>
        <v>6.972979703648248E-2</v>
      </c>
      <c r="BJ132" s="4">
        <f t="shared" si="961"/>
        <v>7.9509031729073726E-2</v>
      </c>
      <c r="BK132" s="4">
        <f t="shared" si="962"/>
        <v>0.1068031097091468</v>
      </c>
      <c r="BL132" s="4">
        <f t="shared" si="963"/>
        <v>9.6446323911268964E-2</v>
      </c>
      <c r="BM132" s="4">
        <f t="shared" si="964"/>
        <v>0.13811473388250484</v>
      </c>
      <c r="BN132" s="4">
        <f t="shared" si="965"/>
        <v>0.11512271591632783</v>
      </c>
      <c r="BO132" s="4">
        <f t="shared" si="966"/>
        <v>0.10482691370063371</v>
      </c>
      <c r="BP132" s="4">
        <f t="shared" si="967"/>
        <v>0.2247299615784254</v>
      </c>
      <c r="BQ132" s="4">
        <f t="shared" si="968"/>
        <v>0.32176731900588323</v>
      </c>
      <c r="BR132" s="4">
        <f t="shared" si="969"/>
        <v>0.36331686930091189</v>
      </c>
      <c r="BS132" s="4">
        <f t="shared" si="970"/>
        <v>0.3817513431991707</v>
      </c>
      <c r="BT132" s="4">
        <f t="shared" si="971"/>
        <v>0.31343562874251502</v>
      </c>
      <c r="BU132" s="4">
        <f t="shared" si="972"/>
        <v>0.20453224869261935</v>
      </c>
      <c r="BV132" s="4">
        <f t="shared" si="973"/>
        <v>0.17794416712885791</v>
      </c>
      <c r="BW132" s="4">
        <f t="shared" si="974"/>
        <v>0.20118884316415067</v>
      </c>
      <c r="BX132" s="4">
        <f t="shared" si="975"/>
        <v>0.21561996413899623</v>
      </c>
      <c r="BY132" s="4">
        <f t="shared" si="976"/>
        <v>0.29540432057006311</v>
      </c>
      <c r="BZ132" s="4">
        <f t="shared" si="977"/>
        <v>0.30258881542082333</v>
      </c>
      <c r="CA132" s="4">
        <f t="shared" si="978"/>
        <v>0.19599545646896427</v>
      </c>
      <c r="CB132" s="4">
        <f t="shared" si="979"/>
        <v>4.4562286936565297E-2</v>
      </c>
      <c r="CC132" s="4">
        <f t="shared" si="980"/>
        <v>-0.11786159046433041</v>
      </c>
      <c r="CD132" s="4">
        <f t="shared" si="981"/>
        <v>-0.176658437705253</v>
      </c>
      <c r="CE132" s="4">
        <f t="shared" si="982"/>
        <v>-0.14265663468396958</v>
      </c>
      <c r="CF132" s="4">
        <f t="shared" si="983"/>
        <v>-6.5862206854373356E-2</v>
      </c>
      <c r="CG132" s="4">
        <f t="shared" si="984"/>
        <v>1.6655166670631966E-2</v>
      </c>
      <c r="CH132" s="4">
        <f t="shared" si="985"/>
        <v>8.1466395112016921E-2</v>
      </c>
      <c r="CI132" s="4">
        <f t="shared" si="986"/>
        <v>6.0016804705316715E-2</v>
      </c>
      <c r="CJ132" s="4">
        <f t="shared" si="987"/>
        <v>8.3642012187836859E-2</v>
      </c>
      <c r="CK132" s="4">
        <f t="shared" si="988"/>
        <v>0.11689767874609355</v>
      </c>
      <c r="CL132" s="4">
        <f t="shared" si="989"/>
        <v>7.1150744711127326E-2</v>
      </c>
      <c r="CM132" s="4">
        <f t="shared" si="990"/>
        <v>0.11586389539145522</v>
      </c>
      <c r="CN132" s="4">
        <f t="shared" si="991"/>
        <v>0.11272898074213203</v>
      </c>
      <c r="CO132" s="4">
        <f t="shared" si="992"/>
        <v>1.1682515946634423E-2</v>
      </c>
      <c r="CP132" s="4">
        <f t="shared" si="993"/>
        <v>1.8587792467297266E-2</v>
      </c>
      <c r="CQ132" s="4">
        <f t="shared" si="994"/>
        <v>2.0786179500207572E-2</v>
      </c>
      <c r="CR132" s="4">
        <f t="shared" si="995"/>
        <v>3.6617461952168036E-2</v>
      </c>
      <c r="CS132" s="4">
        <f t="shared" si="996"/>
        <v>0.12757426644796779</v>
      </c>
      <c r="CT132" s="4">
        <f t="shared" si="997"/>
        <v>0.17610403684638229</v>
      </c>
      <c r="CU132" s="4">
        <f t="shared" si="998"/>
        <v>0.19505851755526632</v>
      </c>
      <c r="CV132" s="4">
        <f t="shared" si="999"/>
        <v>0.22278661498017122</v>
      </c>
      <c r="CW132" s="4">
        <f t="shared" si="1000"/>
        <v>0.29215820809632281</v>
      </c>
      <c r="CX132" s="4">
        <f t="shared" si="1001"/>
        <v>0.2107574094401756</v>
      </c>
      <c r="CY132" s="4">
        <f t="shared" si="1002"/>
        <v>0.14393509835564883</v>
      </c>
      <c r="CZ132" s="4">
        <f t="shared" si="1003"/>
        <v>0.14998369742419351</v>
      </c>
      <c r="DA132" s="4">
        <f t="shared" si="1004"/>
        <v>0.17837570651823575</v>
      </c>
      <c r="DB132" s="4">
        <f t="shared" si="1005"/>
        <v>0.3119191573909893</v>
      </c>
      <c r="DC132" s="4">
        <f t="shared" si="1006"/>
        <v>0.41981172080400497</v>
      </c>
      <c r="DD132" s="4">
        <f t="shared" si="1007"/>
        <v>0.49204112959185803</v>
      </c>
      <c r="DE132" s="4">
        <f t="shared" si="1008"/>
        <v>0.49545142286154414</v>
      </c>
      <c r="DF132" s="4">
        <f t="shared" si="1009"/>
        <v>0.48217205057632967</v>
      </c>
      <c r="DG132" s="4">
        <f t="shared" si="1010"/>
        <v>0.4698399671727525</v>
      </c>
      <c r="DH132" s="4">
        <f t="shared" si="1011"/>
        <v>0.41237532248562841</v>
      </c>
      <c r="DI132" s="4">
        <f t="shared" si="1012"/>
        <v>0.35915336655838226</v>
      </c>
      <c r="DJ132" s="4">
        <f t="shared" si="1013"/>
        <v>0.32157572103306281</v>
      </c>
      <c r="DK132" s="4">
        <f t="shared" si="1014"/>
        <v>0.30554168746879817</v>
      </c>
      <c r="DL132" s="4">
        <f t="shared" si="1015"/>
        <v>0.42567514057178912</v>
      </c>
      <c r="DM132" s="4">
        <f t="shared" si="1016"/>
        <v>0.53244986097142488</v>
      </c>
      <c r="DN132" s="4">
        <f t="shared" si="1017"/>
        <v>0.55601398876183672</v>
      </c>
      <c r="DO132" s="4">
        <f t="shared" si="1018"/>
        <v>0.62747237757468199</v>
      </c>
      <c r="DP132" s="4">
        <f t="shared" si="1019"/>
        <v>0.57421094492618741</v>
      </c>
      <c r="DQ132" s="4">
        <f t="shared" si="1020"/>
        <v>0.5888030888030894</v>
      </c>
      <c r="DR132" s="4">
        <f t="shared" si="1021"/>
        <v>0.51447439146126073</v>
      </c>
      <c r="DS132" s="4">
        <f t="shared" si="1022"/>
        <v>0.47783787916435594</v>
      </c>
      <c r="DT132" s="4">
        <f t="shared" si="1023"/>
        <v>0.32791235452443251</v>
      </c>
      <c r="DU132" s="4">
        <f t="shared" si="1024"/>
        <v>0.15976242387790499</v>
      </c>
      <c r="DV132" s="4">
        <f t="shared" si="1025"/>
        <v>0.27565773435595398</v>
      </c>
      <c r="DW132" s="4">
        <f t="shared" si="1026"/>
        <v>0.20379164641214681</v>
      </c>
      <c r="DX132" s="4">
        <f t="shared" si="1027"/>
        <v>0.32864937746223621</v>
      </c>
      <c r="DY132" s="4">
        <f t="shared" si="1028"/>
        <v>0.41014548941987833</v>
      </c>
      <c r="DZ132" s="4">
        <f t="shared" si="1029"/>
        <v>0.4681989541529864</v>
      </c>
      <c r="EA132" s="4">
        <f t="shared" si="1030"/>
        <v>0.52924000324438158</v>
      </c>
      <c r="EB132" s="4">
        <f t="shared" si="1031"/>
        <v>0.63624177187331155</v>
      </c>
      <c r="EC132" s="4">
        <f t="shared" si="1032"/>
        <v>0.79741379310344873</v>
      </c>
      <c r="ED132" s="11">
        <f t="shared" si="1033"/>
        <v>0.74352035797635296</v>
      </c>
      <c r="EE132" s="11">
        <f t="shared" si="1034"/>
        <v>0.77480054968126144</v>
      </c>
      <c r="EF132" s="11">
        <f t="shared" si="1035"/>
        <v>0.51595772787318528</v>
      </c>
      <c r="EG132" s="11">
        <f t="shared" si="1036"/>
        <v>0.16387328019116393</v>
      </c>
      <c r="EH132" s="11">
        <f t="shared" si="1037"/>
        <v>-0.14160807513634885</v>
      </c>
      <c r="EI132" s="11">
        <f t="shared" si="1038"/>
        <v>-0.1853896932703393</v>
      </c>
      <c r="EJ132" s="11">
        <f t="shared" si="1039"/>
        <v>0.11721305808663877</v>
      </c>
      <c r="EK132" s="11">
        <f t="shared" si="1040"/>
        <v>0.31733849439401995</v>
      </c>
      <c r="EL132" s="11">
        <f t="shared" si="1041"/>
        <v>0.45831117493475482</v>
      </c>
      <c r="EM132" s="11">
        <f t="shared" si="1042"/>
        <v>0.37274671043449542</v>
      </c>
      <c r="EN132" s="11">
        <f t="shared" si="1043"/>
        <v>0.24173089367733425</v>
      </c>
      <c r="EO132" s="11">
        <f t="shared" si="1044"/>
        <v>0.26009184253642909</v>
      </c>
      <c r="EP132" s="11">
        <f t="shared" si="1045"/>
        <v>0.36848567515712971</v>
      </c>
      <c r="EQ132" s="11">
        <f t="shared" si="1046"/>
        <v>0.43159471599656596</v>
      </c>
      <c r="ER132" s="11">
        <f t="shared" si="1047"/>
        <v>0.33863272273259559</v>
      </c>
      <c r="ES132" s="11">
        <f t="shared" si="1048"/>
        <v>0.2232868856320796</v>
      </c>
      <c r="ET132" s="11">
        <f t="shared" si="1049"/>
        <v>0.17835365524624913</v>
      </c>
      <c r="EU132" s="11">
        <f t="shared" si="1050"/>
        <v>0.13156174492419645</v>
      </c>
      <c r="EV132" s="11">
        <f t="shared" si="1051"/>
        <v>9.766713297524536E-2</v>
      </c>
      <c r="EW132" s="11">
        <f t="shared" si="1052"/>
        <v>2.6129744519878827E-2</v>
      </c>
      <c r="EX132" s="11">
        <f t="shared" si="1053"/>
        <v>-2.7106413117559094E-2</v>
      </c>
      <c r="EY132" s="11">
        <f t="shared" si="1054"/>
        <v>4.4020801295976799E-3</v>
      </c>
      <c r="EZ132" s="11">
        <f t="shared" si="1055"/>
        <v>7.3347262636261054E-2</v>
      </c>
      <c r="FA132" s="11">
        <f t="shared" si="1056"/>
        <v>0.15605509078910931</v>
      </c>
      <c r="FB132" s="11">
        <f t="shared" si="1057"/>
        <v>0.22254033942184218</v>
      </c>
      <c r="FC132" s="11">
        <f t="shared" si="1058"/>
        <v>0.2328460599970528</v>
      </c>
      <c r="FD132" s="11">
        <f t="shared" si="1059"/>
        <v>0.21067987120921494</v>
      </c>
      <c r="FE132" s="11">
        <f t="shared" si="1060"/>
        <v>0.1751915490820814</v>
      </c>
      <c r="FF132" s="11">
        <f t="shared" si="1061"/>
        <v>0.11545329453903801</v>
      </c>
    </row>
    <row r="133" spans="2:162" x14ac:dyDescent="0.2">
      <c r="B133" t="str">
        <f t="shared" si="905"/>
        <v xml:space="preserve">   Financial activities</v>
      </c>
      <c r="C133" s="4"/>
      <c r="D133" s="4"/>
      <c r="E133" s="4"/>
      <c r="F133" s="4"/>
      <c r="G133" s="4">
        <f t="shared" si="906"/>
        <v>9.1024940833800035E-3</v>
      </c>
      <c r="H133" s="4">
        <f t="shared" si="907"/>
        <v>1.8051627655093442E-2</v>
      </c>
      <c r="I133" s="4">
        <f t="shared" si="908"/>
        <v>-2.6840833855238149E-2</v>
      </c>
      <c r="J133" s="4">
        <f t="shared" si="909"/>
        <v>0</v>
      </c>
      <c r="K133" s="4">
        <f t="shared" si="910"/>
        <v>6.3093378199734262E-2</v>
      </c>
      <c r="L133" s="4">
        <f t="shared" si="911"/>
        <v>2.6963060606967914E-2</v>
      </c>
      <c r="M133" s="4">
        <f t="shared" si="912"/>
        <v>0.12831224635951383</v>
      </c>
      <c r="N133" s="4">
        <f t="shared" si="913"/>
        <v>0.26526780125778737</v>
      </c>
      <c r="O133" s="4">
        <f t="shared" si="914"/>
        <v>0.21577842806893138</v>
      </c>
      <c r="P133" s="4">
        <f t="shared" si="915"/>
        <v>0.2155108788710762</v>
      </c>
      <c r="Q133" s="4">
        <f t="shared" si="916"/>
        <v>0.33742785259730601</v>
      </c>
      <c r="R133" s="4">
        <f t="shared" si="917"/>
        <v>0.17391304347826039</v>
      </c>
      <c r="S133" s="4">
        <f t="shared" si="918"/>
        <v>0.36457720804422084</v>
      </c>
      <c r="T133" s="4">
        <f t="shared" si="919"/>
        <v>0.20810129550384049</v>
      </c>
      <c r="U133" s="4">
        <f t="shared" si="920"/>
        <v>-4.6294956743149838E-2</v>
      </c>
      <c r="V133" s="4">
        <f t="shared" si="921"/>
        <v>-0.14356029532403697</v>
      </c>
      <c r="W133" s="4">
        <f t="shared" si="922"/>
        <v>-0.37880995396002176</v>
      </c>
      <c r="X133" s="4">
        <f t="shared" si="923"/>
        <v>-0.27860812026583875</v>
      </c>
      <c r="Y133" s="4">
        <f t="shared" si="924"/>
        <v>-0.11864799166570304</v>
      </c>
      <c r="Z133" s="4">
        <f t="shared" si="925"/>
        <v>8.5886057829945406E-2</v>
      </c>
      <c r="AA133" s="4">
        <f t="shared" si="926"/>
        <v>0.16464176223458646</v>
      </c>
      <c r="AB133" s="4">
        <f t="shared" si="927"/>
        <v>0.23846022824050508</v>
      </c>
      <c r="AC133" s="4">
        <f t="shared" si="928"/>
        <v>0.17289269315798428</v>
      </c>
      <c r="AD133" s="4">
        <f t="shared" si="929"/>
        <v>0.11968539838139747</v>
      </c>
      <c r="AE133" s="4">
        <f t="shared" si="930"/>
        <v>7.2292506603641948E-2</v>
      </c>
      <c r="AF133" s="4">
        <f t="shared" si="931"/>
        <v>0.12697010682050164</v>
      </c>
      <c r="AG133" s="4">
        <f t="shared" si="932"/>
        <v>0.17744048918977987</v>
      </c>
      <c r="AH133" s="4">
        <f t="shared" si="933"/>
        <v>0.32178483320819512</v>
      </c>
      <c r="AI133" s="4">
        <f t="shared" si="934"/>
        <v>0.26239067055393628</v>
      </c>
      <c r="AJ133" s="4">
        <f t="shared" si="935"/>
        <v>0.44724114618544963</v>
      </c>
      <c r="AK133" s="4">
        <f t="shared" si="936"/>
        <v>0.49655243387877013</v>
      </c>
      <c r="AL133" s="4">
        <f t="shared" si="937"/>
        <v>0.54424868367760293</v>
      </c>
      <c r="AM133" s="4">
        <f t="shared" si="938"/>
        <v>0.61746987951807331</v>
      </c>
      <c r="AN133" s="4">
        <f t="shared" si="939"/>
        <v>0.39383731298920049</v>
      </c>
      <c r="AO133" s="4">
        <f t="shared" si="940"/>
        <v>0.32418095191315754</v>
      </c>
      <c r="AP133" s="4">
        <f t="shared" si="941"/>
        <v>9.2536223061000678E-2</v>
      </c>
      <c r="AQ133" s="4">
        <f t="shared" si="942"/>
        <v>8.9779675822575497E-2</v>
      </c>
      <c r="AR133" s="4">
        <f t="shared" si="943"/>
        <v>1.2091021207651674E-2</v>
      </c>
      <c r="AS133" s="4">
        <f t="shared" si="944"/>
        <v>-6.9566051766736803E-2</v>
      </c>
      <c r="AT133" s="4">
        <f t="shared" si="945"/>
        <v>-1.9050794179982556E-2</v>
      </c>
      <c r="AU133" s="4">
        <f t="shared" si="946"/>
        <v>6.4009862260259759E-2</v>
      </c>
      <c r="AV133" s="4">
        <f t="shared" si="947"/>
        <v>9.4312930302744513E-2</v>
      </c>
      <c r="AW133" s="4">
        <f t="shared" si="948"/>
        <v>0.24180106580275568</v>
      </c>
      <c r="AX133" s="4">
        <f t="shared" si="949"/>
        <v>0.17276399038124859</v>
      </c>
      <c r="AY133" s="4">
        <f t="shared" si="950"/>
        <v>-2.3470321778111258E-2</v>
      </c>
      <c r="AZ133" s="4">
        <f t="shared" si="951"/>
        <v>-4.7270148900965996E-3</v>
      </c>
      <c r="BA133" s="4">
        <f t="shared" si="952"/>
        <v>-0.11455300462985006</v>
      </c>
      <c r="BB133" s="4">
        <f t="shared" si="953"/>
        <v>-2.4220699009373865E-2</v>
      </c>
      <c r="BC133" s="4">
        <f t="shared" si="954"/>
        <v>0.16395047227524132</v>
      </c>
      <c r="BD133" s="4">
        <f t="shared" si="955"/>
        <v>0.18926359256710074</v>
      </c>
      <c r="BE133" s="4">
        <f t="shared" si="956"/>
        <v>0.23907524708549976</v>
      </c>
      <c r="BF133" s="4">
        <f t="shared" si="957"/>
        <v>0.1583139563647159</v>
      </c>
      <c r="BG133" s="4">
        <f t="shared" si="958"/>
        <v>4.2152243987106403E-2</v>
      </c>
      <c r="BH133" s="4">
        <f t="shared" si="959"/>
        <v>-5.2263507627983333E-2</v>
      </c>
      <c r="BI133" s="4">
        <f t="shared" si="960"/>
        <v>-0.12202714481384716</v>
      </c>
      <c r="BJ133" s="4">
        <f t="shared" si="961"/>
        <v>-9.6901632419807565E-2</v>
      </c>
      <c r="BK133" s="4">
        <f t="shared" si="962"/>
        <v>-0.10183552321104927</v>
      </c>
      <c r="BL133" s="4">
        <f t="shared" si="963"/>
        <v>-1.2364913321957067E-2</v>
      </c>
      <c r="BM133" s="4">
        <f t="shared" si="964"/>
        <v>0.12085039214719166</v>
      </c>
      <c r="BN133" s="4">
        <f t="shared" si="965"/>
        <v>0.18125704208102755</v>
      </c>
      <c r="BO133" s="4">
        <f t="shared" si="966"/>
        <v>0.22671867381765037</v>
      </c>
      <c r="BP133" s="4">
        <f t="shared" si="967"/>
        <v>0.18365029118236936</v>
      </c>
      <c r="BQ133" s="4">
        <f t="shared" si="968"/>
        <v>4.3222475687357556E-2</v>
      </c>
      <c r="BR133" s="4">
        <f t="shared" si="969"/>
        <v>-2.1371580547113071E-2</v>
      </c>
      <c r="BS133" s="4">
        <f t="shared" si="970"/>
        <v>-3.5347346592515781E-2</v>
      </c>
      <c r="BT133" s="4">
        <f t="shared" si="971"/>
        <v>-2.5729790419162315E-2</v>
      </c>
      <c r="BU133" s="4">
        <f t="shared" si="972"/>
        <v>-4.6484601975595057E-2</v>
      </c>
      <c r="BV133" s="4">
        <f t="shared" si="973"/>
        <v>-2.7731558513587041E-2</v>
      </c>
      <c r="BW133" s="4">
        <f t="shared" si="974"/>
        <v>-3.2007315957934185E-2</v>
      </c>
      <c r="BX133" s="4">
        <f t="shared" si="975"/>
        <v>-8.6247985655595868E-2</v>
      </c>
      <c r="BY133" s="4">
        <f t="shared" si="976"/>
        <v>-0.12176971992964557</v>
      </c>
      <c r="BZ133" s="4">
        <f t="shared" si="977"/>
        <v>-0.25327804550039296</v>
      </c>
      <c r="CA133" s="4">
        <f t="shared" si="978"/>
        <v>-0.4098086817078328</v>
      </c>
      <c r="CB133" s="4">
        <f t="shared" si="979"/>
        <v>-0.4857289276085659</v>
      </c>
      <c r="CC133" s="4">
        <f t="shared" si="980"/>
        <v>-0.54260807685465107</v>
      </c>
      <c r="CD133" s="4">
        <f t="shared" si="981"/>
        <v>-0.53450501664666084</v>
      </c>
      <c r="CE133" s="4">
        <f t="shared" si="982"/>
        <v>-0.46708543291686783</v>
      </c>
      <c r="CF133" s="4">
        <f t="shared" si="983"/>
        <v>-0.35283325100557444</v>
      </c>
      <c r="CG133" s="4">
        <f t="shared" si="984"/>
        <v>-0.23079302386447473</v>
      </c>
      <c r="CH133" s="4">
        <f t="shared" si="985"/>
        <v>-0.12219959266802334</v>
      </c>
      <c r="CI133" s="4">
        <f t="shared" si="986"/>
        <v>-6.7218821269954696E-2</v>
      </c>
      <c r="CJ133" s="4">
        <f t="shared" si="987"/>
        <v>-9.7980642848608357E-2</v>
      </c>
      <c r="CK133" s="4">
        <f t="shared" si="988"/>
        <v>-0.13836868096476426</v>
      </c>
      <c r="CL133" s="4">
        <f t="shared" si="989"/>
        <v>-0.14467318091262765</v>
      </c>
      <c r="CM133" s="4">
        <f t="shared" si="990"/>
        <v>-0.14423872691589282</v>
      </c>
      <c r="CN133" s="4">
        <f t="shared" si="991"/>
        <v>-8.4546735556598696E-2</v>
      </c>
      <c r="CO133" s="4">
        <f t="shared" si="992"/>
        <v>-1.1682515946633724E-2</v>
      </c>
      <c r="CP133" s="4">
        <f t="shared" si="993"/>
        <v>4.6469481168242809E-2</v>
      </c>
      <c r="CQ133" s="4">
        <f t="shared" si="994"/>
        <v>0.15243198300152586</v>
      </c>
      <c r="CR133" s="4">
        <f t="shared" si="995"/>
        <v>0.17851012701682076</v>
      </c>
      <c r="CS133" s="4">
        <f t="shared" si="996"/>
        <v>0.18224895206852518</v>
      </c>
      <c r="CT133" s="4">
        <f t="shared" si="997"/>
        <v>0.15126885216291891</v>
      </c>
      <c r="CU133" s="4">
        <f t="shared" si="998"/>
        <v>6.5019505851754117E-2</v>
      </c>
      <c r="CV133" s="4">
        <f t="shared" si="999"/>
        <v>2.8962259947422148E-2</v>
      </c>
      <c r="CW133" s="4">
        <f t="shared" si="1000"/>
        <v>4.2053075407804147E-2</v>
      </c>
      <c r="CX133" s="4">
        <f t="shared" si="1001"/>
        <v>5.9275521405048999E-2</v>
      </c>
      <c r="CY133" s="4">
        <f t="shared" si="1002"/>
        <v>7.8510053648536762E-2</v>
      </c>
      <c r="CZ133" s="4">
        <f t="shared" si="1003"/>
        <v>8.0426040647756755E-2</v>
      </c>
      <c r="DA133" s="4">
        <f t="shared" si="1004"/>
        <v>6.6622251832111581E-2</v>
      </c>
      <c r="DB133" s="4">
        <f t="shared" si="1005"/>
        <v>4.9137949452006023E-2</v>
      </c>
      <c r="DC133" s="4">
        <f t="shared" si="1006"/>
        <v>8.0569926214909077E-2</v>
      </c>
      <c r="DD133" s="4">
        <f t="shared" si="1007"/>
        <v>7.3595895451773016E-2</v>
      </c>
      <c r="DE133" s="4">
        <f t="shared" si="1008"/>
        <v>8.7432604034389488E-2</v>
      </c>
      <c r="DF133" s="4">
        <f t="shared" si="1009"/>
        <v>6.0012830329242484E-2</v>
      </c>
      <c r="DG133" s="4">
        <f t="shared" si="1010"/>
        <v>3.0775543701272435E-2</v>
      </c>
      <c r="DH133" s="4">
        <f t="shared" si="1011"/>
        <v>6.0942165884575926E-2</v>
      </c>
      <c r="DI133" s="4">
        <f t="shared" si="1012"/>
        <v>6.0531466273884171E-2</v>
      </c>
      <c r="DJ133" s="4">
        <f t="shared" si="1013"/>
        <v>9.8482564566375552E-2</v>
      </c>
      <c r="DK133" s="4">
        <f t="shared" si="1014"/>
        <v>0.15976035946080858</v>
      </c>
      <c r="DL133" s="4">
        <f t="shared" si="1015"/>
        <v>0.16037063435495422</v>
      </c>
      <c r="DM133" s="4">
        <f t="shared" si="1016"/>
        <v>0.13212644698179857</v>
      </c>
      <c r="DN133" s="4">
        <f t="shared" si="1017"/>
        <v>0.11198868324885104</v>
      </c>
      <c r="DO133" s="4">
        <f t="shared" si="1018"/>
        <v>7.5998207221778816E-2</v>
      </c>
      <c r="DP133" s="4">
        <f t="shared" si="1019"/>
        <v>8.1475877320608056E-2</v>
      </c>
      <c r="DQ133" s="4">
        <f t="shared" si="1020"/>
        <v>0.11389961389961392</v>
      </c>
      <c r="DR133" s="4">
        <f t="shared" si="1021"/>
        <v>0.12477923673500708</v>
      </c>
      <c r="DS133" s="4">
        <f t="shared" si="1022"/>
        <v>3.8227030333148324E-2</v>
      </c>
      <c r="DT133" s="4">
        <f t="shared" si="1023"/>
        <v>-0.17817203078206176</v>
      </c>
      <c r="DU133" s="4">
        <f t="shared" si="1024"/>
        <v>-0.21614916171716406</v>
      </c>
      <c r="DV133" s="4">
        <f t="shared" si="1025"/>
        <v>-0.15751870534625953</v>
      </c>
      <c r="DW133" s="4">
        <f t="shared" si="1026"/>
        <v>-0.10283064727218326</v>
      </c>
      <c r="DX133" s="4">
        <f t="shared" si="1027"/>
        <v>9.6909431815787775E-2</v>
      </c>
      <c r="DY133" s="4">
        <f t="shared" si="1028"/>
        <v>0.11426939008713025</v>
      </c>
      <c r="DZ133" s="4">
        <f t="shared" si="1029"/>
        <v>9.7288094369452238E-2</v>
      </c>
      <c r="EA133" s="4">
        <f t="shared" si="1030"/>
        <v>0.22710682131559709</v>
      </c>
      <c r="EB133" s="4">
        <f t="shared" si="1031"/>
        <v>0.27610491986955177</v>
      </c>
      <c r="EC133" s="4">
        <f t="shared" si="1032"/>
        <v>0.17241379310344895</v>
      </c>
      <c r="ED133" s="11">
        <f t="shared" si="1033"/>
        <v>0.15779273632032662</v>
      </c>
      <c r="EE133" s="11">
        <f t="shared" si="1034"/>
        <v>5.0438790701225519E-2</v>
      </c>
      <c r="EF133" s="11">
        <f t="shared" si="1035"/>
        <v>-9.7064729194188543E-2</v>
      </c>
      <c r="EG133" s="11">
        <f t="shared" si="1036"/>
        <v>-5.5957959191293261E-2</v>
      </c>
      <c r="EH133" s="11">
        <f t="shared" si="1037"/>
        <v>-8.2755932357739578E-2</v>
      </c>
      <c r="EI133" s="11">
        <f t="shared" si="1038"/>
        <v>-5.8128283602950227E-2</v>
      </c>
      <c r="EJ133" s="11">
        <f t="shared" si="1039"/>
        <v>6.239453562490524E-2</v>
      </c>
      <c r="EK133" s="11">
        <f t="shared" si="1040"/>
        <v>0.12629582665954767</v>
      </c>
      <c r="EL133" s="11">
        <f t="shared" si="1041"/>
        <v>0.13338489180270716</v>
      </c>
      <c r="EM133" s="11">
        <f t="shared" si="1042"/>
        <v>0.11426418127920406</v>
      </c>
      <c r="EN133" s="11">
        <f t="shared" si="1043"/>
        <v>8.2579882431160906E-2</v>
      </c>
      <c r="EO133" s="11">
        <f t="shared" si="1044"/>
        <v>5.597960868483904E-2</v>
      </c>
      <c r="EP133" s="11">
        <f t="shared" si="1045"/>
        <v>4.8286696736371607E-2</v>
      </c>
      <c r="EQ133" s="11">
        <f t="shared" si="1046"/>
        <v>4.7067657913735635E-2</v>
      </c>
      <c r="ER133" s="11">
        <f t="shared" si="1047"/>
        <v>4.6700461240465722E-2</v>
      </c>
      <c r="ES133" s="11">
        <f t="shared" si="1048"/>
        <v>5.6311813160777602E-2</v>
      </c>
      <c r="ET133" s="11">
        <f t="shared" si="1049"/>
        <v>4.9917115086997935E-2</v>
      </c>
      <c r="EU133" s="11">
        <f t="shared" si="1050"/>
        <v>5.029830454125523E-2</v>
      </c>
      <c r="EV133" s="11">
        <f t="shared" si="1051"/>
        <v>5.6159406675119546E-2</v>
      </c>
      <c r="EW133" s="11">
        <f t="shared" si="1052"/>
        <v>5.2577674120624647E-2</v>
      </c>
      <c r="EX133" s="11">
        <f t="shared" si="1053"/>
        <v>4.2376020633159588E-2</v>
      </c>
      <c r="EY133" s="11">
        <f t="shared" si="1054"/>
        <v>2.1763350575258401E-2</v>
      </c>
      <c r="EZ133" s="11">
        <f t="shared" si="1055"/>
        <v>4.6124389882681652E-3</v>
      </c>
      <c r="FA133" s="11">
        <f t="shared" si="1056"/>
        <v>-7.0454690593261737E-3</v>
      </c>
      <c r="FB133" s="11">
        <f t="shared" si="1057"/>
        <v>-1.2882683832241944E-2</v>
      </c>
      <c r="FC133" s="11">
        <f t="shared" si="1058"/>
        <v>-2.2335392876714662E-2</v>
      </c>
      <c r="FD133" s="11">
        <f t="shared" si="1059"/>
        <v>-3.0020362638836739E-2</v>
      </c>
      <c r="FE133" s="11">
        <f t="shared" si="1060"/>
        <v>-3.1910623071866366E-2</v>
      </c>
      <c r="FF133" s="11">
        <f t="shared" si="1061"/>
        <v>-3.6598111404053293E-2</v>
      </c>
    </row>
    <row r="134" spans="2:162" x14ac:dyDescent="0.2">
      <c r="B134" t="str">
        <f t="shared" si="905"/>
        <v xml:space="preserve">   Professional and business services</v>
      </c>
      <c r="C134" s="4"/>
      <c r="D134" s="4"/>
      <c r="E134" s="4"/>
      <c r="F134" s="4"/>
      <c r="G134" s="4">
        <f t="shared" si="906"/>
        <v>0.25790399902906752</v>
      </c>
      <c r="H134" s="4">
        <f t="shared" si="907"/>
        <v>-5.1146278356098931E-2</v>
      </c>
      <c r="I134" s="4">
        <f t="shared" si="908"/>
        <v>-0.1878858369866673</v>
      </c>
      <c r="J134" s="4">
        <f t="shared" si="909"/>
        <v>-7.4931063421654509E-2</v>
      </c>
      <c r="K134" s="4">
        <f t="shared" si="910"/>
        <v>0.32448023074149557</v>
      </c>
      <c r="L134" s="4">
        <f t="shared" si="911"/>
        <v>0.25165523233170595</v>
      </c>
      <c r="M134" s="4">
        <f t="shared" si="912"/>
        <v>2.9840057292917993E-3</v>
      </c>
      <c r="N134" s="4">
        <f t="shared" si="913"/>
        <v>-1.7883222556704274E-2</v>
      </c>
      <c r="O134" s="4">
        <f t="shared" si="914"/>
        <v>0.10641127959563662</v>
      </c>
      <c r="P134" s="4">
        <f t="shared" si="915"/>
        <v>0.38673870043987923</v>
      </c>
      <c r="Q134" s="4">
        <f t="shared" si="916"/>
        <v>0.88204824626313316</v>
      </c>
      <c r="R134" s="4">
        <f t="shared" si="917"/>
        <v>0.78703021370670656</v>
      </c>
      <c r="S134" s="4">
        <f t="shared" si="918"/>
        <v>0.57038692226273158</v>
      </c>
      <c r="T134" s="4">
        <f t="shared" si="919"/>
        <v>0.72982003634445081</v>
      </c>
      <c r="U134" s="4">
        <f t="shared" si="920"/>
        <v>0.66838343797922473</v>
      </c>
      <c r="V134" s="4">
        <f t="shared" si="921"/>
        <v>1.0342200867221369</v>
      </c>
      <c r="W134" s="4">
        <f t="shared" si="922"/>
        <v>0.79841482603881653</v>
      </c>
      <c r="X134" s="4">
        <f t="shared" si="923"/>
        <v>0.45273819543199018</v>
      </c>
      <c r="Y134" s="4">
        <f t="shared" si="924"/>
        <v>0.34147470772080246</v>
      </c>
      <c r="Z134" s="4">
        <f t="shared" si="925"/>
        <v>0.30632693959347318</v>
      </c>
      <c r="AA134" s="4">
        <f t="shared" si="926"/>
        <v>0.66708300215737248</v>
      </c>
      <c r="AB134" s="4">
        <f t="shared" si="927"/>
        <v>0.76364049281780388</v>
      </c>
      <c r="AC134" s="4">
        <f t="shared" si="928"/>
        <v>0.90414375602290109</v>
      </c>
      <c r="AD134" s="4">
        <f t="shared" si="929"/>
        <v>1.014476233899466</v>
      </c>
      <c r="AE134" s="4">
        <f t="shared" si="930"/>
        <v>0.96482691505630447</v>
      </c>
      <c r="AF134" s="4">
        <f t="shared" si="931"/>
        <v>1.3221452427613249</v>
      </c>
      <c r="AG134" s="4">
        <f t="shared" si="932"/>
        <v>1.1328892771347456</v>
      </c>
      <c r="AH134" s="4">
        <f t="shared" si="933"/>
        <v>1.0511637884801022</v>
      </c>
      <c r="AI134" s="4">
        <f t="shared" si="934"/>
        <v>1.0336602173336866</v>
      </c>
      <c r="AJ134" s="4">
        <f t="shared" si="935"/>
        <v>0.67866243694419881</v>
      </c>
      <c r="AK134" s="4">
        <f t="shared" si="936"/>
        <v>0.74611505608727013</v>
      </c>
      <c r="AL134" s="4">
        <f t="shared" si="937"/>
        <v>0.56196840826245587</v>
      </c>
      <c r="AM134" s="4">
        <f t="shared" si="938"/>
        <v>0.43674698795180555</v>
      </c>
      <c r="AN134" s="4">
        <f t="shared" si="939"/>
        <v>0.73565837709303816</v>
      </c>
      <c r="AO134" s="4">
        <f t="shared" si="940"/>
        <v>0.87921803624932549</v>
      </c>
      <c r="AP134" s="4">
        <f t="shared" si="941"/>
        <v>1.0812127115548533</v>
      </c>
      <c r="AQ134" s="4">
        <f t="shared" si="942"/>
        <v>1.1210327089197345</v>
      </c>
      <c r="AR134" s="4">
        <f t="shared" si="943"/>
        <v>0.91408120329842668</v>
      </c>
      <c r="AS134" s="4">
        <f t="shared" si="944"/>
        <v>0.92834696668026173</v>
      </c>
      <c r="AT134" s="4">
        <f t="shared" si="945"/>
        <v>0.67630319338937461</v>
      </c>
      <c r="AU134" s="4">
        <f t="shared" si="946"/>
        <v>-2.8448827671229544E-2</v>
      </c>
      <c r="AV134" s="4">
        <f t="shared" si="947"/>
        <v>-0.42440818636235056</v>
      </c>
      <c r="AW134" s="4">
        <f t="shared" si="948"/>
        <v>-1.309951405028523</v>
      </c>
      <c r="AX134" s="4">
        <f t="shared" si="949"/>
        <v>-1.713632012700488</v>
      </c>
      <c r="AY134" s="4">
        <f t="shared" si="950"/>
        <v>-1.354237566597037</v>
      </c>
      <c r="AZ134" s="4">
        <f t="shared" si="951"/>
        <v>-1.132120066178208</v>
      </c>
      <c r="BA134" s="4">
        <f t="shared" si="952"/>
        <v>-0.52742112548327036</v>
      </c>
      <c r="BB134" s="4">
        <f t="shared" si="953"/>
        <v>-0.19376559207498856</v>
      </c>
      <c r="BC134" s="4">
        <f t="shared" si="954"/>
        <v>-0.14926834042969686</v>
      </c>
      <c r="BD134" s="4">
        <f t="shared" si="955"/>
        <v>-0.21138531117884191</v>
      </c>
      <c r="BE134" s="4">
        <f t="shared" si="956"/>
        <v>-0.23661055381657697</v>
      </c>
      <c r="BF134" s="4">
        <f t="shared" si="957"/>
        <v>-0.12615643397813153</v>
      </c>
      <c r="BG134" s="4">
        <f t="shared" si="958"/>
        <v>0.11901810066947846</v>
      </c>
      <c r="BH134" s="4">
        <f t="shared" si="959"/>
        <v>0.37579950722978861</v>
      </c>
      <c r="BI134" s="4">
        <f t="shared" si="960"/>
        <v>0.53293487735026646</v>
      </c>
      <c r="BJ134" s="4">
        <f t="shared" si="961"/>
        <v>0.65346485452331615</v>
      </c>
      <c r="BK134" s="4">
        <f t="shared" si="962"/>
        <v>0.66068900424728638</v>
      </c>
      <c r="BL134" s="4">
        <f t="shared" si="963"/>
        <v>0.68007023270766753</v>
      </c>
      <c r="BM134" s="4">
        <f t="shared" si="964"/>
        <v>0.80402505795886103</v>
      </c>
      <c r="BN134" s="4">
        <f t="shared" si="965"/>
        <v>0.77401655807573699</v>
      </c>
      <c r="BO134" s="4">
        <f t="shared" si="966"/>
        <v>0.74353973671380114</v>
      </c>
      <c r="BP134" s="4">
        <f t="shared" si="967"/>
        <v>0.86025662711741657</v>
      </c>
      <c r="BQ134" s="4">
        <f t="shared" si="968"/>
        <v>0.8428382759034716</v>
      </c>
      <c r="BR134" s="4">
        <f t="shared" si="969"/>
        <v>0.83586626139817632</v>
      </c>
      <c r="BS134" s="4">
        <f t="shared" si="970"/>
        <v>0.88839664435856047</v>
      </c>
      <c r="BT134" s="4">
        <f t="shared" si="971"/>
        <v>0.73446856287424911</v>
      </c>
      <c r="BU134" s="4">
        <f t="shared" si="972"/>
        <v>0.62289366647297972</v>
      </c>
      <c r="BV134" s="4">
        <f t="shared" si="973"/>
        <v>0.58005176557589389</v>
      </c>
      <c r="BW134" s="4">
        <f t="shared" si="974"/>
        <v>0.53269318701417478</v>
      </c>
      <c r="BX134" s="4">
        <f t="shared" si="975"/>
        <v>0.47436392110579112</v>
      </c>
      <c r="BY134" s="4">
        <f t="shared" si="976"/>
        <v>0.2660893879944079</v>
      </c>
      <c r="BZ134" s="4">
        <f t="shared" si="977"/>
        <v>-0.21965706600919396</v>
      </c>
      <c r="CA134" s="4">
        <f t="shared" si="978"/>
        <v>-0.79734515245327986</v>
      </c>
      <c r="CB134" s="4">
        <f t="shared" si="979"/>
        <v>-1.4883803836812877</v>
      </c>
      <c r="CC134" s="4">
        <f t="shared" si="980"/>
        <v>-1.6144814090019577</v>
      </c>
      <c r="CD134" s="4">
        <f t="shared" si="981"/>
        <v>-1.3000249133694157</v>
      </c>
      <c r="CE134" s="4">
        <f t="shared" si="982"/>
        <v>-0.81222245231357293</v>
      </c>
      <c r="CF134" s="4">
        <f t="shared" si="983"/>
        <v>-4.7044433467413105E-2</v>
      </c>
      <c r="CG134" s="4">
        <f t="shared" si="984"/>
        <v>0.29979300007138004</v>
      </c>
      <c r="CH134" s="4">
        <f t="shared" si="985"/>
        <v>0.47442194800526805</v>
      </c>
      <c r="CI134" s="4">
        <f t="shared" si="986"/>
        <v>0.57616132517104723</v>
      </c>
      <c r="CJ134" s="4">
        <f t="shared" si="987"/>
        <v>0.5998327159756246</v>
      </c>
      <c r="CK134" s="4">
        <f t="shared" si="988"/>
        <v>0.67991507025788978</v>
      </c>
      <c r="CL134" s="4">
        <f t="shared" si="989"/>
        <v>0.67356038326534529</v>
      </c>
      <c r="CM134" s="4">
        <f t="shared" si="990"/>
        <v>0.64316284788725819</v>
      </c>
      <c r="CN134" s="4">
        <f t="shared" si="991"/>
        <v>0.76561766087364902</v>
      </c>
      <c r="CO134" s="4">
        <f t="shared" si="992"/>
        <v>0.62851935792892411</v>
      </c>
      <c r="CP134" s="4">
        <f t="shared" si="993"/>
        <v>0.70401263969887573</v>
      </c>
      <c r="CQ134" s="4">
        <f t="shared" si="994"/>
        <v>0.72982585800729549</v>
      </c>
      <c r="CR134" s="4">
        <f t="shared" si="995"/>
        <v>0.54468474653850785</v>
      </c>
      <c r="CS134" s="4">
        <f t="shared" si="996"/>
        <v>0.57636231091671186</v>
      </c>
      <c r="CT134" s="4">
        <f t="shared" si="997"/>
        <v>0.51928113429061495</v>
      </c>
      <c r="CU134" s="4">
        <f t="shared" si="998"/>
        <v>0.43720012555490767</v>
      </c>
      <c r="CV134" s="4">
        <f t="shared" si="999"/>
        <v>0.36537004856748012</v>
      </c>
      <c r="CW134" s="4">
        <f t="shared" si="1000"/>
        <v>0.53783670126823147</v>
      </c>
      <c r="CX134" s="4">
        <f t="shared" si="1001"/>
        <v>0.51591657519209622</v>
      </c>
      <c r="CY134" s="4">
        <f t="shared" si="1002"/>
        <v>0.52558119248048318</v>
      </c>
      <c r="CZ134" s="4">
        <f t="shared" si="1003"/>
        <v>0.69340289099010832</v>
      </c>
      <c r="DA134" s="4">
        <f t="shared" si="1004"/>
        <v>0.65332788893425942</v>
      </c>
      <c r="DB134" s="4">
        <f t="shared" si="1005"/>
        <v>0.60461042151815025</v>
      </c>
      <c r="DC134" s="4">
        <f t="shared" si="1006"/>
        <v>0.65728097701636945</v>
      </c>
      <c r="DD134" s="4">
        <f t="shared" si="1007"/>
        <v>0.61400004205479874</v>
      </c>
      <c r="DE134" s="4">
        <f t="shared" si="1008"/>
        <v>0.46630722151674908</v>
      </c>
      <c r="DF134" s="4">
        <f t="shared" si="1009"/>
        <v>0.41181218053514607</v>
      </c>
      <c r="DG134" s="4">
        <f t="shared" si="1010"/>
        <v>0.39803036520311891</v>
      </c>
      <c r="DH134" s="4">
        <f t="shared" si="1011"/>
        <v>0.3879984561317954</v>
      </c>
      <c r="DI134" s="4">
        <f t="shared" si="1012"/>
        <v>0.34906478884606756</v>
      </c>
      <c r="DJ134" s="4">
        <f t="shared" si="1013"/>
        <v>0.36378253441865233</v>
      </c>
      <c r="DK134" s="4">
        <f t="shared" si="1014"/>
        <v>0.40539191213180187</v>
      </c>
      <c r="DL134" s="4">
        <f t="shared" si="1015"/>
        <v>0.27322404371584802</v>
      </c>
      <c r="DM134" s="4">
        <f t="shared" si="1016"/>
        <v>0.32341398962708945</v>
      </c>
      <c r="DN134" s="4">
        <f t="shared" si="1017"/>
        <v>0.41258988565366145</v>
      </c>
      <c r="DO134" s="4">
        <f t="shared" si="1018"/>
        <v>0.24358399750570167</v>
      </c>
      <c r="DP134" s="4">
        <f t="shared" si="1019"/>
        <v>0.40931928844400395</v>
      </c>
      <c r="DQ134" s="4">
        <f t="shared" si="1020"/>
        <v>0.440154440154439</v>
      </c>
      <c r="DR134" s="4">
        <f t="shared" si="1021"/>
        <v>0.42424940489902407</v>
      </c>
      <c r="DS134" s="4">
        <f t="shared" si="1022"/>
        <v>0.55811464286396861</v>
      </c>
      <c r="DT134" s="4">
        <f t="shared" si="1023"/>
        <v>-0.65013836764092714</v>
      </c>
      <c r="DU134" s="4">
        <f t="shared" si="1024"/>
        <v>-0.6728817382151725</v>
      </c>
      <c r="DV134" s="4">
        <f t="shared" si="1025"/>
        <v>-0.44067733043298746</v>
      </c>
      <c r="DW134" s="4">
        <f t="shared" si="1026"/>
        <v>-0.38888681150207544</v>
      </c>
      <c r="DX134" s="4">
        <f t="shared" si="1027"/>
        <v>0.95645395748625683</v>
      </c>
      <c r="DY134" s="4">
        <f t="shared" si="1028"/>
        <v>1.114126553349525</v>
      </c>
      <c r="DZ134" s="4">
        <f t="shared" si="1029"/>
        <v>1.1593497912359649</v>
      </c>
      <c r="EA134" s="4">
        <f t="shared" si="1030"/>
        <v>1.3626409278935843</v>
      </c>
      <c r="EB134" s="4">
        <f t="shared" si="1031"/>
        <v>1.4445489285928632</v>
      </c>
      <c r="EC134" s="4">
        <f t="shared" si="1032"/>
        <v>1.0207680250783693</v>
      </c>
      <c r="ED134" s="11">
        <f t="shared" si="1033"/>
        <v>0.58155341678399697</v>
      </c>
      <c r="EE134" s="11">
        <f t="shared" si="1034"/>
        <v>0.24909531625758535</v>
      </c>
      <c r="EF134" s="11">
        <f t="shared" si="1035"/>
        <v>-0.24870352896773085</v>
      </c>
      <c r="EG134" s="11">
        <f t="shared" si="1036"/>
        <v>-0.41188418242575087</v>
      </c>
      <c r="EH134" s="11">
        <f t="shared" si="1037"/>
        <v>-0.56837578836194902</v>
      </c>
      <c r="EI134" s="11">
        <f t="shared" si="1038"/>
        <v>-0.58888036754850503</v>
      </c>
      <c r="EJ134" s="11">
        <f t="shared" si="1039"/>
        <v>-0.22847503560416277</v>
      </c>
      <c r="EK134" s="11">
        <f t="shared" si="1040"/>
        <v>0.22961158569140439</v>
      </c>
      <c r="EL134" s="11">
        <f t="shared" si="1041"/>
        <v>0.56473300038417351</v>
      </c>
      <c r="EM134" s="11">
        <f t="shared" si="1042"/>
        <v>0.71240516505049511</v>
      </c>
      <c r="EN134" s="11">
        <f t="shared" si="1043"/>
        <v>0.65531236258358472</v>
      </c>
      <c r="EO134" s="11">
        <f t="shared" si="1044"/>
        <v>0.54456436560322175</v>
      </c>
      <c r="EP134" s="11">
        <f t="shared" si="1045"/>
        <v>0.42486911771004698</v>
      </c>
      <c r="EQ134" s="11">
        <f t="shared" si="1046"/>
        <v>0.27059449137559033</v>
      </c>
      <c r="ER134" s="11">
        <f t="shared" si="1047"/>
        <v>0.15649113572172241</v>
      </c>
      <c r="ES134" s="11">
        <f t="shared" si="1048"/>
        <v>7.9584402193661738E-2</v>
      </c>
      <c r="ET134" s="11">
        <f t="shared" si="1049"/>
        <v>2.1757289663341943E-2</v>
      </c>
      <c r="EU134" s="11">
        <f t="shared" si="1050"/>
        <v>-2.5636597332178924E-2</v>
      </c>
      <c r="EV134" s="11">
        <f t="shared" si="1051"/>
        <v>-5.2859638254769956E-2</v>
      </c>
      <c r="EW134" s="11">
        <f t="shared" si="1052"/>
        <v>-4.6206473191566184E-2</v>
      </c>
      <c r="EX134" s="11">
        <f t="shared" si="1053"/>
        <v>2.8122034985498416E-2</v>
      </c>
      <c r="EY134" s="11">
        <f t="shared" si="1054"/>
        <v>0.14818735679899794</v>
      </c>
      <c r="EZ134" s="11">
        <f t="shared" si="1055"/>
        <v>0.27913832948519446</v>
      </c>
      <c r="FA134" s="11">
        <f t="shared" si="1056"/>
        <v>0.39782766034442157</v>
      </c>
      <c r="FB134" s="11">
        <f t="shared" si="1057"/>
        <v>0.45871579133070578</v>
      </c>
      <c r="FC134" s="11">
        <f t="shared" si="1058"/>
        <v>0.48587946106318508</v>
      </c>
      <c r="FD134" s="11">
        <f t="shared" si="1059"/>
        <v>0.50009457478858033</v>
      </c>
      <c r="FE134" s="11">
        <f t="shared" si="1060"/>
        <v>0.50828992397039818</v>
      </c>
      <c r="FF134" s="11">
        <f t="shared" si="1061"/>
        <v>0.51631251116036159</v>
      </c>
    </row>
    <row r="135" spans="2:162" x14ac:dyDescent="0.2">
      <c r="B135" t="str">
        <f t="shared" si="905"/>
        <v xml:space="preserve">   Other services</v>
      </c>
      <c r="C135" s="4"/>
      <c r="D135" s="4"/>
      <c r="E135" s="4"/>
      <c r="F135" s="4"/>
      <c r="G135" s="4">
        <f t="shared" si="906"/>
        <v>0.71909703258692781</v>
      </c>
      <c r="H135" s="4">
        <f t="shared" si="907"/>
        <v>0.60172092183645032</v>
      </c>
      <c r="I135" s="4">
        <f t="shared" si="908"/>
        <v>0.38173630371894368</v>
      </c>
      <c r="J135" s="4">
        <f t="shared" si="909"/>
        <v>0.46457259321423783</v>
      </c>
      <c r="K135" s="4">
        <f t="shared" si="910"/>
        <v>0.43864920081720293</v>
      </c>
      <c r="L135" s="4">
        <f t="shared" si="911"/>
        <v>0.46735971718744795</v>
      </c>
      <c r="M135" s="4">
        <f t="shared" si="912"/>
        <v>0.72809739794700123</v>
      </c>
      <c r="N135" s="4">
        <f t="shared" si="913"/>
        <v>0.73619266191768107</v>
      </c>
      <c r="O135" s="4">
        <f t="shared" si="914"/>
        <v>0.76261417043540403</v>
      </c>
      <c r="P135" s="4">
        <f t="shared" si="915"/>
        <v>1.0273669294128076</v>
      </c>
      <c r="Q135" s="4">
        <f t="shared" si="916"/>
        <v>0.94420600858369463</v>
      </c>
      <c r="R135" s="4">
        <f t="shared" si="917"/>
        <v>0.66028002947678599</v>
      </c>
      <c r="S135" s="4">
        <f t="shared" si="918"/>
        <v>0.64095025285193197</v>
      </c>
      <c r="T135" s="4">
        <f t="shared" si="919"/>
        <v>0.39275455771147427</v>
      </c>
      <c r="U135" s="4">
        <f t="shared" si="920"/>
        <v>0.35299904516652153</v>
      </c>
      <c r="V135" s="4">
        <f t="shared" si="921"/>
        <v>0.64455642798547041</v>
      </c>
      <c r="W135" s="4">
        <f t="shared" si="922"/>
        <v>0.94702488490005343</v>
      </c>
      <c r="X135" s="4">
        <f t="shared" si="923"/>
        <v>0.85613953623356642</v>
      </c>
      <c r="Y135" s="4">
        <f t="shared" si="924"/>
        <v>0.80738511401782165</v>
      </c>
      <c r="Z135" s="4">
        <f t="shared" si="925"/>
        <v>0.64128256513025605</v>
      </c>
      <c r="AA135" s="4">
        <f t="shared" si="926"/>
        <v>0.15612580901555187</v>
      </c>
      <c r="AB135" s="4">
        <f t="shared" si="927"/>
        <v>0.40027252597513086</v>
      </c>
      <c r="AC135" s="4">
        <f t="shared" si="928"/>
        <v>0.51017516013831266</v>
      </c>
      <c r="AD135" s="4">
        <f t="shared" si="929"/>
        <v>0.83209848398495534</v>
      </c>
      <c r="AE135" s="4">
        <f t="shared" si="930"/>
        <v>1.0371194216599484</v>
      </c>
      <c r="AF135" s="4">
        <f t="shared" si="931"/>
        <v>0.89983162659747973</v>
      </c>
      <c r="AG135" s="4">
        <f t="shared" si="932"/>
        <v>0.94725922690544173</v>
      </c>
      <c r="AH135" s="4">
        <f t="shared" si="933"/>
        <v>0.91976831492009259</v>
      </c>
      <c r="AI135" s="4">
        <f t="shared" si="934"/>
        <v>0.83752981712165375</v>
      </c>
      <c r="AJ135" s="4">
        <f t="shared" si="935"/>
        <v>1.0530968849134124</v>
      </c>
      <c r="AK135" s="4">
        <f t="shared" si="936"/>
        <v>0.9725223834516814</v>
      </c>
      <c r="AL135" s="4">
        <f t="shared" si="937"/>
        <v>0.7619481571486415</v>
      </c>
      <c r="AM135" s="4">
        <f t="shared" si="938"/>
        <v>0.8810240963855408</v>
      </c>
      <c r="AN135" s="4">
        <f t="shared" si="939"/>
        <v>0.49291588229466082</v>
      </c>
      <c r="AO135" s="4">
        <f t="shared" si="940"/>
        <v>0.48381551156736574</v>
      </c>
      <c r="AP135" s="4">
        <f t="shared" si="941"/>
        <v>0.59417995860221573</v>
      </c>
      <c r="AQ135" s="4">
        <f t="shared" si="942"/>
        <v>0.62360477530816427</v>
      </c>
      <c r="AR135" s="4">
        <f t="shared" si="943"/>
        <v>0.55860517979348823</v>
      </c>
      <c r="AS135" s="4">
        <f t="shared" si="944"/>
        <v>0.53733777916376424</v>
      </c>
      <c r="AT135" s="4">
        <f t="shared" si="945"/>
        <v>0.49770199795204206</v>
      </c>
      <c r="AU135" s="4">
        <f t="shared" si="946"/>
        <v>0.14698560963467075</v>
      </c>
      <c r="AV135" s="4">
        <f t="shared" si="947"/>
        <v>0.3088748467414873</v>
      </c>
      <c r="AW135" s="4">
        <f t="shared" si="948"/>
        <v>0.14555015611427879</v>
      </c>
      <c r="AX135" s="4">
        <f t="shared" si="949"/>
        <v>-0.12840566852660137</v>
      </c>
      <c r="AY135" s="4">
        <f t="shared" si="950"/>
        <v>6.1022836623089882E-2</v>
      </c>
      <c r="AZ135" s="4">
        <f t="shared" si="951"/>
        <v>7.7995745686596618E-2</v>
      </c>
      <c r="BA135" s="4">
        <f t="shared" si="952"/>
        <v>0.18853515345330157</v>
      </c>
      <c r="BB135" s="4">
        <f t="shared" si="953"/>
        <v>0.33908978613122737</v>
      </c>
      <c r="BC135" s="4">
        <f t="shared" si="954"/>
        <v>0.39152351588117201</v>
      </c>
      <c r="BD135" s="4">
        <f t="shared" si="955"/>
        <v>0.36377937272637917</v>
      </c>
      <c r="BE135" s="4">
        <f t="shared" si="956"/>
        <v>0.39928030956547139</v>
      </c>
      <c r="BF135" s="4">
        <f t="shared" si="957"/>
        <v>0.4947311136397356</v>
      </c>
      <c r="BG135" s="4">
        <f t="shared" si="958"/>
        <v>0.3025043392015877</v>
      </c>
      <c r="BH135" s="4">
        <f t="shared" si="959"/>
        <v>0.39073193798064138</v>
      </c>
      <c r="BI135" s="4">
        <f t="shared" si="960"/>
        <v>0.32872618602914228</v>
      </c>
      <c r="BJ135" s="4">
        <f t="shared" si="961"/>
        <v>0.29815886898402633</v>
      </c>
      <c r="BK135" s="4">
        <f t="shared" si="962"/>
        <v>0.50421002955713634</v>
      </c>
      <c r="BL135" s="4">
        <f t="shared" si="963"/>
        <v>0.57620496080322181</v>
      </c>
      <c r="BM135" s="4">
        <f t="shared" si="964"/>
        <v>0.62398263700487888</v>
      </c>
      <c r="BN135" s="4">
        <f t="shared" si="965"/>
        <v>0.57316416009405646</v>
      </c>
      <c r="BO135" s="4">
        <f t="shared" si="966"/>
        <v>0.57289127254998062</v>
      </c>
      <c r="BP135" s="4">
        <f t="shared" si="967"/>
        <v>0.41562960636010304</v>
      </c>
      <c r="BQ135" s="4">
        <f t="shared" si="968"/>
        <v>0.42021851362708895</v>
      </c>
      <c r="BR135" s="4">
        <f t="shared" si="969"/>
        <v>0.47017477203647712</v>
      </c>
      <c r="BS135" s="4">
        <f t="shared" si="970"/>
        <v>0.56555754548025283</v>
      </c>
      <c r="BT135" s="4">
        <f t="shared" si="971"/>
        <v>0.61985404191616456</v>
      </c>
      <c r="BU135" s="4">
        <f t="shared" si="972"/>
        <v>0.68332364904125265</v>
      </c>
      <c r="BV135" s="4">
        <f t="shared" si="973"/>
        <v>0.78341652800887585</v>
      </c>
      <c r="BW135" s="4">
        <f t="shared" si="974"/>
        <v>0.73159579332418412</v>
      </c>
      <c r="BX135" s="4">
        <f t="shared" si="975"/>
        <v>0.70133230440999861</v>
      </c>
      <c r="BY135" s="4">
        <f t="shared" si="976"/>
        <v>0.71032336625626091</v>
      </c>
      <c r="BZ135" s="4">
        <f t="shared" si="977"/>
        <v>0.43707273338563113</v>
      </c>
      <c r="CA135" s="4">
        <f t="shared" si="978"/>
        <v>0.21604044633510844</v>
      </c>
      <c r="CB135" s="4">
        <f t="shared" si="979"/>
        <v>-1.7824914774625583E-2</v>
      </c>
      <c r="CC135" s="4">
        <f t="shared" si="980"/>
        <v>-0.12230919765166724</v>
      </c>
      <c r="CD135" s="4">
        <f t="shared" si="981"/>
        <v>2.2648517654472356E-3</v>
      </c>
      <c r="CE135" s="4">
        <f t="shared" si="982"/>
        <v>4.6018269252896898E-2</v>
      </c>
      <c r="CF135" s="4">
        <f t="shared" si="983"/>
        <v>0.33636769929198046</v>
      </c>
      <c r="CG135" s="4">
        <f t="shared" si="984"/>
        <v>0.43541364296081575</v>
      </c>
      <c r="CH135" s="4">
        <f t="shared" si="985"/>
        <v>0.67329579489637237</v>
      </c>
      <c r="CI135" s="4">
        <f t="shared" si="986"/>
        <v>0.78742047773376656</v>
      </c>
      <c r="CJ135" s="4">
        <f t="shared" si="987"/>
        <v>0.86270761142310581</v>
      </c>
      <c r="CK135" s="4">
        <f t="shared" si="988"/>
        <v>0.79442708209079671</v>
      </c>
      <c r="CL135" s="4">
        <f t="shared" si="989"/>
        <v>0.60240963855421847</v>
      </c>
      <c r="CM135" s="4">
        <f t="shared" si="990"/>
        <v>0.66917311011798963</v>
      </c>
      <c r="CN135" s="4">
        <f t="shared" si="991"/>
        <v>0.59887271019257793</v>
      </c>
      <c r="CO135" s="4">
        <f t="shared" si="992"/>
        <v>0.55608775905978858</v>
      </c>
      <c r="CP135" s="4">
        <f t="shared" si="993"/>
        <v>0.6273379957712758</v>
      </c>
      <c r="CQ135" s="4">
        <f t="shared" si="994"/>
        <v>0.53120236500530915</v>
      </c>
      <c r="CR135" s="4">
        <f t="shared" si="995"/>
        <v>0.56070488614257974</v>
      </c>
      <c r="CS135" s="4">
        <f t="shared" si="996"/>
        <v>0.6401494441406973</v>
      </c>
      <c r="CT135" s="4">
        <f t="shared" si="997"/>
        <v>0.64345705770793971</v>
      </c>
      <c r="CU135" s="4">
        <f t="shared" si="998"/>
        <v>0.81834895296175103</v>
      </c>
      <c r="CV135" s="4">
        <f t="shared" si="999"/>
        <v>0.63716971884328766</v>
      </c>
      <c r="CW135" s="4">
        <f t="shared" si="1000"/>
        <v>0.68612912507470025</v>
      </c>
      <c r="CX135" s="4">
        <f t="shared" si="1001"/>
        <v>0.50274423710208482</v>
      </c>
      <c r="CY135" s="4">
        <f t="shared" si="1002"/>
        <v>0.43398612989052321</v>
      </c>
      <c r="CZ135" s="4">
        <f t="shared" si="1003"/>
        <v>0.67601347679600143</v>
      </c>
      <c r="DA135" s="4">
        <f t="shared" si="1004"/>
        <v>0.70705551137950717</v>
      </c>
      <c r="DB135" s="4">
        <f t="shared" si="1005"/>
        <v>0.86098233170252103</v>
      </c>
      <c r="DC135" s="4">
        <f t="shared" si="1006"/>
        <v>1.0346874734967315</v>
      </c>
      <c r="DD135" s="4">
        <f t="shared" si="1007"/>
        <v>1.0282397964547787</v>
      </c>
      <c r="DE135" s="4">
        <f t="shared" si="1008"/>
        <v>0.97216728771572014</v>
      </c>
      <c r="DF135" s="4">
        <f t="shared" si="1009"/>
        <v>0.93123357407445839</v>
      </c>
      <c r="DG135" s="4">
        <f t="shared" si="1010"/>
        <v>0.74681986048420312</v>
      </c>
      <c r="DH135" s="4">
        <f t="shared" si="1011"/>
        <v>0.7434944237918234</v>
      </c>
      <c r="DI135" s="4">
        <f t="shared" si="1012"/>
        <v>0.67795242226750618</v>
      </c>
      <c r="DJ135" s="4">
        <f t="shared" si="1013"/>
        <v>0.68736810370816936</v>
      </c>
      <c r="DK135" s="4">
        <f t="shared" si="1014"/>
        <v>0.84872690963554398</v>
      </c>
      <c r="DL135" s="4">
        <f t="shared" si="1015"/>
        <v>0.75631583115546119</v>
      </c>
      <c r="DM135" s="4">
        <f t="shared" si="1016"/>
        <v>0.76909424362539314</v>
      </c>
      <c r="DN135" s="4">
        <f t="shared" si="1017"/>
        <v>0.76427364532987774</v>
      </c>
      <c r="DO135" s="4">
        <f t="shared" si="1018"/>
        <v>0.65085644133523024</v>
      </c>
      <c r="DP135" s="4">
        <f t="shared" si="1019"/>
        <v>0.64986711672389053</v>
      </c>
      <c r="DQ135" s="4">
        <f t="shared" si="1020"/>
        <v>0.67953667953668306</v>
      </c>
      <c r="DR135" s="4">
        <f t="shared" si="1021"/>
        <v>0.61621746141442069</v>
      </c>
      <c r="DS135" s="4">
        <f t="shared" si="1022"/>
        <v>0.24656434564880611</v>
      </c>
      <c r="DT135" s="4">
        <f t="shared" si="1023"/>
        <v>-6.2511846544599852</v>
      </c>
      <c r="DU135" s="4">
        <f t="shared" si="1024"/>
        <v>-4.9225622133674163</v>
      </c>
      <c r="DV135" s="4">
        <f t="shared" si="1025"/>
        <v>-4.7668160594070565</v>
      </c>
      <c r="DW135" s="4">
        <f t="shared" si="1026"/>
        <v>-4.6610327936282374</v>
      </c>
      <c r="DX135" s="4">
        <f t="shared" si="1027"/>
        <v>2.776665894200181</v>
      </c>
      <c r="DY135" s="4">
        <f t="shared" si="1028"/>
        <v>2.1099026669659415</v>
      </c>
      <c r="DZ135" s="4">
        <f t="shared" si="1029"/>
        <v>2.5659734889942873</v>
      </c>
      <c r="EA135" s="4">
        <f t="shared" si="1030"/>
        <v>3.0334982561440484</v>
      </c>
      <c r="EB135" s="4">
        <f t="shared" si="1031"/>
        <v>2.2608591264680542</v>
      </c>
      <c r="EC135" s="4">
        <f t="shared" si="1032"/>
        <v>1.5125391849529803</v>
      </c>
      <c r="ED135" s="11">
        <f t="shared" si="1033"/>
        <v>1.3114047100121518</v>
      </c>
      <c r="EE135" s="11">
        <f t="shared" si="1034"/>
        <v>1.2445623544680657</v>
      </c>
      <c r="EF135" s="11">
        <f t="shared" si="1035"/>
        <v>1.0599584827325927</v>
      </c>
      <c r="EG135" s="11">
        <f t="shared" si="1036"/>
        <v>0.79836279799130139</v>
      </c>
      <c r="EH135" s="11">
        <f t="shared" si="1037"/>
        <v>0.21162916475557081</v>
      </c>
      <c r="EI135" s="11">
        <f t="shared" si="1038"/>
        <v>-8.0308885417869402E-2</v>
      </c>
      <c r="EJ135" s="11">
        <f t="shared" si="1039"/>
        <v>4.9953680018802661E-2</v>
      </c>
      <c r="EK135" s="11">
        <f t="shared" si="1040"/>
        <v>0.17073767574301479</v>
      </c>
      <c r="EL135" s="11">
        <f t="shared" si="1041"/>
        <v>0.40259223905235098</v>
      </c>
      <c r="EM135" s="11">
        <f t="shared" si="1042"/>
        <v>0.51389796066478355</v>
      </c>
      <c r="EN135" s="11">
        <f t="shared" si="1043"/>
        <v>0.43912809857550206</v>
      </c>
      <c r="EO135" s="11">
        <f t="shared" si="1044"/>
        <v>0.35404101094069895</v>
      </c>
      <c r="EP135" s="11">
        <f t="shared" si="1045"/>
        <v>0.26416422583688381</v>
      </c>
      <c r="EQ135" s="11">
        <f t="shared" si="1046"/>
        <v>0.16593532774167358</v>
      </c>
      <c r="ER135" s="11">
        <f t="shared" si="1047"/>
        <v>0.12773565842321105</v>
      </c>
      <c r="ES135" s="11">
        <f t="shared" si="1048"/>
        <v>0.15538345482734831</v>
      </c>
      <c r="ET135" s="11">
        <f t="shared" si="1049"/>
        <v>0.15397923128560467</v>
      </c>
      <c r="EU135" s="11">
        <f t="shared" si="1050"/>
        <v>0.1576664186399859</v>
      </c>
      <c r="EV135" s="11">
        <f t="shared" si="1051"/>
        <v>0.16368397376504024</v>
      </c>
      <c r="EW135" s="11">
        <f t="shared" si="1052"/>
        <v>0.15998710118392626</v>
      </c>
      <c r="EX135" s="11">
        <f t="shared" si="1053"/>
        <v>0.12225949138725743</v>
      </c>
      <c r="EY135" s="11">
        <f t="shared" si="1054"/>
        <v>8.927952088293252E-2</v>
      </c>
      <c r="EZ135" s="11">
        <f t="shared" si="1055"/>
        <v>5.8494548499864435E-2</v>
      </c>
      <c r="FA135" s="11">
        <f t="shared" si="1056"/>
        <v>3.7507716542138948E-2</v>
      </c>
      <c r="FB135" s="11">
        <f t="shared" si="1057"/>
        <v>5.1686959922542679E-2</v>
      </c>
      <c r="FC135" s="11">
        <f t="shared" si="1058"/>
        <v>7.5709153891241623E-2</v>
      </c>
      <c r="FD135" s="11">
        <f t="shared" si="1059"/>
        <v>9.2186643081085831E-2</v>
      </c>
      <c r="FE135" s="11">
        <f t="shared" si="1060"/>
        <v>0.10617909101636522</v>
      </c>
      <c r="FF135" s="11">
        <f t="shared" si="1061"/>
        <v>0.11139880045797038</v>
      </c>
    </row>
    <row r="136" spans="2:162" x14ac:dyDescent="0.2">
      <c r="B136" t="str">
        <f t="shared" si="905"/>
        <v xml:space="preserve">      Leisure and Hospitality</v>
      </c>
      <c r="C136" s="4"/>
      <c r="D136" s="4"/>
      <c r="E136" s="4"/>
      <c r="F136" s="4"/>
      <c r="G136" s="4">
        <f t="shared" si="906"/>
        <v>0.25790399902906624</v>
      </c>
      <c r="H136" s="4">
        <f t="shared" si="907"/>
        <v>0.1323786028040202</v>
      </c>
      <c r="I136" s="4">
        <f t="shared" si="908"/>
        <v>-5.964629745608744E-2</v>
      </c>
      <c r="J136" s="4">
        <f t="shared" si="909"/>
        <v>2.997242536865824E-2</v>
      </c>
      <c r="K136" s="4">
        <f t="shared" si="910"/>
        <v>-3.6053358971278343E-2</v>
      </c>
      <c r="L136" s="4">
        <f t="shared" si="911"/>
        <v>5.0930225590940431E-2</v>
      </c>
      <c r="M136" s="4">
        <f t="shared" si="912"/>
        <v>0.29541656719980908</v>
      </c>
      <c r="N136" s="4">
        <f t="shared" si="913"/>
        <v>0.27718994962892274</v>
      </c>
      <c r="O136" s="4">
        <f t="shared" si="914"/>
        <v>0.26602819898909297</v>
      </c>
      <c r="P136" s="4">
        <f t="shared" si="915"/>
        <v>0.29817258583532547</v>
      </c>
      <c r="Q136" s="4">
        <f t="shared" si="916"/>
        <v>0.32854817226579835</v>
      </c>
      <c r="R136" s="4">
        <f t="shared" si="917"/>
        <v>0.20044215180545424</v>
      </c>
      <c r="S136" s="4">
        <f t="shared" si="918"/>
        <v>0.20580971421851391</v>
      </c>
      <c r="T136" s="4">
        <f t="shared" si="919"/>
        <v>0.24327334544815205</v>
      </c>
      <c r="U136" s="4">
        <f t="shared" si="920"/>
        <v>7.5229304707620709E-2</v>
      </c>
      <c r="V136" s="4">
        <f t="shared" si="921"/>
        <v>0.32227821399273249</v>
      </c>
      <c r="W136" s="4">
        <f t="shared" si="922"/>
        <v>0.40212133574217496</v>
      </c>
      <c r="X136" s="4">
        <f t="shared" si="923"/>
        <v>0.32794497489624802</v>
      </c>
      <c r="Y136" s="4">
        <f t="shared" si="924"/>
        <v>0.32411158698923348</v>
      </c>
      <c r="Z136" s="4">
        <f t="shared" si="925"/>
        <v>0.34926996850844616</v>
      </c>
      <c r="AA136" s="4">
        <f t="shared" si="926"/>
        <v>0.11070739184739189</v>
      </c>
      <c r="AB136" s="4">
        <f t="shared" si="927"/>
        <v>0.26968716289104544</v>
      </c>
      <c r="AC136" s="4">
        <f t="shared" si="928"/>
        <v>0.44782041834363201</v>
      </c>
      <c r="AD136" s="4">
        <f t="shared" si="929"/>
        <v>0.31916106235039238</v>
      </c>
      <c r="AE136" s="4">
        <f t="shared" si="930"/>
        <v>0.40038926734324926</v>
      </c>
      <c r="AF136" s="4">
        <f t="shared" si="931"/>
        <v>0.19045516023075235</v>
      </c>
      <c r="AG136" s="4">
        <f t="shared" si="932"/>
        <v>0.18835990390914994</v>
      </c>
      <c r="AH136" s="4">
        <f t="shared" si="933"/>
        <v>0.31105867210125682</v>
      </c>
      <c r="AI136" s="4">
        <f t="shared" si="934"/>
        <v>0.28359395706334628</v>
      </c>
      <c r="AJ136" s="4">
        <f t="shared" si="935"/>
        <v>0.42123875396536598</v>
      </c>
      <c r="AK136" s="4">
        <f t="shared" si="936"/>
        <v>0.37305752804363307</v>
      </c>
      <c r="AL136" s="4">
        <f t="shared" si="937"/>
        <v>0.12910085054677994</v>
      </c>
      <c r="AM136" s="4">
        <f t="shared" si="938"/>
        <v>0.47941767068273067</v>
      </c>
      <c r="AN136" s="4">
        <f t="shared" si="939"/>
        <v>0.3665907064301987</v>
      </c>
      <c r="AO136" s="4">
        <f t="shared" si="940"/>
        <v>0.31435728670366847</v>
      </c>
      <c r="AP136" s="4">
        <f t="shared" si="941"/>
        <v>0.49677340801168829</v>
      </c>
      <c r="AQ136" s="4">
        <f t="shared" si="942"/>
        <v>0.22323595069397212</v>
      </c>
      <c r="AR136" s="4">
        <f t="shared" si="943"/>
        <v>0.15718327569946514</v>
      </c>
      <c r="AS136" s="4">
        <f t="shared" si="944"/>
        <v>-1.4392976227601073E-2</v>
      </c>
      <c r="AT136" s="4">
        <f t="shared" si="945"/>
        <v>5.9533731812443438E-2</v>
      </c>
      <c r="AU136" s="4">
        <f t="shared" si="946"/>
        <v>-2.3707356392698906E-3</v>
      </c>
      <c r="AV136" s="4">
        <f t="shared" si="947"/>
        <v>7.0734697727072825E-3</v>
      </c>
      <c r="AW136" s="4">
        <f t="shared" si="948"/>
        <v>6.5732328567740292E-2</v>
      </c>
      <c r="AX136" s="4">
        <f t="shared" si="949"/>
        <v>-0.30817360446384634</v>
      </c>
      <c r="AY136" s="4">
        <f t="shared" si="950"/>
        <v>-0.33562560142699432</v>
      </c>
      <c r="AZ136" s="4">
        <f t="shared" si="951"/>
        <v>-0.24580477428503938</v>
      </c>
      <c r="BA136" s="4">
        <f t="shared" si="952"/>
        <v>-0.13364517206815818</v>
      </c>
      <c r="BB136" s="4">
        <f t="shared" si="953"/>
        <v>5.8129677622495317E-2</v>
      </c>
      <c r="BC136" s="4">
        <f t="shared" si="954"/>
        <v>0.12235109871286508</v>
      </c>
      <c r="BD136" s="4">
        <f t="shared" si="955"/>
        <v>8.8486874446956257E-2</v>
      </c>
      <c r="BE136" s="4">
        <f t="shared" si="956"/>
        <v>0.14295220959751576</v>
      </c>
      <c r="BF136" s="4">
        <f t="shared" si="957"/>
        <v>0.29189135704744579</v>
      </c>
      <c r="BG136" s="4">
        <f t="shared" si="958"/>
        <v>0.25787255145053456</v>
      </c>
      <c r="BH136" s="4">
        <f t="shared" si="959"/>
        <v>0.34095716881113003</v>
      </c>
      <c r="BI136" s="4">
        <f t="shared" si="960"/>
        <v>0.21915079068609111</v>
      </c>
      <c r="BJ136" s="4">
        <f t="shared" si="961"/>
        <v>0.16398737794121257</v>
      </c>
      <c r="BK136" s="4">
        <f t="shared" si="962"/>
        <v>0.21609001266734443</v>
      </c>
      <c r="BL136" s="4">
        <f t="shared" si="963"/>
        <v>0.24482528377476082</v>
      </c>
      <c r="BM136" s="4">
        <f t="shared" si="964"/>
        <v>0.31815715483648116</v>
      </c>
      <c r="BN136" s="4">
        <f t="shared" si="965"/>
        <v>0.30372801646009778</v>
      </c>
      <c r="BO136" s="4">
        <f t="shared" si="966"/>
        <v>0.33398342272062448</v>
      </c>
      <c r="BP136" s="4">
        <f t="shared" si="967"/>
        <v>0.24647802237633765</v>
      </c>
      <c r="BQ136" s="4">
        <f t="shared" si="968"/>
        <v>0.30495857846080082</v>
      </c>
      <c r="BR136" s="4">
        <f t="shared" si="969"/>
        <v>0.31107522796352699</v>
      </c>
      <c r="BS136" s="4">
        <f t="shared" si="970"/>
        <v>0.33226505796964995</v>
      </c>
      <c r="BT136" s="4">
        <f t="shared" si="971"/>
        <v>0.34618263473053829</v>
      </c>
      <c r="BU136" s="4">
        <f t="shared" si="972"/>
        <v>0.31841952353282871</v>
      </c>
      <c r="BV136" s="4">
        <f t="shared" si="973"/>
        <v>0.29118136439268005</v>
      </c>
      <c r="BW136" s="4">
        <f t="shared" si="974"/>
        <v>0.26748971193415566</v>
      </c>
      <c r="BX136" s="4">
        <f t="shared" si="975"/>
        <v>0.17930502281032232</v>
      </c>
      <c r="BY136" s="4">
        <f t="shared" si="976"/>
        <v>0.11049474586208352</v>
      </c>
      <c r="BZ136" s="4">
        <f t="shared" si="977"/>
        <v>-9.1897343942620446E-2</v>
      </c>
      <c r="CA136" s="4">
        <f t="shared" si="978"/>
        <v>-0.34967371210939979</v>
      </c>
      <c r="CB136" s="4">
        <f t="shared" si="979"/>
        <v>-0.48127269891490737</v>
      </c>
      <c r="CC136" s="4">
        <f t="shared" si="980"/>
        <v>-0.49368439779398765</v>
      </c>
      <c r="CD136" s="4">
        <f t="shared" si="981"/>
        <v>-0.40540846601589958</v>
      </c>
      <c r="CE136" s="4">
        <f t="shared" si="982"/>
        <v>-0.2323922597271123</v>
      </c>
      <c r="CF136" s="4">
        <f t="shared" si="983"/>
        <v>-9.4088866934835397E-3</v>
      </c>
      <c r="CG136" s="4">
        <f t="shared" si="984"/>
        <v>3.3310333341264473E-2</v>
      </c>
      <c r="CH136" s="4">
        <f t="shared" si="985"/>
        <v>0.17970528333533051</v>
      </c>
      <c r="CI136" s="4">
        <f t="shared" si="986"/>
        <v>0.20645780818629192</v>
      </c>
      <c r="CJ136" s="4">
        <f t="shared" si="987"/>
        <v>0.23658740590273614</v>
      </c>
      <c r="CK136" s="4">
        <f t="shared" si="988"/>
        <v>0.21948135601307528</v>
      </c>
      <c r="CL136" s="4">
        <f t="shared" si="989"/>
        <v>0.21582392562375402</v>
      </c>
      <c r="CM136" s="4">
        <f t="shared" si="990"/>
        <v>0.29320659241919111</v>
      </c>
      <c r="CN136" s="4">
        <f t="shared" si="991"/>
        <v>0.29591357444809613</v>
      </c>
      <c r="CO136" s="4">
        <f t="shared" si="992"/>
        <v>0.31309142736979623</v>
      </c>
      <c r="CP136" s="4">
        <f t="shared" si="993"/>
        <v>0.38337321963800336</v>
      </c>
      <c r="CQ136" s="4">
        <f t="shared" si="994"/>
        <v>0.3764608065037639</v>
      </c>
      <c r="CR136" s="4">
        <f t="shared" si="995"/>
        <v>0.39592630735782292</v>
      </c>
      <c r="CS136" s="4">
        <f t="shared" si="996"/>
        <v>0.45562238017131623</v>
      </c>
      <c r="CT136" s="4">
        <f t="shared" si="997"/>
        <v>0.38155874650049654</v>
      </c>
      <c r="CU136" s="4">
        <f t="shared" si="998"/>
        <v>0.40356934666606975</v>
      </c>
      <c r="CV136" s="4">
        <f t="shared" si="999"/>
        <v>0.31412912712204211</v>
      </c>
      <c r="CW136" s="4">
        <f t="shared" si="1000"/>
        <v>0.294371527854628</v>
      </c>
      <c r="CX136" s="4">
        <f t="shared" si="1001"/>
        <v>0.24807903402854062</v>
      </c>
      <c r="CY136" s="4">
        <f t="shared" si="1002"/>
        <v>0.2813276922405904</v>
      </c>
      <c r="CZ136" s="4">
        <f t="shared" si="1003"/>
        <v>0.36300402130203313</v>
      </c>
      <c r="DA136" s="4">
        <f t="shared" si="1004"/>
        <v>0.48354860200726579</v>
      </c>
      <c r="DB136" s="4">
        <f t="shared" si="1005"/>
        <v>0.50206165744439712</v>
      </c>
      <c r="DC136" s="4">
        <f t="shared" si="1006"/>
        <v>0.48553981850564026</v>
      </c>
      <c r="DD136" s="4">
        <f t="shared" si="1007"/>
        <v>0.45629455180099621</v>
      </c>
      <c r="DE136" s="4">
        <f t="shared" si="1008"/>
        <v>0.3726294314798983</v>
      </c>
      <c r="DF136" s="4">
        <f t="shared" si="1009"/>
        <v>0.36007698197545834</v>
      </c>
      <c r="DG136" s="4">
        <f t="shared" si="1010"/>
        <v>0.32827246614690192</v>
      </c>
      <c r="DH136" s="4">
        <f t="shared" si="1011"/>
        <v>0.39002986166128456</v>
      </c>
      <c r="DI136" s="4">
        <f t="shared" si="1012"/>
        <v>0.27642702931740742</v>
      </c>
      <c r="DJ136" s="4">
        <f t="shared" si="1013"/>
        <v>0.27132951462164662</v>
      </c>
      <c r="DK136" s="4">
        <f t="shared" si="1014"/>
        <v>0.32351472790813834</v>
      </c>
      <c r="DL136" s="4">
        <f t="shared" si="1015"/>
        <v>0.26728439059158743</v>
      </c>
      <c r="DM136" s="4">
        <f t="shared" si="1016"/>
        <v>0.25242067483089614</v>
      </c>
      <c r="DN136" s="4">
        <f t="shared" si="1017"/>
        <v>0.28095406499273173</v>
      </c>
      <c r="DO136" s="4">
        <f t="shared" si="1018"/>
        <v>0.14225305454332679</v>
      </c>
      <c r="DP136" s="4">
        <f t="shared" si="1019"/>
        <v>0.10669460125317654</v>
      </c>
      <c r="DQ136" s="4">
        <f t="shared" si="1020"/>
        <v>0.1640926640926644</v>
      </c>
      <c r="DR136" s="4">
        <f t="shared" si="1021"/>
        <v>0.1017430699531581</v>
      </c>
      <c r="DS136" s="4">
        <f t="shared" si="1022"/>
        <v>-2.6758921233203791E-2</v>
      </c>
      <c r="DT136" s="4">
        <f t="shared" si="1023"/>
        <v>-4.4069145911520531</v>
      </c>
      <c r="DU136" s="4">
        <f t="shared" si="1024"/>
        <v>-3.6331854747763335</v>
      </c>
      <c r="DV136" s="4">
        <f t="shared" si="1025"/>
        <v>-3.4935398578581203</v>
      </c>
      <c r="DW136" s="4">
        <f t="shared" si="1026"/>
        <v>-3.4495008039486974</v>
      </c>
      <c r="DX136" s="4">
        <f t="shared" si="1027"/>
        <v>1.7169823245623266</v>
      </c>
      <c r="DY136" s="4">
        <f t="shared" si="1028"/>
        <v>1.6589466810863753</v>
      </c>
      <c r="DZ136" s="4">
        <f t="shared" si="1029"/>
        <v>1.9336008755928487</v>
      </c>
      <c r="EA136" s="4">
        <f t="shared" si="1030"/>
        <v>2.2872901289642305</v>
      </c>
      <c r="EB136" s="4">
        <f t="shared" si="1031"/>
        <v>1.6026089914167398</v>
      </c>
      <c r="EC136" s="4">
        <f t="shared" si="1032"/>
        <v>0.91888714733542287</v>
      </c>
      <c r="ED136" s="11">
        <f t="shared" si="1033"/>
        <v>0.77700541979285276</v>
      </c>
      <c r="EE136" s="11">
        <f t="shared" si="1034"/>
        <v>0.68747184792151783</v>
      </c>
      <c r="EF136" s="11">
        <f t="shared" si="1035"/>
        <v>0.57769201736176679</v>
      </c>
      <c r="EG136" s="11">
        <f t="shared" si="1036"/>
        <v>0.31260290850710309</v>
      </c>
      <c r="EH136" s="11">
        <f t="shared" si="1037"/>
        <v>-0.11108976359414173</v>
      </c>
      <c r="EI136" s="11">
        <f t="shared" si="1038"/>
        <v>-0.34266080109298602</v>
      </c>
      <c r="EJ136" s="11">
        <f t="shared" si="1039"/>
        <v>-0.27234489719729632</v>
      </c>
      <c r="EK136" s="11">
        <f t="shared" si="1040"/>
        <v>-0.12225262502224649</v>
      </c>
      <c r="EL136" s="11">
        <f t="shared" si="1041"/>
        <v>0.15289155218393688</v>
      </c>
      <c r="EM136" s="11">
        <f t="shared" si="1042"/>
        <v>0.36245792091644491</v>
      </c>
      <c r="EN136" s="11">
        <f t="shared" si="1043"/>
        <v>0.38136399150700639</v>
      </c>
      <c r="EO136" s="11">
        <f t="shared" si="1044"/>
        <v>0.34232218123542363</v>
      </c>
      <c r="EP136" s="11">
        <f t="shared" si="1045"/>
        <v>0.23956373668251499</v>
      </c>
      <c r="EQ136" s="11">
        <f t="shared" si="1046"/>
        <v>0.13144425820153582</v>
      </c>
      <c r="ER136" s="11">
        <f t="shared" si="1047"/>
        <v>8.0241267590162896E-2</v>
      </c>
      <c r="ES136" s="11">
        <f t="shared" si="1048"/>
        <v>0.10456012775960907</v>
      </c>
      <c r="ET136" s="11">
        <f t="shared" si="1049"/>
        <v>0.10489042571331729</v>
      </c>
      <c r="EU136" s="11">
        <f t="shared" si="1050"/>
        <v>8.9655458120343243E-2</v>
      </c>
      <c r="EV136" s="11">
        <f t="shared" si="1051"/>
        <v>6.6156411277724661E-2</v>
      </c>
      <c r="EW136" s="11">
        <f t="shared" si="1052"/>
        <v>2.4303126463035098E-2</v>
      </c>
      <c r="EX136" s="11">
        <f t="shared" si="1053"/>
        <v>-3.3296361133753768E-2</v>
      </c>
      <c r="EY136" s="11">
        <f t="shared" si="1054"/>
        <v>-6.5476273054893452E-2</v>
      </c>
      <c r="EZ136" s="11">
        <f t="shared" si="1055"/>
        <v>-8.3927424140881349E-2</v>
      </c>
      <c r="FA136" s="11">
        <f t="shared" si="1056"/>
        <v>-8.4615875854141195E-2</v>
      </c>
      <c r="FB136" s="11">
        <f t="shared" si="1057"/>
        <v>-5.9253756563824665E-2</v>
      </c>
      <c r="FC136" s="11">
        <f t="shared" si="1058"/>
        <v>-2.8635390862750177E-2</v>
      </c>
      <c r="FD136" s="11">
        <f t="shared" si="1059"/>
        <v>-3.1701046451540335E-3</v>
      </c>
      <c r="FE136" s="11">
        <f t="shared" si="1060"/>
        <v>2.068266491343549E-2</v>
      </c>
      <c r="FF136" s="11">
        <f t="shared" si="1061"/>
        <v>3.6957868974716514E-2</v>
      </c>
    </row>
    <row r="137" spans="2:162" x14ac:dyDescent="0.2">
      <c r="B137" t="str">
        <f t="shared" ref="B137:B139" si="1062">B105</f>
        <v xml:space="preserve">   Government</v>
      </c>
      <c r="C137" s="4"/>
      <c r="D137" s="4"/>
      <c r="E137" s="4"/>
      <c r="F137" s="4"/>
      <c r="G137" s="4">
        <f t="shared" si="906"/>
        <v>0.40050973966866599</v>
      </c>
      <c r="H137" s="4">
        <f t="shared" si="907"/>
        <v>0.59269510800890424</v>
      </c>
      <c r="I137" s="4">
        <f t="shared" si="908"/>
        <v>0.46822343503026947</v>
      </c>
      <c r="J137" s="4">
        <f t="shared" si="909"/>
        <v>0.54549814170962618</v>
      </c>
      <c r="K137" s="4">
        <f t="shared" si="910"/>
        <v>0.71505828626367041</v>
      </c>
      <c r="L137" s="4">
        <f t="shared" si="911"/>
        <v>0.48533509092543387</v>
      </c>
      <c r="M137" s="4">
        <f t="shared" si="912"/>
        <v>0.3013845786583903</v>
      </c>
      <c r="N137" s="4">
        <f t="shared" si="913"/>
        <v>0.55437989925784537</v>
      </c>
      <c r="O137" s="4">
        <f t="shared" si="914"/>
        <v>0.26307233011143594</v>
      </c>
      <c r="P137" s="4">
        <f t="shared" si="915"/>
        <v>0.26274613999350271</v>
      </c>
      <c r="Q137" s="4">
        <f t="shared" si="916"/>
        <v>0.37294657392334074</v>
      </c>
      <c r="R137" s="4">
        <f t="shared" si="917"/>
        <v>0.2151805453205603</v>
      </c>
      <c r="S137" s="4">
        <f t="shared" si="918"/>
        <v>0.27049276725861748</v>
      </c>
      <c r="T137" s="4">
        <f t="shared" si="919"/>
        <v>0.27258338706840957</v>
      </c>
      <c r="U137" s="4">
        <f t="shared" si="920"/>
        <v>8.3909609096959215E-2</v>
      </c>
      <c r="V137" s="4">
        <f t="shared" si="921"/>
        <v>0.30469940232040138</v>
      </c>
      <c r="W137" s="4">
        <f t="shared" si="922"/>
        <v>0.37298210851448033</v>
      </c>
      <c r="X137" s="4">
        <f t="shared" si="923"/>
        <v>0.30472763154076105</v>
      </c>
      <c r="Y137" s="4">
        <f t="shared" si="924"/>
        <v>0.32700544044449475</v>
      </c>
      <c r="Z137" s="4">
        <f t="shared" si="925"/>
        <v>0.16318350987690006</v>
      </c>
      <c r="AA137" s="4">
        <f t="shared" si="926"/>
        <v>0.28954240944703286</v>
      </c>
      <c r="AB137" s="4">
        <f t="shared" si="927"/>
        <v>0.21574973031283717</v>
      </c>
      <c r="AC137" s="4">
        <f t="shared" si="928"/>
        <v>0.27209341874043463</v>
      </c>
      <c r="AD137" s="4">
        <f t="shared" si="929"/>
        <v>0.1766784452296824</v>
      </c>
      <c r="AE137" s="4">
        <f t="shared" si="930"/>
        <v>-5.5609620464338733E-3</v>
      </c>
      <c r="AF137" s="4">
        <f t="shared" si="931"/>
        <v>0.31742526705125862</v>
      </c>
      <c r="AG137" s="4">
        <f t="shared" si="932"/>
        <v>0.35215112469971327</v>
      </c>
      <c r="AH137" s="4">
        <f t="shared" si="933"/>
        <v>0.34055561514533955</v>
      </c>
      <c r="AI137" s="4">
        <f t="shared" si="934"/>
        <v>0.45587065995229459</v>
      </c>
      <c r="AJ137" s="4">
        <f t="shared" si="935"/>
        <v>0.28082583597690969</v>
      </c>
      <c r="AK137" s="4">
        <f t="shared" si="936"/>
        <v>0.35504785427601065</v>
      </c>
      <c r="AL137" s="4">
        <f t="shared" si="937"/>
        <v>0.38477116241393089</v>
      </c>
      <c r="AM137" s="4">
        <f t="shared" si="938"/>
        <v>0.30622489959839266</v>
      </c>
      <c r="AN137" s="4">
        <f t="shared" si="939"/>
        <v>0.30218963638165036</v>
      </c>
      <c r="AO137" s="4">
        <f t="shared" si="940"/>
        <v>0.35119603123925608</v>
      </c>
      <c r="AP137" s="4">
        <f t="shared" si="941"/>
        <v>0.28247899671252841</v>
      </c>
      <c r="AQ137" s="4">
        <f t="shared" si="942"/>
        <v>0.32029505969135114</v>
      </c>
      <c r="AR137" s="4">
        <f t="shared" si="943"/>
        <v>0.3337121853311712</v>
      </c>
      <c r="AS137" s="4">
        <f t="shared" si="944"/>
        <v>0.13433444479093989</v>
      </c>
      <c r="AT137" s="4">
        <f t="shared" si="945"/>
        <v>0.1262115114423826</v>
      </c>
      <c r="AU137" s="4">
        <f t="shared" si="946"/>
        <v>0.32953225385837082</v>
      </c>
      <c r="AV137" s="4">
        <f t="shared" si="947"/>
        <v>0.32302178628690187</v>
      </c>
      <c r="AW137" s="4">
        <f t="shared" si="948"/>
        <v>0.46716904946357629</v>
      </c>
      <c r="AX137" s="4">
        <f t="shared" si="949"/>
        <v>0.57899283262904999</v>
      </c>
      <c r="AY137" s="4">
        <f t="shared" si="950"/>
        <v>0.35909592320510786</v>
      </c>
      <c r="AZ137" s="4">
        <f t="shared" si="951"/>
        <v>0.30016544552115176</v>
      </c>
      <c r="BA137" s="4">
        <f t="shared" si="952"/>
        <v>0.25297121855758925</v>
      </c>
      <c r="BB137" s="4">
        <f t="shared" si="953"/>
        <v>0.21556422118342178</v>
      </c>
      <c r="BC137" s="4">
        <f t="shared" si="954"/>
        <v>0.20554984583761388</v>
      </c>
      <c r="BD137" s="4">
        <f t="shared" si="955"/>
        <v>0.23350702979058416</v>
      </c>
      <c r="BE137" s="4">
        <f t="shared" si="956"/>
        <v>0.11337589037044242</v>
      </c>
      <c r="BF137" s="4">
        <f t="shared" si="957"/>
        <v>8.1630633750557374E-2</v>
      </c>
      <c r="BG137" s="4">
        <f t="shared" si="958"/>
        <v>-1.2397718819736949E-2</v>
      </c>
      <c r="BH137" s="4">
        <f t="shared" si="959"/>
        <v>-6.968467683731297E-2</v>
      </c>
      <c r="BI137" s="4">
        <f t="shared" si="960"/>
        <v>6.4749097248165188E-2</v>
      </c>
      <c r="BJ137" s="4">
        <f t="shared" si="961"/>
        <v>1.9877257932268286E-2</v>
      </c>
      <c r="BK137" s="4">
        <f t="shared" si="962"/>
        <v>-1.2418966245249267E-2</v>
      </c>
      <c r="BL137" s="4">
        <f t="shared" si="963"/>
        <v>-1.9783861315130557E-2</v>
      </c>
      <c r="BM137" s="4">
        <f t="shared" si="964"/>
        <v>-2.219701080254443E-2</v>
      </c>
      <c r="BN137" s="4">
        <f t="shared" si="965"/>
        <v>-1.7145936413069579E-2</v>
      </c>
      <c r="BO137" s="4">
        <f t="shared" si="966"/>
        <v>9.7513408093613474E-2</v>
      </c>
      <c r="BP137" s="4">
        <f t="shared" si="967"/>
        <v>5.3161926394896926E-2</v>
      </c>
      <c r="BQ137" s="4">
        <f t="shared" si="968"/>
        <v>2.4012486492974831E-2</v>
      </c>
      <c r="BR137" s="4">
        <f t="shared" si="969"/>
        <v>4.0368541033435588E-2</v>
      </c>
      <c r="BS137" s="4">
        <f t="shared" si="970"/>
        <v>1.8851918182671634E-2</v>
      </c>
      <c r="BT137" s="4">
        <f t="shared" si="971"/>
        <v>7.9528443113771163E-2</v>
      </c>
      <c r="BU137" s="4">
        <f t="shared" si="972"/>
        <v>0.1812899477048234</v>
      </c>
      <c r="BV137" s="4">
        <f t="shared" si="973"/>
        <v>0.17794416712885958</v>
      </c>
      <c r="BW137" s="4">
        <f t="shared" si="974"/>
        <v>0.23548239597622611</v>
      </c>
      <c r="BX137" s="4">
        <f t="shared" si="975"/>
        <v>0.20881091263987242</v>
      </c>
      <c r="BY137" s="4">
        <f t="shared" si="976"/>
        <v>0.36530915978893397</v>
      </c>
      <c r="BZ137" s="4">
        <f t="shared" si="977"/>
        <v>0.37207217303597456</v>
      </c>
      <c r="CA137" s="4">
        <f t="shared" si="978"/>
        <v>0.24276709948996586</v>
      </c>
      <c r="CB137" s="4">
        <f t="shared" si="979"/>
        <v>0.30970789420913097</v>
      </c>
      <c r="CC137" s="4">
        <f t="shared" si="980"/>
        <v>-1.3342821562001124E-2</v>
      </c>
      <c r="CD137" s="4">
        <f t="shared" si="981"/>
        <v>-9.2858922383528289E-2</v>
      </c>
      <c r="CE137" s="4">
        <f t="shared" si="982"/>
        <v>-7.5930144267274388E-2</v>
      </c>
      <c r="CF137" s="4">
        <f t="shared" si="983"/>
        <v>7.0566650201115452E-2</v>
      </c>
      <c r="CG137" s="4">
        <f t="shared" si="984"/>
        <v>0</v>
      </c>
      <c r="CH137" s="4">
        <f t="shared" si="985"/>
        <v>-0.10542709955672648</v>
      </c>
      <c r="CI137" s="4">
        <f t="shared" si="986"/>
        <v>-0.13443764253991228</v>
      </c>
      <c r="CJ137" s="4">
        <f t="shared" si="987"/>
        <v>-0.39192257139443248</v>
      </c>
      <c r="CK137" s="4">
        <f t="shared" si="988"/>
        <v>-0.35546437006465204</v>
      </c>
      <c r="CL137" s="4">
        <f t="shared" si="989"/>
        <v>-0.15415994687411269</v>
      </c>
      <c r="CM137" s="4">
        <f t="shared" si="990"/>
        <v>-4.4926816580358762E-2</v>
      </c>
      <c r="CN137" s="4">
        <f t="shared" si="991"/>
        <v>-2.3485204321276678E-2</v>
      </c>
      <c r="CO137" s="4">
        <f t="shared" si="992"/>
        <v>9.8133133951728416E-2</v>
      </c>
      <c r="CP137" s="4">
        <f t="shared" si="993"/>
        <v>0.11385022886219434</v>
      </c>
      <c r="CQ137" s="4">
        <f t="shared" si="994"/>
        <v>0.12009792600120546</v>
      </c>
      <c r="CR137" s="4">
        <f t="shared" si="995"/>
        <v>0.1327382995766096</v>
      </c>
      <c r="CS137" s="4">
        <f t="shared" si="996"/>
        <v>0.14579916165482301</v>
      </c>
      <c r="CT137" s="4">
        <f t="shared" si="997"/>
        <v>0.17836178090851662</v>
      </c>
      <c r="CU137" s="4">
        <f t="shared" si="998"/>
        <v>0.17488005022196218</v>
      </c>
      <c r="CV137" s="4">
        <f t="shared" si="999"/>
        <v>0.18045715813393695</v>
      </c>
      <c r="CW137" s="4">
        <f t="shared" si="1000"/>
        <v>0.2346118943803796</v>
      </c>
      <c r="CX137" s="4">
        <f t="shared" si="1001"/>
        <v>0.19099890230516031</v>
      </c>
      <c r="CY137" s="4">
        <f t="shared" si="1002"/>
        <v>0.2551576743577415</v>
      </c>
      <c r="CZ137" s="4">
        <f t="shared" si="1003"/>
        <v>0.34126725355939574</v>
      </c>
      <c r="DA137" s="4">
        <f t="shared" si="1004"/>
        <v>0.38468977670800036</v>
      </c>
      <c r="DB137" s="4">
        <f t="shared" si="1005"/>
        <v>0.35892067425812252</v>
      </c>
      <c r="DC137" s="4">
        <f t="shared" si="1006"/>
        <v>0.29895683148163915</v>
      </c>
      <c r="DD137" s="4">
        <f t="shared" si="1007"/>
        <v>0.32382193998780434</v>
      </c>
      <c r="DE137" s="4">
        <f t="shared" si="1008"/>
        <v>0.28103337011054019</v>
      </c>
      <c r="DF137" s="4">
        <f t="shared" si="1009"/>
        <v>0.32903586283964104</v>
      </c>
      <c r="DG137" s="4">
        <f t="shared" si="1010"/>
        <v>0.30365203118588657</v>
      </c>
      <c r="DH137" s="4">
        <f t="shared" si="1011"/>
        <v>0.24173725800881565</v>
      </c>
      <c r="DI137" s="4">
        <f t="shared" si="1012"/>
        <v>0.19168297653396563</v>
      </c>
      <c r="DJ137" s="4">
        <f t="shared" si="1013"/>
        <v>0.10451210933574681</v>
      </c>
      <c r="DK137" s="4">
        <f t="shared" si="1014"/>
        <v>-5.9910134797816752E-3</v>
      </c>
      <c r="DL137" s="4">
        <f t="shared" si="1015"/>
        <v>-0.1346321374831686</v>
      </c>
      <c r="DM137" s="4">
        <f t="shared" si="1016"/>
        <v>-0.22284012699914996</v>
      </c>
      <c r="DN137" s="4">
        <f t="shared" si="1017"/>
        <v>-0.28488349247514566</v>
      </c>
      <c r="DO137" s="4">
        <f t="shared" si="1018"/>
        <v>-0.35076095640820781</v>
      </c>
      <c r="DP137" s="4">
        <f t="shared" si="1019"/>
        <v>-0.22308871171119005</v>
      </c>
      <c r="DQ137" s="4">
        <f t="shared" si="1020"/>
        <v>1.7374517374516691E-2</v>
      </c>
      <c r="DR137" s="4">
        <f t="shared" si="1021"/>
        <v>-3.263456960762022E-2</v>
      </c>
      <c r="DS137" s="4">
        <f t="shared" si="1022"/>
        <v>0.3000821881152147</v>
      </c>
      <c r="DT137" s="4">
        <f t="shared" si="1023"/>
        <v>-0.54778422229804091</v>
      </c>
      <c r="DU137" s="4">
        <f t="shared" si="1024"/>
        <v>-0.40034583865874651</v>
      </c>
      <c r="DV137" s="4">
        <f t="shared" si="1025"/>
        <v>-0.77634219063513743</v>
      </c>
      <c r="DW137" s="4">
        <f t="shared" si="1026"/>
        <v>-0.91238828852410059</v>
      </c>
      <c r="DX137" s="4">
        <f t="shared" si="1027"/>
        <v>2.3173994564648359E-2</v>
      </c>
      <c r="DY137" s="4">
        <f t="shared" si="1028"/>
        <v>7.5499418450423308E-2</v>
      </c>
      <c r="DZ137" s="4">
        <f t="shared" si="1029"/>
        <v>0.31010580080262967</v>
      </c>
      <c r="EA137" s="4">
        <f t="shared" si="1030"/>
        <v>-3.2443831616513742E-2</v>
      </c>
      <c r="EB137" s="4">
        <f t="shared" si="1031"/>
        <v>-0.132050179068048</v>
      </c>
      <c r="EC137" s="4">
        <f t="shared" si="1032"/>
        <v>-5.6818181818181247E-2</v>
      </c>
      <c r="ED137" s="11">
        <f t="shared" si="1033"/>
        <v>0.28028044052693452</v>
      </c>
      <c r="EE137" s="11">
        <f t="shared" si="1034"/>
        <v>0.60479253349620266</v>
      </c>
      <c r="EF137" s="11">
        <f t="shared" si="1035"/>
        <v>0.51767503302510187</v>
      </c>
      <c r="EG137" s="11">
        <f t="shared" si="1036"/>
        <v>8.8593723747831962E-2</v>
      </c>
      <c r="EH137" s="11">
        <f t="shared" si="1037"/>
        <v>3.3527941246696759E-2</v>
      </c>
      <c r="EI137" s="11">
        <f t="shared" si="1038"/>
        <v>2.2362545603108259E-2</v>
      </c>
      <c r="EJ137" s="11">
        <f t="shared" si="1039"/>
        <v>8.4758652157682218E-2</v>
      </c>
      <c r="EK137" s="11">
        <f t="shared" si="1040"/>
        <v>0.11161349884321095</v>
      </c>
      <c r="EL137" s="11">
        <f t="shared" si="1041"/>
        <v>0.14933502436165594</v>
      </c>
      <c r="EM137" s="11">
        <f t="shared" si="1042"/>
        <v>0.16387814232360429</v>
      </c>
      <c r="EN137" s="11">
        <f t="shared" si="1043"/>
        <v>0.167370072347923</v>
      </c>
      <c r="EO137" s="11">
        <f t="shared" si="1044"/>
        <v>0.17357654822284757</v>
      </c>
      <c r="EP137" s="11">
        <f t="shared" si="1045"/>
        <v>0.17692034822871086</v>
      </c>
      <c r="EQ137" s="11">
        <f t="shared" si="1046"/>
        <v>0.16829630730772419</v>
      </c>
      <c r="ER137" s="11">
        <f t="shared" si="1047"/>
        <v>0.14976992355436727</v>
      </c>
      <c r="ES137" s="11">
        <f t="shared" si="1048"/>
        <v>0.13718236774427287</v>
      </c>
      <c r="ET137" s="11">
        <f t="shared" si="1049"/>
        <v>0.13188198397126469</v>
      </c>
      <c r="EU137" s="11">
        <f t="shared" si="1050"/>
        <v>0.12875328662253807</v>
      </c>
      <c r="EV137" s="11">
        <f t="shared" si="1051"/>
        <v>0.12503368480045352</v>
      </c>
      <c r="EW137" s="11">
        <f t="shared" si="1052"/>
        <v>0.1159179318184024</v>
      </c>
      <c r="EX137" s="11">
        <f t="shared" si="1053"/>
        <v>0.10899226256498151</v>
      </c>
      <c r="EY137" s="11">
        <f t="shared" si="1054"/>
        <v>0.11378176567700726</v>
      </c>
      <c r="EZ137" s="11">
        <f t="shared" si="1055"/>
        <v>0.12668491469278659</v>
      </c>
      <c r="FA137" s="11">
        <f t="shared" si="1056"/>
        <v>0.1433254571385984</v>
      </c>
      <c r="FB137" s="11">
        <f t="shared" si="1057"/>
        <v>0.15732985600768504</v>
      </c>
      <c r="FC137" s="11">
        <f t="shared" si="1058"/>
        <v>0.16256930951767726</v>
      </c>
      <c r="FD137" s="11">
        <f t="shared" si="1059"/>
        <v>0.16163835234867929</v>
      </c>
      <c r="FE137" s="11">
        <f t="shared" si="1060"/>
        <v>0.15878660294340891</v>
      </c>
      <c r="FF137" s="11">
        <f t="shared" si="1061"/>
        <v>0.15258972931525147</v>
      </c>
    </row>
    <row r="138" spans="2:162" x14ac:dyDescent="0.2">
      <c r="B138" t="str">
        <f t="shared" si="1062"/>
        <v xml:space="preserve">      State and local</v>
      </c>
      <c r="C138" s="4"/>
      <c r="D138" s="4"/>
      <c r="E138" s="4"/>
      <c r="F138" s="4"/>
      <c r="G138" s="4">
        <f t="shared" si="906"/>
        <v>0.45512470416894141</v>
      </c>
      <c r="H138" s="4">
        <f t="shared" si="907"/>
        <v>0.6859618508935551</v>
      </c>
      <c r="I138" s="4">
        <f t="shared" si="908"/>
        <v>0.46822343503027164</v>
      </c>
      <c r="J138" s="4">
        <f t="shared" si="909"/>
        <v>0.5065339887303667</v>
      </c>
      <c r="K138" s="4">
        <f t="shared" si="910"/>
        <v>0.66999158754957377</v>
      </c>
      <c r="L138" s="4">
        <f t="shared" si="911"/>
        <v>0.44938434344947359</v>
      </c>
      <c r="M138" s="4">
        <f t="shared" si="912"/>
        <v>0.29541656719981108</v>
      </c>
      <c r="N138" s="4">
        <f t="shared" si="913"/>
        <v>0.52457452833000284</v>
      </c>
      <c r="O138" s="4">
        <f t="shared" si="914"/>
        <v>0.21282255919127543</v>
      </c>
      <c r="P138" s="4">
        <f t="shared" si="915"/>
        <v>0.21551087887107834</v>
      </c>
      <c r="Q138" s="4">
        <f t="shared" si="916"/>
        <v>0.31078881160278243</v>
      </c>
      <c r="R138" s="4">
        <f t="shared" si="917"/>
        <v>0.17686072218128146</v>
      </c>
      <c r="S138" s="4">
        <f t="shared" si="918"/>
        <v>0.26167235093496433</v>
      </c>
      <c r="T138" s="4">
        <f t="shared" si="919"/>
        <v>0.26379037458232835</v>
      </c>
      <c r="U138" s="4">
        <f t="shared" si="920"/>
        <v>0.10416365267208502</v>
      </c>
      <c r="V138" s="4">
        <f t="shared" si="921"/>
        <v>0.31934841204734382</v>
      </c>
      <c r="W138" s="4">
        <f t="shared" si="922"/>
        <v>0.40794918118771273</v>
      </c>
      <c r="X138" s="4">
        <f t="shared" si="923"/>
        <v>0.34245581449342705</v>
      </c>
      <c r="Y138" s="4">
        <f t="shared" si="924"/>
        <v>0.364625535362887</v>
      </c>
      <c r="Z138" s="4">
        <f t="shared" si="925"/>
        <v>0.19753793300887659</v>
      </c>
      <c r="AA138" s="4">
        <f t="shared" si="926"/>
        <v>0.30657431588509426</v>
      </c>
      <c r="AB138" s="4">
        <f t="shared" si="927"/>
        <v>0.24413785272242053</v>
      </c>
      <c r="AC138" s="4">
        <f t="shared" si="928"/>
        <v>0.31177370897341461</v>
      </c>
      <c r="AD138" s="4">
        <f t="shared" si="929"/>
        <v>0.19377635928416775</v>
      </c>
      <c r="AE138" s="4">
        <f t="shared" si="930"/>
        <v>5.5609620464330736E-3</v>
      </c>
      <c r="AF138" s="4">
        <f t="shared" si="931"/>
        <v>0.31190482762427985</v>
      </c>
      <c r="AG138" s="4">
        <f t="shared" si="932"/>
        <v>0.30574361214238804</v>
      </c>
      <c r="AH138" s="4">
        <f t="shared" si="933"/>
        <v>0.32446637348492902</v>
      </c>
      <c r="AI138" s="4">
        <f t="shared" si="934"/>
        <v>0.40021203286509438</v>
      </c>
      <c r="AJ138" s="4">
        <f t="shared" si="935"/>
        <v>0.23402152998075751</v>
      </c>
      <c r="AK138" s="4">
        <f t="shared" si="936"/>
        <v>0.30616445404960424</v>
      </c>
      <c r="AL138" s="4">
        <f t="shared" si="937"/>
        <v>0.29617253948967109</v>
      </c>
      <c r="AM138" s="4">
        <f t="shared" si="938"/>
        <v>0.22339357429718976</v>
      </c>
      <c r="AN138" s="4">
        <f t="shared" si="939"/>
        <v>0.25017338749628337</v>
      </c>
      <c r="AO138" s="4">
        <f t="shared" si="940"/>
        <v>0.32909278451790347</v>
      </c>
      <c r="AP138" s="4">
        <f t="shared" si="941"/>
        <v>0.2654328503591884</v>
      </c>
      <c r="AQ138" s="4">
        <f t="shared" si="942"/>
        <v>0.33485392604095782</v>
      </c>
      <c r="AR138" s="4">
        <f t="shared" si="943"/>
        <v>0.14751045873334342</v>
      </c>
      <c r="AS138" s="4">
        <f t="shared" si="944"/>
        <v>7.6762539880537051E-2</v>
      </c>
      <c r="AT138" s="4">
        <f t="shared" si="945"/>
        <v>0.12621151144238243</v>
      </c>
      <c r="AU138" s="4">
        <f t="shared" si="946"/>
        <v>0.29634195490860843</v>
      </c>
      <c r="AV138" s="4">
        <f t="shared" si="947"/>
        <v>0.464491181741018</v>
      </c>
      <c r="AW138" s="4">
        <f t="shared" si="948"/>
        <v>0.46482146630044363</v>
      </c>
      <c r="AX138" s="4">
        <f t="shared" si="949"/>
        <v>0.53229986225573944</v>
      </c>
      <c r="AY138" s="4">
        <f t="shared" si="950"/>
        <v>0.35205482667167265</v>
      </c>
      <c r="AZ138" s="4">
        <f t="shared" si="951"/>
        <v>0.2836208934058122</v>
      </c>
      <c r="BA138" s="4">
        <f t="shared" si="952"/>
        <v>0.24103861390864376</v>
      </c>
      <c r="BB138" s="4">
        <f t="shared" si="953"/>
        <v>0.13321384455155266</v>
      </c>
      <c r="BC138" s="4">
        <f t="shared" si="954"/>
        <v>0.1101159888415791</v>
      </c>
      <c r="BD138" s="4">
        <f t="shared" si="955"/>
        <v>0.14747812407826308</v>
      </c>
      <c r="BE138" s="4">
        <f t="shared" si="956"/>
        <v>4.9293865378453733E-2</v>
      </c>
      <c r="BF138" s="4">
        <f t="shared" si="957"/>
        <v>9.3998911591551229E-2</v>
      </c>
      <c r="BG138" s="4">
        <f t="shared" si="958"/>
        <v>1.7356806347633973E-2</v>
      </c>
      <c r="BH138" s="4">
        <f t="shared" si="959"/>
        <v>-5.2263507627985324E-2</v>
      </c>
      <c r="BI138" s="4">
        <f t="shared" si="960"/>
        <v>7.2220146930644061E-2</v>
      </c>
      <c r="BJ138" s="4">
        <f t="shared" si="961"/>
        <v>2.7331229656869412E-2</v>
      </c>
      <c r="BK138" s="4">
        <f t="shared" si="962"/>
        <v>1.4902759494299173E-2</v>
      </c>
      <c r="BL138" s="4">
        <f t="shared" si="963"/>
        <v>1.7310878650741674E-2</v>
      </c>
      <c r="BM138" s="4">
        <f t="shared" si="964"/>
        <v>0</v>
      </c>
      <c r="BN138" s="4">
        <f t="shared" si="965"/>
        <v>4.1640131288884226E-2</v>
      </c>
      <c r="BO138" s="4">
        <f t="shared" si="966"/>
        <v>0.13651877133105875</v>
      </c>
      <c r="BP138" s="4">
        <f t="shared" si="967"/>
        <v>9.1825145591184335E-2</v>
      </c>
      <c r="BQ138" s="4">
        <f t="shared" si="968"/>
        <v>7.2037459478927993E-2</v>
      </c>
      <c r="BR138" s="4">
        <f t="shared" si="969"/>
        <v>5.2241641337384452E-2</v>
      </c>
      <c r="BS138" s="4">
        <f t="shared" si="970"/>
        <v>2.5921387501177326E-2</v>
      </c>
      <c r="BT138" s="4">
        <f t="shared" si="971"/>
        <v>8.1867514970058439E-2</v>
      </c>
      <c r="BU138" s="4">
        <f t="shared" si="972"/>
        <v>0.18128994770482446</v>
      </c>
      <c r="BV138" s="4">
        <f t="shared" si="973"/>
        <v>0.17794416712885819</v>
      </c>
      <c r="BW138" s="4">
        <f t="shared" si="974"/>
        <v>0.22405121170553297</v>
      </c>
      <c r="BX138" s="4">
        <f t="shared" si="975"/>
        <v>0.19519280964161684</v>
      </c>
      <c r="BY138" s="4">
        <f t="shared" si="976"/>
        <v>0.3472692012808366</v>
      </c>
      <c r="BZ138" s="4">
        <f t="shared" si="977"/>
        <v>0.34741678807576176</v>
      </c>
      <c r="CA138" s="4">
        <f t="shared" si="978"/>
        <v>0.22272210962382202</v>
      </c>
      <c r="CB138" s="4">
        <f t="shared" si="979"/>
        <v>0.23840823511062686</v>
      </c>
      <c r="CC138" s="4">
        <f t="shared" si="980"/>
        <v>-4.8923679060666359E-2</v>
      </c>
      <c r="CD138" s="4">
        <f t="shared" si="981"/>
        <v>-9.9653477679883418E-2</v>
      </c>
      <c r="CE138" s="4">
        <f t="shared" si="982"/>
        <v>-3.9115528864958657E-2</v>
      </c>
      <c r="CF138" s="4">
        <f t="shared" si="983"/>
        <v>-2.5874438407074221E-2</v>
      </c>
      <c r="CG138" s="4">
        <f t="shared" si="984"/>
        <v>2.3793095243762157E-2</v>
      </c>
      <c r="CH138" s="4">
        <f t="shared" si="985"/>
        <v>-6.4693902000719325E-2</v>
      </c>
      <c r="CI138" s="4">
        <f t="shared" si="986"/>
        <v>-0.13683831472812424</v>
      </c>
      <c r="CJ138" s="4">
        <f t="shared" si="987"/>
        <v>-0.1983510574740118</v>
      </c>
      <c r="CK138" s="4">
        <f t="shared" si="988"/>
        <v>-0.30059403106138521</v>
      </c>
      <c r="CL138" s="4">
        <f t="shared" si="989"/>
        <v>-0.12332795749928911</v>
      </c>
      <c r="CM138" s="4">
        <f t="shared" si="990"/>
        <v>-9.4582771748127573E-3</v>
      </c>
      <c r="CN138" s="4">
        <f t="shared" si="991"/>
        <v>1.4091122592766929E-2</v>
      </c>
      <c r="CO138" s="4">
        <f t="shared" si="992"/>
        <v>0.12149816584499694</v>
      </c>
      <c r="CP138" s="4">
        <f t="shared" si="993"/>
        <v>0.13243802132948934</v>
      </c>
      <c r="CQ138" s="4">
        <f t="shared" si="994"/>
        <v>0.14319368100143248</v>
      </c>
      <c r="CR138" s="4">
        <f t="shared" si="995"/>
        <v>0.16706717015676939</v>
      </c>
      <c r="CS138" s="4">
        <f t="shared" si="996"/>
        <v>0.1890832877710959</v>
      </c>
      <c r="CT138" s="4">
        <f t="shared" si="997"/>
        <v>0.22351666215117932</v>
      </c>
      <c r="CU138" s="4">
        <f t="shared" si="998"/>
        <v>0.20851082911080215</v>
      </c>
      <c r="CV138" s="4">
        <f t="shared" si="999"/>
        <v>0.2005079534821517</v>
      </c>
      <c r="CW138" s="4">
        <f t="shared" si="1000"/>
        <v>0.25674509196343559</v>
      </c>
      <c r="CX138" s="4">
        <f t="shared" si="1001"/>
        <v>0.21514818880351369</v>
      </c>
      <c r="CY138" s="4">
        <f t="shared" si="1002"/>
        <v>0.27914685741701628</v>
      </c>
      <c r="CZ138" s="4">
        <f t="shared" si="1003"/>
        <v>0.35648299097924147</v>
      </c>
      <c r="DA138" s="4">
        <f t="shared" si="1004"/>
        <v>0.38468977670800153</v>
      </c>
      <c r="DB138" s="4">
        <f t="shared" si="1005"/>
        <v>0.34823851133377232</v>
      </c>
      <c r="DC138" s="4">
        <f t="shared" si="1006"/>
        <v>0.2904757866169122</v>
      </c>
      <c r="DD138" s="4">
        <f t="shared" si="1007"/>
        <v>0.31751372037765363</v>
      </c>
      <c r="DE138" s="4">
        <f t="shared" si="1008"/>
        <v>0.2747881841080827</v>
      </c>
      <c r="DF138" s="4">
        <f t="shared" si="1009"/>
        <v>0.31661941518531478</v>
      </c>
      <c r="DG138" s="4">
        <f t="shared" si="1010"/>
        <v>0.28723840787854243</v>
      </c>
      <c r="DH138" s="4">
        <f t="shared" si="1011"/>
        <v>0.23564304142035863</v>
      </c>
      <c r="DI138" s="4">
        <f t="shared" si="1012"/>
        <v>0.19168297653396663</v>
      </c>
      <c r="DJ138" s="4">
        <f t="shared" si="1013"/>
        <v>0.1165711988744863</v>
      </c>
      <c r="DK138" s="4">
        <f t="shared" si="1014"/>
        <v>2.5961058412379525E-2</v>
      </c>
      <c r="DL138" s="4">
        <f t="shared" si="1015"/>
        <v>-0.10493387186188013</v>
      </c>
      <c r="DM138" s="4">
        <f t="shared" si="1016"/>
        <v>-0.19325957916740383</v>
      </c>
      <c r="DN138" s="4">
        <f t="shared" si="1017"/>
        <v>-0.25148335887461054</v>
      </c>
      <c r="DO138" s="4">
        <f t="shared" si="1018"/>
        <v>-0.321530876707524</v>
      </c>
      <c r="DP138" s="4">
        <f t="shared" si="1019"/>
        <v>-0.19399018409668722</v>
      </c>
      <c r="DQ138" s="4">
        <f t="shared" si="1020"/>
        <v>3.2818532818531969E-2</v>
      </c>
      <c r="DR138" s="4">
        <f t="shared" si="1021"/>
        <v>-1.7277125086387648E-2</v>
      </c>
      <c r="DS138" s="4">
        <f t="shared" si="1022"/>
        <v>0.29625948508190014</v>
      </c>
      <c r="DT138" s="4">
        <f t="shared" si="1023"/>
        <v>-0.56484324652185625</v>
      </c>
      <c r="DU138" s="4">
        <f t="shared" si="1024"/>
        <v>-0.49056461920156313</v>
      </c>
      <c r="DV138" s="4">
        <f t="shared" si="1025"/>
        <v>-0.81572186697170312</v>
      </c>
      <c r="DW138" s="4">
        <f t="shared" si="1026"/>
        <v>-0.92547582544965001</v>
      </c>
      <c r="DX138" s="4">
        <f t="shared" si="1027"/>
        <v>1.896054100743931E-2</v>
      </c>
      <c r="DY138" s="4">
        <f t="shared" si="1028"/>
        <v>0.17140408513069258</v>
      </c>
      <c r="DZ138" s="4">
        <f t="shared" si="1029"/>
        <v>0.35064250678990255</v>
      </c>
      <c r="EA138" s="4">
        <f t="shared" si="1030"/>
        <v>-2.0277394760324021E-3</v>
      </c>
      <c r="EB138" s="4">
        <f t="shared" si="1031"/>
        <v>-7.8029651267484415E-2</v>
      </c>
      <c r="EC138" s="4">
        <f t="shared" si="1032"/>
        <v>0</v>
      </c>
      <c r="ED138" s="11">
        <f t="shared" si="1033"/>
        <v>0.33019075356336758</v>
      </c>
      <c r="EE138" s="11">
        <f t="shared" si="1034"/>
        <v>0.64485055540710889</v>
      </c>
      <c r="EF138" s="11">
        <f t="shared" si="1035"/>
        <v>0.53277222117380774</v>
      </c>
      <c r="EG138" s="11">
        <f t="shared" si="1036"/>
        <v>9.0460544738367413E-2</v>
      </c>
      <c r="EH138" s="11">
        <f t="shared" si="1037"/>
        <v>3.376115978468347E-2</v>
      </c>
      <c r="EI138" s="11">
        <f t="shared" si="1038"/>
        <v>2.2384599395615021E-2</v>
      </c>
      <c r="EJ138" s="11">
        <f t="shared" si="1039"/>
        <v>8.4764182901704108E-2</v>
      </c>
      <c r="EK138" s="11">
        <f t="shared" si="1040"/>
        <v>0.11161906033101841</v>
      </c>
      <c r="EL138" s="11">
        <f t="shared" si="1041"/>
        <v>0.14933502436165777</v>
      </c>
      <c r="EM138" s="11">
        <f t="shared" si="1042"/>
        <v>0.16388372495491904</v>
      </c>
      <c r="EN138" s="11">
        <f t="shared" si="1043"/>
        <v>0.16737007234792187</v>
      </c>
      <c r="EO138" s="11">
        <f t="shared" si="1044"/>
        <v>0.17357103347945607</v>
      </c>
      <c r="EP138" s="11">
        <f t="shared" si="1045"/>
        <v>0.1769148570480954</v>
      </c>
      <c r="EQ138" s="11">
        <f t="shared" si="1046"/>
        <v>0.16829630730772419</v>
      </c>
      <c r="ER138" s="11">
        <f t="shared" si="1047"/>
        <v>0.14976448568044648</v>
      </c>
      <c r="ES138" s="11">
        <f t="shared" si="1048"/>
        <v>0.13718236774427356</v>
      </c>
      <c r="ET138" s="11">
        <f t="shared" si="1049"/>
        <v>0.13188198397126799</v>
      </c>
      <c r="EU138" s="11">
        <f t="shared" si="1050"/>
        <v>0.12875328662253899</v>
      </c>
      <c r="EV138" s="11">
        <f t="shared" si="1051"/>
        <v>0.12503905289614256</v>
      </c>
      <c r="EW138" s="11">
        <f t="shared" si="1052"/>
        <v>0.11592328846959521</v>
      </c>
      <c r="EX138" s="11">
        <f t="shared" si="1053"/>
        <v>0.10899760794323238</v>
      </c>
      <c r="EY138" s="11">
        <f t="shared" si="1054"/>
        <v>0.11378176567700796</v>
      </c>
      <c r="EZ138" s="11">
        <f t="shared" si="1055"/>
        <v>0.12668491469278584</v>
      </c>
      <c r="FA138" s="11">
        <f t="shared" si="1056"/>
        <v>0.14332545713859859</v>
      </c>
      <c r="FB138" s="11">
        <f t="shared" si="1057"/>
        <v>0.15732985600768554</v>
      </c>
      <c r="FC138" s="11">
        <f t="shared" si="1058"/>
        <v>0.16256400961191028</v>
      </c>
      <c r="FD138" s="11">
        <f t="shared" si="1059"/>
        <v>0.16163835234867857</v>
      </c>
      <c r="FE138" s="11">
        <f t="shared" si="1060"/>
        <v>0.15878660294340921</v>
      </c>
      <c r="FF138" s="11">
        <f t="shared" si="1061"/>
        <v>0.15258447737991473</v>
      </c>
    </row>
    <row r="139" spans="2:162" x14ac:dyDescent="0.2">
      <c r="B139" t="str">
        <f t="shared" si="1062"/>
        <v xml:space="preserve">      Federal</v>
      </c>
      <c r="C139" s="4"/>
      <c r="D139" s="4"/>
      <c r="E139" s="4"/>
      <c r="F139" s="4"/>
      <c r="G139" s="4">
        <f t="shared" si="906"/>
        <v>-5.4614964500272908E-2</v>
      </c>
      <c r="H139" s="4">
        <f t="shared" si="907"/>
        <v>-9.3266742884650325E-2</v>
      </c>
      <c r="I139" s="4">
        <f t="shared" si="908"/>
        <v>0</v>
      </c>
      <c r="J139" s="4">
        <f t="shared" si="909"/>
        <v>3.8964152979258836E-2</v>
      </c>
      <c r="K139" s="4">
        <f t="shared" si="910"/>
        <v>4.5066698714096784E-2</v>
      </c>
      <c r="L139" s="4">
        <f t="shared" si="911"/>
        <v>3.5950747475958021E-2</v>
      </c>
      <c r="M139" s="4">
        <f t="shared" si="912"/>
        <v>5.968011458582119E-3</v>
      </c>
      <c r="N139" s="4">
        <f t="shared" si="913"/>
        <v>2.9805370927841419E-2</v>
      </c>
      <c r="O139" s="4">
        <f t="shared" si="914"/>
        <v>5.0249770920162071E-2</v>
      </c>
      <c r="P139" s="4">
        <f t="shared" si="915"/>
        <v>4.7235261122427624E-2</v>
      </c>
      <c r="Q139" s="4">
        <f t="shared" si="916"/>
        <v>6.2157762320556545E-2</v>
      </c>
      <c r="R139" s="4">
        <f t="shared" si="917"/>
        <v>3.8319823139277918E-2</v>
      </c>
      <c r="S139" s="4">
        <f t="shared" si="918"/>
        <v>8.8204163236503801E-3</v>
      </c>
      <c r="T139" s="4">
        <f t="shared" si="919"/>
        <v>8.7930124860780678E-3</v>
      </c>
      <c r="U139" s="4">
        <f t="shared" si="920"/>
        <v>-2.0254043575127761E-2</v>
      </c>
      <c r="V139" s="4">
        <f t="shared" si="921"/>
        <v>-1.4649009726942283E-2</v>
      </c>
      <c r="W139" s="4">
        <f t="shared" si="922"/>
        <v>-3.4967072673232201E-2</v>
      </c>
      <c r="X139" s="4">
        <f t="shared" si="923"/>
        <v>-3.7728182952665348E-2</v>
      </c>
      <c r="Y139" s="4">
        <f t="shared" si="924"/>
        <v>-3.7620094918393347E-2</v>
      </c>
      <c r="Z139" s="4">
        <f t="shared" si="925"/>
        <v>-3.4354423131978409E-2</v>
      </c>
      <c r="AA139" s="4">
        <f t="shared" si="926"/>
        <v>-1.7031906438060899E-2</v>
      </c>
      <c r="AB139" s="4">
        <f t="shared" si="927"/>
        <v>-2.838812240958399E-2</v>
      </c>
      <c r="AC139" s="4">
        <f t="shared" si="928"/>
        <v>-3.9680290232980232E-2</v>
      </c>
      <c r="AD139" s="4">
        <f t="shared" si="929"/>
        <v>-1.7097914054485644E-2</v>
      </c>
      <c r="AE139" s="4">
        <f t="shared" si="930"/>
        <v>-1.1121924092868002E-2</v>
      </c>
      <c r="AF139" s="4">
        <f t="shared" si="931"/>
        <v>5.5204394269784121E-3</v>
      </c>
      <c r="AG139" s="4">
        <f t="shared" si="932"/>
        <v>4.6407512557327002E-2</v>
      </c>
      <c r="AH139" s="4">
        <f t="shared" si="933"/>
        <v>1.608924166040978E-2</v>
      </c>
      <c r="AI139" s="4">
        <f t="shared" si="934"/>
        <v>5.5658627087198584E-2</v>
      </c>
      <c r="AJ139" s="4">
        <f t="shared" si="935"/>
        <v>4.6804305996151631E-2</v>
      </c>
      <c r="AK139" s="4">
        <f t="shared" si="936"/>
        <v>4.8883400226407601E-2</v>
      </c>
      <c r="AL139" s="4">
        <f t="shared" si="937"/>
        <v>8.8598622924261072E-2</v>
      </c>
      <c r="AM139" s="4">
        <f t="shared" si="938"/>
        <v>8.2831325301204697E-2</v>
      </c>
      <c r="AN139" s="4">
        <f t="shared" si="939"/>
        <v>5.20162488853659E-2</v>
      </c>
      <c r="AO139" s="4">
        <f t="shared" si="940"/>
        <v>2.2103246721351576E-2</v>
      </c>
      <c r="AP139" s="4">
        <f t="shared" si="941"/>
        <v>1.7046146353342107E-2</v>
      </c>
      <c r="AQ139" s="4">
        <f t="shared" si="942"/>
        <v>-1.4558866349606859E-2</v>
      </c>
      <c r="AR139" s="4">
        <f t="shared" si="943"/>
        <v>0.18620172659782883</v>
      </c>
      <c r="AS139" s="4">
        <f t="shared" si="944"/>
        <v>5.7571904910403933E-2</v>
      </c>
      <c r="AT139" s="4">
        <f t="shared" si="945"/>
        <v>0</v>
      </c>
      <c r="AU139" s="4">
        <f t="shared" si="946"/>
        <v>3.3190298949764205E-2</v>
      </c>
      <c r="AV139" s="4">
        <f t="shared" si="947"/>
        <v>-0.14146939545411669</v>
      </c>
      <c r="AW139" s="4">
        <f t="shared" si="948"/>
        <v>2.3475831631335499E-3</v>
      </c>
      <c r="AX139" s="4">
        <f t="shared" si="949"/>
        <v>4.6692970373310008E-2</v>
      </c>
      <c r="AY139" s="4">
        <f t="shared" si="950"/>
        <v>7.0410965334334642E-3</v>
      </c>
      <c r="AZ139" s="4">
        <f t="shared" si="951"/>
        <v>1.6544552115338992E-2</v>
      </c>
      <c r="BA139" s="4">
        <f t="shared" si="952"/>
        <v>1.1932604648942757E-2</v>
      </c>
      <c r="BB139" s="4">
        <f t="shared" si="953"/>
        <v>8.2350376631869629E-2</v>
      </c>
      <c r="BC139" s="4">
        <f t="shared" si="954"/>
        <v>9.5433856996035765E-2</v>
      </c>
      <c r="BD139" s="4">
        <f t="shared" si="955"/>
        <v>8.6028905712319886E-2</v>
      </c>
      <c r="BE139" s="4">
        <f t="shared" si="956"/>
        <v>6.4082024991989769E-2</v>
      </c>
      <c r="BF139" s="4">
        <f t="shared" si="957"/>
        <v>-1.236827784099357E-2</v>
      </c>
      <c r="BG139" s="4">
        <f t="shared" si="958"/>
        <v>-2.9754525167368772E-2</v>
      </c>
      <c r="BH139" s="4">
        <f t="shared" si="959"/>
        <v>-1.7421169209328072E-2</v>
      </c>
      <c r="BI139" s="4">
        <f t="shared" si="960"/>
        <v>-7.4710496824802559E-3</v>
      </c>
      <c r="BJ139" s="4">
        <f t="shared" si="961"/>
        <v>-7.4539717246007902E-3</v>
      </c>
      <c r="BK139" s="4">
        <f t="shared" si="962"/>
        <v>-2.7321725739549572E-2</v>
      </c>
      <c r="BL139" s="4">
        <f t="shared" si="963"/>
        <v>-3.7094739965872786E-2</v>
      </c>
      <c r="BM139" s="4">
        <f t="shared" si="964"/>
        <v>-2.219701080254528E-2</v>
      </c>
      <c r="BN139" s="4">
        <f t="shared" si="965"/>
        <v>-5.878606770195479E-2</v>
      </c>
      <c r="BO139" s="4">
        <f t="shared" si="966"/>
        <v>-3.9005363237445301E-2</v>
      </c>
      <c r="BP139" s="4">
        <f t="shared" si="967"/>
        <v>-3.8663219196288137E-2</v>
      </c>
      <c r="BQ139" s="4">
        <f t="shared" si="968"/>
        <v>-4.8024972985952749E-2</v>
      </c>
      <c r="BR139" s="4">
        <f t="shared" si="969"/>
        <v>-1.1873100303951115E-2</v>
      </c>
      <c r="BS139" s="4">
        <f t="shared" si="970"/>
        <v>-7.0694693185029247E-3</v>
      </c>
      <c r="BT139" s="4">
        <f t="shared" si="971"/>
        <v>-2.3390718562876062E-3</v>
      </c>
      <c r="BU139" s="4">
        <f t="shared" si="972"/>
        <v>0</v>
      </c>
      <c r="BV139" s="4">
        <f t="shared" si="973"/>
        <v>0</v>
      </c>
      <c r="BW139" s="4">
        <f t="shared" si="974"/>
        <v>1.1431184270690429E-2</v>
      </c>
      <c r="BX139" s="4">
        <f t="shared" si="975"/>
        <v>1.3618102998252319E-2</v>
      </c>
      <c r="BY139" s="4">
        <f t="shared" si="976"/>
        <v>1.8039958508095404E-2</v>
      </c>
      <c r="BZ139" s="4">
        <f t="shared" si="977"/>
        <v>2.4655384960215191E-2</v>
      </c>
      <c r="CA139" s="4">
        <f t="shared" si="978"/>
        <v>2.0044989866144003E-2</v>
      </c>
      <c r="CB139" s="4">
        <f t="shared" si="979"/>
        <v>7.1299659098505053E-2</v>
      </c>
      <c r="CC139" s="4">
        <f t="shared" si="980"/>
        <v>3.5580857498666164E-2</v>
      </c>
      <c r="CD139" s="4">
        <f t="shared" si="981"/>
        <v>6.7945552963558286E-3</v>
      </c>
      <c r="CE139" s="4">
        <f t="shared" si="982"/>
        <v>-3.6814615402314628E-2</v>
      </c>
      <c r="CF139" s="4">
        <f t="shared" si="983"/>
        <v>9.6441088608190451E-2</v>
      </c>
      <c r="CG139" s="4">
        <f t="shared" si="984"/>
        <v>-2.3793095243760519E-2</v>
      </c>
      <c r="CH139" s="4">
        <f t="shared" si="985"/>
        <v>-4.0733197556008072E-2</v>
      </c>
      <c r="CI139" s="4">
        <f t="shared" si="986"/>
        <v>2.4006721882124421E-3</v>
      </c>
      <c r="CJ139" s="4">
        <f t="shared" si="987"/>
        <v>-0.1935715139204208</v>
      </c>
      <c r="CK139" s="4">
        <f t="shared" si="988"/>
        <v>-5.4870339003268563E-2</v>
      </c>
      <c r="CL139" s="4">
        <f t="shared" si="989"/>
        <v>-3.0831989374822073E-2</v>
      </c>
      <c r="CM139" s="4">
        <f t="shared" si="990"/>
        <v>-3.5468539405547221E-2</v>
      </c>
      <c r="CN139" s="4">
        <f t="shared" si="991"/>
        <v>-3.7576326914043973E-2</v>
      </c>
      <c r="CO139" s="4">
        <f t="shared" si="992"/>
        <v>-2.3365031893268454E-2</v>
      </c>
      <c r="CP139" s="4">
        <f t="shared" si="993"/>
        <v>-1.8587792467296721E-2</v>
      </c>
      <c r="CQ139" s="4">
        <f t="shared" si="994"/>
        <v>-2.3095755000230828E-2</v>
      </c>
      <c r="CR139" s="4">
        <f t="shared" si="995"/>
        <v>-3.4328870580157739E-2</v>
      </c>
      <c r="CS139" s="4">
        <f t="shared" si="996"/>
        <v>-4.3284126116274815E-2</v>
      </c>
      <c r="CT139" s="4">
        <f t="shared" si="997"/>
        <v>-4.5154881242662592E-2</v>
      </c>
      <c r="CU139" s="4">
        <f t="shared" si="998"/>
        <v>-3.3630778888838996E-2</v>
      </c>
      <c r="CV139" s="4">
        <f t="shared" si="999"/>
        <v>-2.0050795348215501E-2</v>
      </c>
      <c r="CW139" s="4">
        <f t="shared" si="1000"/>
        <v>-2.2133197583054726E-2</v>
      </c>
      <c r="CX139" s="4">
        <f t="shared" si="1001"/>
        <v>-2.4149286498353528E-2</v>
      </c>
      <c r="CY139" s="4">
        <f t="shared" si="1002"/>
        <v>-2.3989183059274891E-2</v>
      </c>
      <c r="CZ139" s="4">
        <f t="shared" si="1003"/>
        <v>-1.5215737419845663E-2</v>
      </c>
      <c r="DA139" s="4">
        <f t="shared" si="1004"/>
        <v>0</v>
      </c>
      <c r="DB139" s="4">
        <f t="shared" si="1005"/>
        <v>1.0682162924348688E-2</v>
      </c>
      <c r="DC139" s="4">
        <f t="shared" si="1006"/>
        <v>8.4810448647269499E-3</v>
      </c>
      <c r="DD139" s="4">
        <f t="shared" si="1007"/>
        <v>6.3082196101521453E-3</v>
      </c>
      <c r="DE139" s="4">
        <f t="shared" si="1008"/>
        <v>6.2451860024561965E-3</v>
      </c>
      <c r="DF139" s="4">
        <f t="shared" si="1009"/>
        <v>1.2416447654326142E-2</v>
      </c>
      <c r="DG139" s="4">
        <f t="shared" si="1010"/>
        <v>1.6413623307345256E-2</v>
      </c>
      <c r="DH139" s="4">
        <f t="shared" si="1011"/>
        <v>6.0942165884575331E-3</v>
      </c>
      <c r="DI139" s="4">
        <f t="shared" si="1012"/>
        <v>0</v>
      </c>
      <c r="DJ139" s="4">
        <f t="shared" si="1013"/>
        <v>-1.2059089538739994E-2</v>
      </c>
      <c r="DK139" s="4">
        <f t="shared" si="1014"/>
        <v>-3.1952071892161642E-2</v>
      </c>
      <c r="DL139" s="4">
        <f t="shared" si="1015"/>
        <v>-2.9698265621287707E-2</v>
      </c>
      <c r="DM139" s="4">
        <f t="shared" si="1016"/>
        <v>-2.9580547831745782E-2</v>
      </c>
      <c r="DN139" s="4">
        <f t="shared" si="1017"/>
        <v>-3.340013360053419E-2</v>
      </c>
      <c r="DO139" s="4">
        <f t="shared" si="1018"/>
        <v>-2.9230079700683951E-2</v>
      </c>
      <c r="DP139" s="4">
        <f t="shared" si="1019"/>
        <v>-2.9098527614502715E-2</v>
      </c>
      <c r="DQ139" s="4">
        <f t="shared" si="1020"/>
        <v>-1.5444015444015389E-2</v>
      </c>
      <c r="DR139" s="4">
        <f t="shared" si="1021"/>
        <v>-1.5357444521231669E-2</v>
      </c>
      <c r="DS139" s="4">
        <f t="shared" si="1022"/>
        <v>3.8227030333149122E-3</v>
      </c>
      <c r="DT139" s="4">
        <f t="shared" si="1023"/>
        <v>1.7059024223814327E-2</v>
      </c>
      <c r="DU139" s="4">
        <f t="shared" si="1024"/>
        <v>9.0218780542816471E-2</v>
      </c>
      <c r="DV139" s="4">
        <f t="shared" si="1025"/>
        <v>3.9379676336565098E-2</v>
      </c>
      <c r="DW139" s="4">
        <f t="shared" si="1026"/>
        <v>1.3087536925550586E-2</v>
      </c>
      <c r="DX139" s="4">
        <f t="shared" si="1027"/>
        <v>4.213453557208053E-3</v>
      </c>
      <c r="DY139" s="4">
        <f t="shared" si="1028"/>
        <v>-9.5904666680270395E-2</v>
      </c>
      <c r="DZ139" s="4">
        <f t="shared" si="1029"/>
        <v>-4.0536705987271708E-2</v>
      </c>
      <c r="EA139" s="4">
        <f t="shared" si="1030"/>
        <v>-3.0416092140481781E-2</v>
      </c>
      <c r="EB139" s="4">
        <f t="shared" si="1031"/>
        <v>-5.4020527800563919E-2</v>
      </c>
      <c r="EC139" s="4">
        <f t="shared" si="1032"/>
        <v>-5.6818181818181469E-2</v>
      </c>
      <c r="ED139" s="11">
        <f t="shared" si="1033"/>
        <v>-4.9907419908576993E-2</v>
      </c>
      <c r="EE139" s="11">
        <f t="shared" si="1034"/>
        <v>-4.0052868649081974E-2</v>
      </c>
      <c r="EF139" s="11">
        <f t="shared" si="1035"/>
        <v>-1.5096055859596197E-2</v>
      </c>
      <c r="EG139" s="11">
        <f t="shared" si="1036"/>
        <v>-1.8685011294268705E-3</v>
      </c>
      <c r="EH139" s="11">
        <f t="shared" si="1037"/>
        <v>-2.3266325575311108E-4</v>
      </c>
      <c r="EI139" s="11">
        <f t="shared" si="1038"/>
        <v>-2.9221275073208857E-5</v>
      </c>
      <c r="EJ139" s="11">
        <f t="shared" si="1039"/>
        <v>-3.3184464140472643E-6</v>
      </c>
      <c r="EK139" s="11">
        <f t="shared" si="1040"/>
        <v>-5.5614878086989985E-7</v>
      </c>
      <c r="EL139" s="11">
        <f t="shared" si="1041"/>
        <v>0</v>
      </c>
      <c r="EM139" s="11">
        <f t="shared" si="1042"/>
        <v>0</v>
      </c>
      <c r="EN139" s="11">
        <f t="shared" si="1043"/>
        <v>0</v>
      </c>
      <c r="EO139" s="11">
        <f t="shared" si="1044"/>
        <v>0</v>
      </c>
      <c r="EP139" s="11">
        <f t="shared" si="1045"/>
        <v>0</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H3" sqref="AH3"/>
    </sheetView>
  </sheetViews>
  <sheetFormatPr defaultRowHeight="12.75" x14ac:dyDescent="0.2"/>
  <cols>
    <col min="1" max="1" width="9.140625" hidden="1" customWidth="1"/>
    <col min="2" max="2" width="64.85546875" bestFit="1" customWidth="1"/>
    <col min="34" max="34" width="9.140625" style="58"/>
  </cols>
  <sheetData>
    <row r="1" spans="1:43" ht="14.25" x14ac:dyDescent="0.2">
      <c r="B1" s="29" t="str">
        <f>Info!B3</f>
        <v>Seattle MD (King &amp; Snohomish Counties) Economic Forecast</v>
      </c>
      <c r="AG1" s="18"/>
      <c r="AH1" s="57"/>
      <c r="AI1" s="18"/>
      <c r="AJ1" s="18"/>
      <c r="AK1" s="18"/>
      <c r="AL1" s="18"/>
      <c r="AM1" s="18"/>
      <c r="AN1" s="18"/>
      <c r="AO1" s="18"/>
      <c r="AP1" s="18"/>
    </row>
    <row r="2" spans="1:43" x14ac:dyDescent="0.2">
      <c r="B2" t="str">
        <f>Info!B4</f>
        <v>City of Seattle Office of Economic and Revenue Forecasts</v>
      </c>
      <c r="AG2" s="18"/>
      <c r="AH2" s="57"/>
      <c r="AI2" s="18"/>
      <c r="AJ2" s="18"/>
      <c r="AK2" s="18"/>
      <c r="AL2" s="18"/>
    </row>
    <row r="3" spans="1:43" x14ac:dyDescent="0.2">
      <c r="B3" s="1"/>
      <c r="C3" t="s">
        <v>227</v>
      </c>
      <c r="AH3" s="58"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59">
        <v>2021</v>
      </c>
      <c r="AI4" s="1">
        <v>2022</v>
      </c>
      <c r="AJ4" s="1">
        <v>2023</v>
      </c>
      <c r="AK4" s="1">
        <v>2024</v>
      </c>
      <c r="AL4" s="1">
        <v>2025</v>
      </c>
      <c r="AM4" s="1">
        <v>2026</v>
      </c>
      <c r="AN4" s="1">
        <v>2027</v>
      </c>
      <c r="AO4" s="1">
        <v>2028</v>
      </c>
      <c r="AP4" s="1">
        <v>2029</v>
      </c>
    </row>
    <row r="5" spans="1:43" x14ac:dyDescent="0.2">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3.4058531808638439</v>
      </c>
      <c r="AF5" s="3">
        <f ca="1">AVERAGE(OFFSET('Baseline QTR'!$C5,0,4*(COLUMNS('Baseline QTR'!$C5:AF5)-1),1,4))</f>
        <v>2.7971293844540059</v>
      </c>
      <c r="AG5" s="3">
        <f ca="1">AVERAGE(OFFSET('Baseline QTR'!$C5,0,4*(COLUMNS('Baseline QTR'!$C5:AG5)-1),1,4))</f>
        <v>8.1142287784640938</v>
      </c>
      <c r="AH5" s="60">
        <f ca="1">AVERAGE(OFFSET('Baseline QTR'!$C5,0,4*(COLUMNS('Baseline QTR'!$C5:AH5)-1),1,4))</f>
        <v>4.4858949528059053</v>
      </c>
      <c r="AI5" s="8">
        <f ca="1">AVERAGE(OFFSET('Baseline QTR'!$C5,0,4*(COLUMNS('Baseline QTR'!$C5:AI5)-1),1,4))</f>
        <v>2.8449202053193403</v>
      </c>
      <c r="AJ5" s="8">
        <f ca="1">AVERAGE(OFFSET('Baseline QTR'!$C5,0,4*(COLUMNS('Baseline QTR'!$C5:AJ5)-1),1,4))</f>
        <v>3.2631237500000001</v>
      </c>
      <c r="AK5" s="8">
        <f ca="1">AVERAGE(OFFSET('Baseline QTR'!$C5,0,4*(COLUMNS('Baseline QTR'!$C5:AK5)-1),1,4))</f>
        <v>3.8274875000000002</v>
      </c>
      <c r="AL5" s="8">
        <f ca="1">AVERAGE(OFFSET('Baseline QTR'!$C5,0,4*(COLUMNS('Baseline QTR'!$C5:AL5)-1),1,4))</f>
        <v>3.3930384999999998</v>
      </c>
      <c r="AM5" s="8">
        <f ca="1">AVERAGE(OFFSET('Baseline QTR'!$C5,0,4*(COLUMNS('Baseline QTR'!$C5:AM5)-1),1,4))</f>
        <v>3.230839</v>
      </c>
      <c r="AN5" s="8">
        <f ca="1">AVERAGE(OFFSET('Baseline QTR'!$C5,0,4*(COLUMNS('Baseline QTR'!$C5:AN5)-1),1,4))</f>
        <v>3.2864282499999997</v>
      </c>
      <c r="AO5" s="8">
        <f ca="1">AVERAGE(OFFSET('Baseline QTR'!$C5,0,4*(COLUMNS('Baseline QTR'!$C5:AO5)-1),1,4))</f>
        <v>3.2736047500000001</v>
      </c>
      <c r="AP5" s="8">
        <f ca="1">AVERAGE(OFFSET('Baseline QTR'!$C5,0,4*(COLUMNS('Baseline QTR'!$C5:AP5)-1),1,4))</f>
        <v>3.1952329999999995</v>
      </c>
      <c r="AQ5" s="18"/>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60"/>
      <c r="AI6" s="8"/>
      <c r="AJ6" s="8"/>
      <c r="AK6" s="8"/>
      <c r="AL6" s="8"/>
      <c r="AM6" s="8"/>
      <c r="AN6" s="8"/>
      <c r="AO6" s="8"/>
      <c r="AP6" s="8"/>
      <c r="AQ6" s="18"/>
    </row>
    <row r="7" spans="1:43" x14ac:dyDescent="0.2">
      <c r="A7" t="str">
        <f>'Baseline QTR'!A7</f>
        <v>KS_N</v>
      </c>
      <c r="B7" t="str">
        <f>'Baseline QTR'!B7</f>
        <v>Employment (thous.)</v>
      </c>
      <c r="C7" s="48">
        <f ca="1">AVERAGE(OFFSET('Baseline QTR'!$C7,0,4*(COLUMNS('Baseline QTR'!$C7:C7)-1),1,4))</f>
        <v>1109.0916666666667</v>
      </c>
      <c r="D7" s="48">
        <f ca="1">AVERAGE(OFFSET('Baseline QTR'!$C7,0,4*(COLUMNS('Baseline QTR'!$C7:D7)-1),1,4))</f>
        <v>1114.3833333333334</v>
      </c>
      <c r="E7" s="48">
        <f ca="1">AVERAGE(OFFSET('Baseline QTR'!$C7,0,4*(COLUMNS('Baseline QTR'!$C7:E7)-1),1,4))</f>
        <v>1128.4499999999998</v>
      </c>
      <c r="F7" s="48">
        <f ca="1">AVERAGE(OFFSET('Baseline QTR'!$C7,0,4*(COLUMNS('Baseline QTR'!$C7:F7)-1),1,4))</f>
        <v>1140.1916666666666</v>
      </c>
      <c r="G7" s="48">
        <f ca="1">AVERAGE(OFFSET('Baseline QTR'!$C7,0,4*(COLUMNS('Baseline QTR'!$C7:G7)-1),1,4))</f>
        <v>1152.1750000000002</v>
      </c>
      <c r="H7" s="48">
        <f ca="1">AVERAGE(OFFSET('Baseline QTR'!$C7,0,4*(COLUMNS('Baseline QTR'!$C7:H7)-1),1,4))</f>
        <v>1173.5666666666666</v>
      </c>
      <c r="I7" s="48">
        <f ca="1">AVERAGE(OFFSET('Baseline QTR'!$C7,0,4*(COLUMNS('Baseline QTR'!$C7:I7)-1),1,4))</f>
        <v>1217.6500000000001</v>
      </c>
      <c r="J7" s="48">
        <f ca="1">AVERAGE(OFFSET('Baseline QTR'!$C7,0,4*(COLUMNS('Baseline QTR'!$C7:J7)-1),1,4))</f>
        <v>1288</v>
      </c>
      <c r="K7" s="48">
        <f ca="1">AVERAGE(OFFSET('Baseline QTR'!$C7,0,4*(COLUMNS('Baseline QTR'!$C7:K7)-1),1,4))</f>
        <v>1349.9583333333335</v>
      </c>
      <c r="L7" s="48">
        <f ca="1">AVERAGE(OFFSET('Baseline QTR'!$C7,0,4*(COLUMNS('Baseline QTR'!$C7:L7)-1),1,4))</f>
        <v>1385.375</v>
      </c>
      <c r="M7" s="48">
        <f ca="1">AVERAGE(OFFSET('Baseline QTR'!$C7,0,4*(COLUMNS('Baseline QTR'!$C7:M7)-1),1,4))</f>
        <v>1416.8583333333331</v>
      </c>
      <c r="N7" s="48">
        <f ca="1">AVERAGE(OFFSET('Baseline QTR'!$C7,0,4*(COLUMNS('Baseline QTR'!$C7:N7)-1),1,4))</f>
        <v>1400.8833333333334</v>
      </c>
      <c r="O7" s="48">
        <f ca="1">AVERAGE(OFFSET('Baseline QTR'!$C7,0,4*(COLUMNS('Baseline QTR'!$C7:O7)-1),1,4))</f>
        <v>1354.5749999999998</v>
      </c>
      <c r="P7" s="48">
        <f ca="1">AVERAGE(OFFSET('Baseline QTR'!$C7,0,4*(COLUMNS('Baseline QTR'!$C7:P7)-1),1,4))</f>
        <v>1340.9416666666666</v>
      </c>
      <c r="Q7" s="48">
        <f ca="1">AVERAGE(OFFSET('Baseline QTR'!$C7,0,4*(COLUMNS('Baseline QTR'!$C7:Q7)-1),1,4))</f>
        <v>1350.5833333333335</v>
      </c>
      <c r="R7" s="48">
        <f ca="1">AVERAGE(OFFSET('Baseline QTR'!$C7,0,4*(COLUMNS('Baseline QTR'!$C7:R7)-1),1,4))</f>
        <v>1384.6666666666665</v>
      </c>
      <c r="S7" s="48">
        <f ca="1">AVERAGE(OFFSET('Baseline QTR'!$C7,0,4*(COLUMNS('Baseline QTR'!$C7:S7)-1),1,4))</f>
        <v>1429.041666666667</v>
      </c>
      <c r="T7" s="48">
        <f ca="1">AVERAGE(OFFSET('Baseline QTR'!$C7,0,4*(COLUMNS('Baseline QTR'!$C7:T7)-1),1,4))</f>
        <v>1473</v>
      </c>
      <c r="U7" s="48">
        <f ca="1">AVERAGE(OFFSET('Baseline QTR'!$C7,0,4*(COLUMNS('Baseline QTR'!$C7:U7)-1),1,4))</f>
        <v>1490.8416666666667</v>
      </c>
      <c r="V7" s="48">
        <f ca="1">AVERAGE(OFFSET('Baseline QTR'!$C7,0,4*(COLUMNS('Baseline QTR'!$C7:V7)-1),1,4))</f>
        <v>1414.4833333333333</v>
      </c>
      <c r="W7" s="48">
        <f ca="1">AVERAGE(OFFSET('Baseline QTR'!$C7,0,4*(COLUMNS('Baseline QTR'!$C7:W7)-1),1,4))</f>
        <v>1396.5083333333332</v>
      </c>
      <c r="X7" s="48">
        <f ca="1">AVERAGE(OFFSET('Baseline QTR'!$C7,0,4*(COLUMNS('Baseline QTR'!$C7:X7)-1),1,4))</f>
        <v>1422.5749999999998</v>
      </c>
      <c r="Y7" s="48">
        <f ca="1">AVERAGE(OFFSET('Baseline QTR'!$C7,0,4*(COLUMNS('Baseline QTR'!$C7:Y7)-1),1,4))</f>
        <v>1459.8416666666667</v>
      </c>
      <c r="Z7" s="48">
        <f ca="1">AVERAGE(OFFSET('Baseline QTR'!$C7,0,4*(COLUMNS('Baseline QTR'!$C7:Z7)-1),1,4))</f>
        <v>1501.825</v>
      </c>
      <c r="AA7" s="48">
        <f ca="1">AVERAGE(OFFSET('Baseline QTR'!$C7,0,4*(COLUMNS('Baseline QTR'!$C7:AA7)-1),1,4))</f>
        <v>1543.3083333333334</v>
      </c>
      <c r="AB7" s="48">
        <f ca="1">AVERAGE(OFFSET('Baseline QTR'!$C7,0,4*(COLUMNS('Baseline QTR'!$C7:AB7)-1),1,4))</f>
        <v>1592.3416666666667</v>
      </c>
      <c r="AC7" s="48">
        <f ca="1">AVERAGE(OFFSET('Baseline QTR'!$C7,0,4*(COLUMNS('Baseline QTR'!$C7:AC7)-1),1,4))</f>
        <v>1644.0250000000001</v>
      </c>
      <c r="AD7" s="48">
        <f ca="1">AVERAGE(OFFSET('Baseline QTR'!$C7,0,4*(COLUMNS('Baseline QTR'!$C7:AD7)-1),1,4))</f>
        <v>1684.9166666666665</v>
      </c>
      <c r="AE7" s="48">
        <f ca="1">AVERAGE(OFFSET('Baseline QTR'!$C7,0,4*(COLUMNS('Baseline QTR'!$C7:AE7)-1),1,4))</f>
        <v>1722.9833333333333</v>
      </c>
      <c r="AF7" s="48">
        <f ca="1">AVERAGE(OFFSET('Baseline QTR'!$C7,0,4*(COLUMNS('Baseline QTR'!$C7:AF7)-1),1,4))</f>
        <v>1763.3999999999999</v>
      </c>
      <c r="AG7" s="49">
        <f ca="1">AVERAGE(OFFSET('Baseline QTR'!$C7,0,4*(COLUMNS('Baseline QTR'!$C7:AG7)-1),1,4))</f>
        <v>1660.8166666666666</v>
      </c>
      <c r="AH7" s="49">
        <f ca="1">AVERAGE(OFFSET('Baseline QTR'!$C7,0,4*(COLUMNS('Baseline QTR'!$C7:AH7)-1),1,4))</f>
        <v>1684.8666666666668</v>
      </c>
      <c r="AI7" s="50">
        <f ca="1">AVERAGE(OFFSET('Baseline QTR'!$C7,0,4*(COLUMNS('Baseline QTR'!$C7:AI7)-1),1,4))</f>
        <v>1774.4216666666666</v>
      </c>
      <c r="AJ7" s="50">
        <f ca="1">AVERAGE(OFFSET('Baseline QTR'!$C7,0,4*(COLUMNS('Baseline QTR'!$C7:AJ7)-1),1,4))</f>
        <v>1794.34825</v>
      </c>
      <c r="AK7" s="50">
        <f ca="1">AVERAGE(OFFSET('Baseline QTR'!$C7,0,4*(COLUMNS('Baseline QTR'!$C7:AK7)-1),1,4))</f>
        <v>1796.47875</v>
      </c>
      <c r="AL7" s="50">
        <f ca="1">AVERAGE(OFFSET('Baseline QTR'!$C7,0,4*(COLUMNS('Baseline QTR'!$C7:AL7)-1),1,4))</f>
        <v>1830.4675000000002</v>
      </c>
      <c r="AM7" s="50">
        <f ca="1">AVERAGE(OFFSET('Baseline QTR'!$C7,0,4*(COLUMNS('Baseline QTR'!$C7:AM7)-1),1,4))</f>
        <v>1849.0632499999999</v>
      </c>
      <c r="AN7" s="50">
        <f ca="1">AVERAGE(OFFSET('Baseline QTR'!$C7,0,4*(COLUMNS('Baseline QTR'!$C7:AN7)-1),1,4))</f>
        <v>1862.5092500000001</v>
      </c>
      <c r="AO7" s="50">
        <f ca="1">AVERAGE(OFFSET('Baseline QTR'!$C7,0,4*(COLUMNS('Baseline QTR'!$C7:AO7)-1),1,4))</f>
        <v>1879.4257500000001</v>
      </c>
      <c r="AP7" s="50">
        <f ca="1">AVERAGE(OFFSET('Baseline QTR'!$C7,0,4*(COLUMNS('Baseline QTR'!$C7:AP7)-1),1,4))</f>
        <v>1899.9772499999999</v>
      </c>
      <c r="AQ7" s="18"/>
    </row>
    <row r="8" spans="1:43" x14ac:dyDescent="0.2">
      <c r="A8" t="str">
        <f>'Baseline QTR'!A8</f>
        <v>KS_NGDS</v>
      </c>
      <c r="B8" t="str">
        <f>'Baseline QTR'!B8</f>
        <v xml:space="preserve"> Goods producing</v>
      </c>
      <c r="C8" s="48">
        <f ca="1">AVERAGE(OFFSET('Baseline QTR'!$C8,0,4*(COLUMNS('Baseline QTR'!$C8:C8)-1),1,4))</f>
        <v>277.10833333333335</v>
      </c>
      <c r="D8" s="48">
        <f ca="1">AVERAGE(OFFSET('Baseline QTR'!$C8,0,4*(COLUMNS('Baseline QTR'!$C8:D8)-1),1,4))</f>
        <v>270.63333333333333</v>
      </c>
      <c r="E8" s="48">
        <f ca="1">AVERAGE(OFFSET('Baseline QTR'!$C8,0,4*(COLUMNS('Baseline QTR'!$C8:E8)-1),1,4))</f>
        <v>268.10833333333335</v>
      </c>
      <c r="F8" s="48">
        <f ca="1">AVERAGE(OFFSET('Baseline QTR'!$C8,0,4*(COLUMNS('Baseline QTR'!$C8:F8)-1),1,4))</f>
        <v>254.80833333333334</v>
      </c>
      <c r="G8" s="48">
        <f ca="1">AVERAGE(OFFSET('Baseline QTR'!$C8,0,4*(COLUMNS('Baseline QTR'!$C8:G8)-1),1,4))</f>
        <v>243.74166666666667</v>
      </c>
      <c r="H8" s="48">
        <f ca="1">AVERAGE(OFFSET('Baseline QTR'!$C8,0,4*(COLUMNS('Baseline QTR'!$C8:H8)-1),1,4))</f>
        <v>238.14999999999998</v>
      </c>
      <c r="I8" s="48">
        <f ca="1">AVERAGE(OFFSET('Baseline QTR'!$C8,0,4*(COLUMNS('Baseline QTR'!$C8:I8)-1),1,4))</f>
        <v>248.68333333333334</v>
      </c>
      <c r="J8" s="48">
        <f ca="1">AVERAGE(OFFSET('Baseline QTR'!$C8,0,4*(COLUMNS('Baseline QTR'!$C8:J8)-1),1,4))</f>
        <v>277.25</v>
      </c>
      <c r="K8" s="48">
        <f ca="1">AVERAGE(OFFSET('Baseline QTR'!$C8,0,4*(COLUMNS('Baseline QTR'!$C8:K8)-1),1,4))</f>
        <v>293.14999999999998</v>
      </c>
      <c r="L8" s="48">
        <f ca="1">AVERAGE(OFFSET('Baseline QTR'!$C8,0,4*(COLUMNS('Baseline QTR'!$C8:L8)-1),1,4))</f>
        <v>284.50833333333333</v>
      </c>
      <c r="M8" s="48">
        <f ca="1">AVERAGE(OFFSET('Baseline QTR'!$C8,0,4*(COLUMNS('Baseline QTR'!$C8:M8)-1),1,4))</f>
        <v>275.6583333333333</v>
      </c>
      <c r="N8" s="48">
        <f ca="1">AVERAGE(OFFSET('Baseline QTR'!$C8,0,4*(COLUMNS('Baseline QTR'!$C8:N8)-1),1,4))</f>
        <v>266.45833333333337</v>
      </c>
      <c r="O8" s="48">
        <f ca="1">AVERAGE(OFFSET('Baseline QTR'!$C8,0,4*(COLUMNS('Baseline QTR'!$C8:O8)-1),1,4))</f>
        <v>241.16666666666666</v>
      </c>
      <c r="P8" s="48">
        <f ca="1">AVERAGE(OFFSET('Baseline QTR'!$C8,0,4*(COLUMNS('Baseline QTR'!$C8:P8)-1),1,4))</f>
        <v>224.52499999999998</v>
      </c>
      <c r="Q8" s="48">
        <f ca="1">AVERAGE(OFFSET('Baseline QTR'!$C8,0,4*(COLUMNS('Baseline QTR'!$C8:Q8)-1),1,4))</f>
        <v>223.3</v>
      </c>
      <c r="R8" s="48">
        <f ca="1">AVERAGE(OFFSET('Baseline QTR'!$C8,0,4*(COLUMNS('Baseline QTR'!$C8:R8)-1),1,4))</f>
        <v>235.13333333333333</v>
      </c>
      <c r="S8" s="48">
        <f ca="1">AVERAGE(OFFSET('Baseline QTR'!$C8,0,4*(COLUMNS('Baseline QTR'!$C8:S8)-1),1,4))</f>
        <v>252.7583333333333</v>
      </c>
      <c r="T8" s="48">
        <f ca="1">AVERAGE(OFFSET('Baseline QTR'!$C8,0,4*(COLUMNS('Baseline QTR'!$C8:T8)-1),1,4))</f>
        <v>267.22500000000002</v>
      </c>
      <c r="U8" s="48">
        <f ca="1">AVERAGE(OFFSET('Baseline QTR'!$C8,0,4*(COLUMNS('Baseline QTR'!$C8:U8)-1),1,4))</f>
        <v>264.64166666666671</v>
      </c>
      <c r="V8" s="48">
        <f ca="1">AVERAGE(OFFSET('Baseline QTR'!$C8,0,4*(COLUMNS('Baseline QTR'!$C8:V8)-1),1,4))</f>
        <v>231.26666666666665</v>
      </c>
      <c r="W8" s="48">
        <f ca="1">AVERAGE(OFFSET('Baseline QTR'!$C8,0,4*(COLUMNS('Baseline QTR'!$C8:W8)-1),1,4))</f>
        <v>216.81666666666666</v>
      </c>
      <c r="X8" s="48">
        <f ca="1">AVERAGE(OFFSET('Baseline QTR'!$C8,0,4*(COLUMNS('Baseline QTR'!$C8:X8)-1),1,4))</f>
        <v>222.25833333333335</v>
      </c>
      <c r="Y8" s="48">
        <f ca="1">AVERAGE(OFFSET('Baseline QTR'!$C8,0,4*(COLUMNS('Baseline QTR'!$C8:Y8)-1),1,4))</f>
        <v>233.79166666666669</v>
      </c>
      <c r="Z8" s="48">
        <f ca="1">AVERAGE(OFFSET('Baseline QTR'!$C8,0,4*(COLUMNS('Baseline QTR'!$C8:Z8)-1),1,4))</f>
        <v>243.0333333333333</v>
      </c>
      <c r="AA8" s="48">
        <f ca="1">AVERAGE(OFFSET('Baseline QTR'!$C8,0,4*(COLUMNS('Baseline QTR'!$C8:AA8)-1),1,4))</f>
        <v>248.85000000000002</v>
      </c>
      <c r="AB8" s="48">
        <f ca="1">AVERAGE(OFFSET('Baseline QTR'!$C8,0,4*(COLUMNS('Baseline QTR'!$C8:AB8)-1),1,4))</f>
        <v>258.02500000000003</v>
      </c>
      <c r="AC8" s="48">
        <f ca="1">AVERAGE(OFFSET('Baseline QTR'!$C8,0,4*(COLUMNS('Baseline QTR'!$C8:AC8)-1),1,4))</f>
        <v>261.76666666666665</v>
      </c>
      <c r="AD8" s="48">
        <f ca="1">AVERAGE(OFFSET('Baseline QTR'!$C8,0,4*(COLUMNS('Baseline QTR'!$C8:AD8)-1),1,4))</f>
        <v>259.17499999999995</v>
      </c>
      <c r="AE8" s="48">
        <f ca="1">AVERAGE(OFFSET('Baseline QTR'!$C8,0,4*(COLUMNS('Baseline QTR'!$C8:AE8)-1),1,4))</f>
        <v>264.29166666666663</v>
      </c>
      <c r="AF8" s="48">
        <f ca="1">AVERAGE(OFFSET('Baseline QTR'!$C8,0,4*(COLUMNS('Baseline QTR'!$C8:AF8)-1),1,4))</f>
        <v>270.99166666666667</v>
      </c>
      <c r="AG8" s="49">
        <f ca="1">AVERAGE(OFFSET('Baseline QTR'!$C8,0,4*(COLUMNS('Baseline QTR'!$C8:AG8)-1),1,4))</f>
        <v>252.65833333333333</v>
      </c>
      <c r="AH8" s="49">
        <f ca="1">AVERAGE(OFFSET('Baseline QTR'!$C8,0,4*(COLUMNS('Baseline QTR'!$C8:AH8)-1),1,4))</f>
        <v>243.45000000000002</v>
      </c>
      <c r="AI8" s="50">
        <f ca="1">AVERAGE(OFFSET('Baseline QTR'!$C8,0,4*(COLUMNS('Baseline QTR'!$C8:AI8)-1),1,4))</f>
        <v>256.05691666666667</v>
      </c>
      <c r="AJ8" s="50">
        <f ca="1">AVERAGE(OFFSET('Baseline QTR'!$C8,0,4*(COLUMNS('Baseline QTR'!$C8:AJ8)-1),1,4))</f>
        <v>261.00970000000001</v>
      </c>
      <c r="AK8" s="50">
        <f ca="1">AVERAGE(OFFSET('Baseline QTR'!$C8,0,4*(COLUMNS('Baseline QTR'!$C8:AK8)-1),1,4))</f>
        <v>256.31577499999997</v>
      </c>
      <c r="AL8" s="50">
        <f ca="1">AVERAGE(OFFSET('Baseline QTR'!$C8,0,4*(COLUMNS('Baseline QTR'!$C8:AL8)-1),1,4))</f>
        <v>259.49599999999998</v>
      </c>
      <c r="AM8" s="50">
        <f ca="1">AVERAGE(OFFSET('Baseline QTR'!$C8,0,4*(COLUMNS('Baseline QTR'!$C8:AM8)-1),1,4))</f>
        <v>262.65745000000004</v>
      </c>
      <c r="AN8" s="50">
        <f ca="1">AVERAGE(OFFSET('Baseline QTR'!$C8,0,4*(COLUMNS('Baseline QTR'!$C8:AN8)-1),1,4))</f>
        <v>264.32727499999999</v>
      </c>
      <c r="AO8" s="50">
        <f ca="1">AVERAGE(OFFSET('Baseline QTR'!$C8,0,4*(COLUMNS('Baseline QTR'!$C8:AO8)-1),1,4))</f>
        <v>265.86327499999999</v>
      </c>
      <c r="AP8" s="50">
        <f ca="1">AVERAGE(OFFSET('Baseline QTR'!$C8,0,4*(COLUMNS('Baseline QTR'!$C8:AP8)-1),1,4))</f>
        <v>267.90375</v>
      </c>
      <c r="AQ8" s="18"/>
    </row>
    <row r="9" spans="1:43"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1.825</v>
      </c>
      <c r="E9" s="48">
        <f ca="1">AVERAGE(OFFSET('Baseline QTR'!$C9,0,4*(COLUMNS('Baseline QTR'!$C9:E9)-1),1,4))</f>
        <v>1.5833333333333335</v>
      </c>
      <c r="F9" s="48">
        <f ca="1">AVERAGE(OFFSET('Baseline QTR'!$C9,0,4*(COLUMNS('Baseline QTR'!$C9:F9)-1),1,4))</f>
        <v>1.6166666666666667</v>
      </c>
      <c r="G9" s="48">
        <f ca="1">AVERAGE(OFFSET('Baseline QTR'!$C9,0,4*(COLUMNS('Baseline QTR'!$C9:G9)-1),1,4))</f>
        <v>1.5750000000000002</v>
      </c>
      <c r="H9" s="48">
        <f ca="1">AVERAGE(OFFSET('Baseline QTR'!$C9,0,4*(COLUMNS('Baseline QTR'!$C9:H9)-1),1,4))</f>
        <v>1.6083333333333334</v>
      </c>
      <c r="I9" s="48">
        <f ca="1">AVERAGE(OFFSET('Baseline QTR'!$C9,0,4*(COLUMNS('Baseline QTR'!$C9:I9)-1),1,4))</f>
        <v>1.6333333333333335</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1.6083333333333334</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0.79166666666666674</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v>
      </c>
      <c r="AH9" s="49">
        <f ca="1">AVERAGE(OFFSET('Baseline QTR'!$C9,0,4*(COLUMNS('Baseline QTR'!$C9:AH9)-1),1,4))</f>
        <v>0.71666666666666656</v>
      </c>
      <c r="AI9" s="50">
        <f ca="1">AVERAGE(OFFSET('Baseline QTR'!$C9,0,4*(COLUMNS('Baseline QTR'!$C9:AI9)-1),1,4))</f>
        <v>0.70421174999999991</v>
      </c>
      <c r="AJ9" s="50">
        <f ca="1">AVERAGE(OFFSET('Baseline QTR'!$C9,0,4*(COLUMNS('Baseline QTR'!$C9:AJ9)-1),1,4))</f>
        <v>0.73774177499999993</v>
      </c>
      <c r="AK9" s="50">
        <f ca="1">AVERAGE(OFFSET('Baseline QTR'!$C9,0,4*(COLUMNS('Baseline QTR'!$C9:AK9)-1),1,4))</f>
        <v>0.74931440000000005</v>
      </c>
      <c r="AL9" s="50">
        <f ca="1">AVERAGE(OFFSET('Baseline QTR'!$C9,0,4*(COLUMNS('Baseline QTR'!$C9:AL9)-1),1,4))</f>
        <v>0.75166854999999999</v>
      </c>
      <c r="AM9" s="50">
        <f ca="1">AVERAGE(OFFSET('Baseline QTR'!$C9,0,4*(COLUMNS('Baseline QTR'!$C9:AM9)-1),1,4))</f>
        <v>0.75214317500000005</v>
      </c>
      <c r="AN9" s="50">
        <f ca="1">AVERAGE(OFFSET('Baseline QTR'!$C9,0,4*(COLUMNS('Baseline QTR'!$C9:AN9)-1),1,4))</f>
        <v>0.75223870000000004</v>
      </c>
      <c r="AO9" s="50">
        <f ca="1">AVERAGE(OFFSET('Baseline QTR'!$C9,0,4*(COLUMNS('Baseline QTR'!$C9:AO9)-1),1,4))</f>
        <v>0.75225794999999995</v>
      </c>
      <c r="AP9" s="50">
        <f ca="1">AVERAGE(OFFSET('Baseline QTR'!$C9,0,4*(COLUMNS('Baseline QTR'!$C9:AP9)-1),1,4))</f>
        <v>0.75226179999999998</v>
      </c>
      <c r="AQ9" s="18"/>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58.683333333333323</v>
      </c>
      <c r="G10" s="48">
        <f ca="1">AVERAGE(OFFSET('Baseline QTR'!$C10,0,4*(COLUMNS('Baseline QTR'!$C10:G10)-1),1,4))</f>
        <v>57.900000000000006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66.441666666666663</v>
      </c>
      <c r="K10" s="48">
        <f ca="1">AVERAGE(OFFSET('Baseline QTR'!$C10,0,4*(COLUMNS('Baseline QTR'!$C10:K10)-1),1,4))</f>
        <v>71.791666666666657</v>
      </c>
      <c r="L10" s="48">
        <f ca="1">AVERAGE(OFFSET('Baseline QTR'!$C10,0,4*(COLUMNS('Baseline QTR'!$C10:L10)-1),1,4))</f>
        <v>77.958333333333329</v>
      </c>
      <c r="M10" s="48">
        <f ca="1">AVERAGE(OFFSET('Baseline QTR'!$C10,0,4*(COLUMNS('Baseline QTR'!$C10:M10)-1),1,4))</f>
        <v>83.258333333333326</v>
      </c>
      <c r="N10" s="48">
        <f ca="1">AVERAGE(OFFSET('Baseline QTR'!$C10,0,4*(COLUMNS('Baseline QTR'!$C10:N10)-1),1,4))</f>
        <v>81.23333333333332</v>
      </c>
      <c r="O10" s="48">
        <f ca="1">AVERAGE(OFFSET('Baseline QTR'!$C10,0,4*(COLUMNS('Baseline QTR'!$C10:O10)-1),1,4))</f>
        <v>75.825000000000003</v>
      </c>
      <c r="P10" s="48">
        <f ca="1">AVERAGE(OFFSET('Baseline QTR'!$C10,0,4*(COLUMNS('Baseline QTR'!$C10:P10)-1),1,4))</f>
        <v>74.291666666666657</v>
      </c>
      <c r="Q10" s="48">
        <f ca="1">AVERAGE(OFFSET('Baseline QTR'!$C10,0,4*(COLUMNS('Baseline QTR'!$C10:Q10)-1),1,4))</f>
        <v>76.674999999999997</v>
      </c>
      <c r="R10" s="48">
        <f ca="1">AVERAGE(OFFSET('Baseline QTR'!$C10,0,4*(COLUMNS('Baseline QTR'!$C10:R10)-1),1,4))</f>
        <v>82.508333333333326</v>
      </c>
      <c r="S10" s="48">
        <f ca="1">AVERAGE(OFFSET('Baseline QTR'!$C10,0,4*(COLUMNS('Baseline QTR'!$C10:S10)-1),1,4))</f>
        <v>90.949999999999989</v>
      </c>
      <c r="T10" s="48">
        <f ca="1">AVERAGE(OFFSET('Baseline QTR'!$C10,0,4*(COLUMNS('Baseline QTR'!$C10:T10)-1),1,4))</f>
        <v>99.166666666666686</v>
      </c>
      <c r="U10" s="48">
        <f ca="1">AVERAGE(OFFSET('Baseline QTR'!$C10,0,4*(COLUMNS('Baseline QTR'!$C10:U10)-1),1,4))</f>
        <v>96.191666666666677</v>
      </c>
      <c r="V10" s="48">
        <f ca="1">AVERAGE(OFFSET('Baseline QTR'!$C10,0,4*(COLUMNS('Baseline QTR'!$C10:V10)-1),1,4))</f>
        <v>74.766666666666666</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71.800000000000011</v>
      </c>
      <c r="AA10" s="48">
        <f ca="1">AVERAGE(OFFSET('Baseline QTR'!$C10,0,4*(COLUMNS('Baseline QTR'!$C10:AA10)-1),1,4))</f>
        <v>77.974999999999994</v>
      </c>
      <c r="AB10" s="48">
        <f ca="1">AVERAGE(OFFSET('Baseline QTR'!$C10,0,4*(COLUMNS('Baseline QTR'!$C10:AB10)-1),1,4))</f>
        <v>86.174999999999997</v>
      </c>
      <c r="AC10" s="48">
        <f ca="1">AVERAGE(OFFSET('Baseline QTR'!$C10,0,4*(COLUMNS('Baseline QTR'!$C10:AC10)-1),1,4))</f>
        <v>92.433333333333337</v>
      </c>
      <c r="AD10" s="48">
        <f ca="1">AVERAGE(OFFSET('Baseline QTR'!$C10,0,4*(COLUMNS('Baseline QTR'!$C10:AD10)-1),1,4))</f>
        <v>96.8</v>
      </c>
      <c r="AE10" s="48">
        <f ca="1">AVERAGE(OFFSET('Baseline QTR'!$C10,0,4*(COLUMNS('Baseline QTR'!$C10:AE10)-1),1,4))</f>
        <v>102.03333333333333</v>
      </c>
      <c r="AF10" s="48">
        <f ca="1">AVERAGE(OFFSET('Baseline QTR'!$C10,0,4*(COLUMNS('Baseline QTR'!$C10:AF10)-1),1,4))</f>
        <v>103.60833333333332</v>
      </c>
      <c r="AG10" s="49">
        <f ca="1">AVERAGE(OFFSET('Baseline QTR'!$C10,0,4*(COLUMNS('Baseline QTR'!$C10:AG10)-1),1,4))</f>
        <v>99.816666666666677</v>
      </c>
      <c r="AH10" s="49">
        <f ca="1">AVERAGE(OFFSET('Baseline QTR'!$C10,0,4*(COLUMNS('Baseline QTR'!$C10:AH10)-1),1,4))</f>
        <v>103.85</v>
      </c>
      <c r="AI10" s="50">
        <f ca="1">AVERAGE(OFFSET('Baseline QTR'!$C10,0,4*(COLUMNS('Baseline QTR'!$C10:AI10)-1),1,4))</f>
        <v>109.68005833333333</v>
      </c>
      <c r="AJ10" s="50">
        <f ca="1">AVERAGE(OFFSET('Baseline QTR'!$C10,0,4*(COLUMNS('Baseline QTR'!$C10:AJ10)-1),1,4))</f>
        <v>110.377325</v>
      </c>
      <c r="AK10" s="50">
        <f ca="1">AVERAGE(OFFSET('Baseline QTR'!$C10,0,4*(COLUMNS('Baseline QTR'!$C10:AK10)-1),1,4))</f>
        <v>106.37797499999999</v>
      </c>
      <c r="AL10" s="50">
        <f ca="1">AVERAGE(OFFSET('Baseline QTR'!$C10,0,4*(COLUMNS('Baseline QTR'!$C10:AL10)-1),1,4))</f>
        <v>109.057625</v>
      </c>
      <c r="AM10" s="50">
        <f ca="1">AVERAGE(OFFSET('Baseline QTR'!$C10,0,4*(COLUMNS('Baseline QTR'!$C10:AM10)-1),1,4))</f>
        <v>111.938</v>
      </c>
      <c r="AN10" s="50">
        <f ca="1">AVERAGE(OFFSET('Baseline QTR'!$C10,0,4*(COLUMNS('Baseline QTR'!$C10:AN10)-1),1,4))</f>
        <v>113.69357500000001</v>
      </c>
      <c r="AO10" s="50">
        <f ca="1">AVERAGE(OFFSET('Baseline QTR'!$C10,0,4*(COLUMNS('Baseline QTR'!$C10:AO10)-1),1,4))</f>
        <v>115.358</v>
      </c>
      <c r="AP10" s="50">
        <f ca="1">AVERAGE(OFFSET('Baseline QTR'!$C10,0,4*(COLUMNS('Baseline QTR'!$C10:AP10)-1),1,4))</f>
        <v>117.632175</v>
      </c>
      <c r="AQ10" s="18"/>
    </row>
    <row r="11" spans="1:43" x14ac:dyDescent="0.2">
      <c r="A11" t="str">
        <f>'Baseline QTR'!A11</f>
        <v>KS_NMFG</v>
      </c>
      <c r="B11" t="str">
        <f>'Baseline QTR'!B11</f>
        <v xml:space="preserve">   Manufacturing</v>
      </c>
      <c r="C11" s="48">
        <f ca="1">AVERAGE(OFFSET('Baseline QTR'!$C11,0,4*(COLUMNS('Baseline QTR'!$C11:C11)-1),1,4))</f>
        <v>212.71666666666667</v>
      </c>
      <c r="D11" s="48">
        <f ca="1">AVERAGE(OFFSET('Baseline QTR'!$C11,0,4*(COLUMNS('Baseline QTR'!$C11:D11)-1),1,4))</f>
        <v>208.67500000000001</v>
      </c>
      <c r="E11" s="48">
        <f ca="1">AVERAGE(OFFSET('Baseline QTR'!$C11,0,4*(COLUMNS('Baseline QTR'!$C11:E11)-1),1,4))</f>
        <v>204.68333333333334</v>
      </c>
      <c r="F11" s="48">
        <f ca="1">AVERAGE(OFFSET('Baseline QTR'!$C11,0,4*(COLUMNS('Baseline QTR'!$C11:F11)-1),1,4))</f>
        <v>194.50833333333335</v>
      </c>
      <c r="G11" s="48">
        <f ca="1">AVERAGE(OFFSET('Baseline QTR'!$C11,0,4*(COLUMNS('Baseline QTR'!$C11:G11)-1),1,4))</f>
        <v>184.26666666666665</v>
      </c>
      <c r="H11" s="48">
        <f ca="1">AVERAGE(OFFSET('Baseline QTR'!$C11,0,4*(COLUMNS('Baseline QTR'!$C11:H11)-1),1,4))</f>
        <v>178.21666666666664</v>
      </c>
      <c r="I11" s="48">
        <f ca="1">AVERAGE(OFFSET('Baseline QTR'!$C11,0,4*(COLUMNS('Baseline QTR'!$C11:I11)-1),1,4))</f>
        <v>186.6</v>
      </c>
      <c r="J11" s="48">
        <f ca="1">AVERAGE(OFFSET('Baseline QTR'!$C11,0,4*(COLUMNS('Baseline QTR'!$C11:J11)-1),1,4))</f>
        <v>208.95</v>
      </c>
      <c r="K11" s="48">
        <f ca="1">AVERAGE(OFFSET('Baseline QTR'!$C11,0,4*(COLUMNS('Baseline QTR'!$C11:K11)-1),1,4))</f>
        <v>219.44166666666666</v>
      </c>
      <c r="L11" s="48">
        <f ca="1">AVERAGE(OFFSET('Baseline QTR'!$C11,0,4*(COLUMNS('Baseline QTR'!$C11:L11)-1),1,4))</f>
        <v>204.44166666666666</v>
      </c>
      <c r="M11" s="48">
        <f ca="1">AVERAGE(OFFSET('Baseline QTR'!$C11,0,4*(COLUMNS('Baseline QTR'!$C11:M11)-1),1,4))</f>
        <v>190.28333333333333</v>
      </c>
      <c r="N11" s="48">
        <f ca="1">AVERAGE(OFFSET('Baseline QTR'!$C11,0,4*(COLUMNS('Baseline QTR'!$C11:N11)-1),1,4))</f>
        <v>183.25833333333333</v>
      </c>
      <c r="O11" s="48">
        <f ca="1">AVERAGE(OFFSET('Baseline QTR'!$C11,0,4*(COLUMNS('Baseline QTR'!$C11:O11)-1),1,4))</f>
        <v>163.73333333333332</v>
      </c>
      <c r="P11" s="48">
        <f ca="1">AVERAGE(OFFSET('Baseline QTR'!$C11,0,4*(COLUMNS('Baseline QTR'!$C11:P11)-1),1,4))</f>
        <v>148.88333333333333</v>
      </c>
      <c r="Q11" s="48">
        <f ca="1">AVERAGE(OFFSET('Baseline QTR'!$C11,0,4*(COLUMNS('Baseline QTR'!$C11:Q11)-1),1,4))</f>
        <v>145.39999999999998</v>
      </c>
      <c r="R11" s="48">
        <f ca="1">AVERAGE(OFFSET('Baseline QTR'!$C11,0,4*(COLUMNS('Baseline QTR'!$C11:R11)-1),1,4))</f>
        <v>151.51666666666665</v>
      </c>
      <c r="S11" s="48">
        <f ca="1">AVERAGE(OFFSET('Baseline QTR'!$C11,0,4*(COLUMNS('Baseline QTR'!$C11:S11)-1),1,4))</f>
        <v>160.70833333333331</v>
      </c>
      <c r="T11" s="48">
        <f ca="1">AVERAGE(OFFSET('Baseline QTR'!$C11,0,4*(COLUMNS('Baseline QTR'!$C11:T11)-1),1,4))</f>
        <v>166.95833333333331</v>
      </c>
      <c r="U11" s="48">
        <f ca="1">AVERAGE(OFFSET('Baseline QTR'!$C11,0,4*(COLUMNS('Baseline QTR'!$C11:U11)-1),1,4))</f>
        <v>167.46666666666667</v>
      </c>
      <c r="V11" s="48">
        <f ca="1">AVERAGE(OFFSET('Baseline QTR'!$C11,0,4*(COLUMNS('Baseline QTR'!$C11:V11)-1),1,4))</f>
        <v>155.70000000000002</v>
      </c>
      <c r="W11" s="48">
        <f ca="1">AVERAGE(OFFSET('Baseline QTR'!$C11,0,4*(COLUMNS('Baseline QTR'!$C11:W11)-1),1,4))</f>
        <v>150.70833333333331</v>
      </c>
      <c r="X11" s="48">
        <f ca="1">AVERAGE(OFFSET('Baseline QTR'!$C11,0,4*(COLUMNS('Baseline QTR'!$C11:X11)-1),1,4))</f>
        <v>158.46666666666667</v>
      </c>
      <c r="Y11" s="48">
        <f ca="1">AVERAGE(OFFSET('Baseline QTR'!$C11,0,4*(COLUMNS('Baseline QTR'!$C11:Y11)-1),1,4))</f>
        <v>167.25</v>
      </c>
      <c r="Z11" s="48">
        <f ca="1">AVERAGE(OFFSET('Baseline QTR'!$C11,0,4*(COLUMNS('Baseline QTR'!$C11:Z11)-1),1,4))</f>
        <v>170.49166666666667</v>
      </c>
      <c r="AA11" s="48">
        <f ca="1">AVERAGE(OFFSET('Baseline QTR'!$C11,0,4*(COLUMNS('Baseline QTR'!$C11:AA11)-1),1,4))</f>
        <v>170.15833333333333</v>
      </c>
      <c r="AB11" s="48">
        <f ca="1">AVERAGE(OFFSET('Baseline QTR'!$C11,0,4*(COLUMNS('Baseline QTR'!$C11:AB11)-1),1,4))</f>
        <v>171.05833333333334</v>
      </c>
      <c r="AC11" s="48">
        <f ca="1">AVERAGE(OFFSET('Baseline QTR'!$C11,0,4*(COLUMNS('Baseline QTR'!$C11:AC11)-1),1,4))</f>
        <v>168.54999999999998</v>
      </c>
      <c r="AD11" s="48">
        <f ca="1">AVERAGE(OFFSET('Baseline QTR'!$C11,0,4*(COLUMNS('Baseline QTR'!$C11:AD11)-1),1,4))</f>
        <v>161.57500000000002</v>
      </c>
      <c r="AE11" s="48">
        <f ca="1">AVERAGE(OFFSET('Baseline QTR'!$C11,0,4*(COLUMNS('Baseline QTR'!$C11:AE11)-1),1,4))</f>
        <v>161.45833333333331</v>
      </c>
      <c r="AF11" s="48">
        <f ca="1">AVERAGE(OFFSET('Baseline QTR'!$C11,0,4*(COLUMNS('Baseline QTR'!$C11:AF11)-1),1,4))</f>
        <v>166.58333333333331</v>
      </c>
      <c r="AG11" s="49">
        <f ca="1">AVERAGE(OFFSET('Baseline QTR'!$C11,0,4*(COLUMNS('Baseline QTR'!$C11:AG11)-1),1,4))</f>
        <v>152.09166666666667</v>
      </c>
      <c r="AH11" s="49">
        <f ca="1">AVERAGE(OFFSET('Baseline QTR'!$C11,0,4*(COLUMNS('Baseline QTR'!$C11:AH11)-1),1,4))</f>
        <v>138.88333333333333</v>
      </c>
      <c r="AI11" s="50">
        <f ca="1">AVERAGE(OFFSET('Baseline QTR'!$C11,0,4*(COLUMNS('Baseline QTR'!$C11:AI11)-1),1,4))</f>
        <v>145.67265833333335</v>
      </c>
      <c r="AJ11" s="50">
        <f ca="1">AVERAGE(OFFSET('Baseline QTR'!$C11,0,4*(COLUMNS('Baseline QTR'!$C11:AJ11)-1),1,4))</f>
        <v>149.89462499999999</v>
      </c>
      <c r="AK11" s="50">
        <f ca="1">AVERAGE(OFFSET('Baseline QTR'!$C11,0,4*(COLUMNS('Baseline QTR'!$C11:AK11)-1),1,4))</f>
        <v>149.18847499999998</v>
      </c>
      <c r="AL11" s="50">
        <f ca="1">AVERAGE(OFFSET('Baseline QTR'!$C11,0,4*(COLUMNS('Baseline QTR'!$C11:AL11)-1),1,4))</f>
        <v>149.68672500000002</v>
      </c>
      <c r="AM11" s="50">
        <f ca="1">AVERAGE(OFFSET('Baseline QTR'!$C11,0,4*(COLUMNS('Baseline QTR'!$C11:AM11)-1),1,4))</f>
        <v>149.96732500000002</v>
      </c>
      <c r="AN11" s="50">
        <f ca="1">AVERAGE(OFFSET('Baseline QTR'!$C11,0,4*(COLUMNS('Baseline QTR'!$C11:AN11)-1),1,4))</f>
        <v>149.88147499999999</v>
      </c>
      <c r="AO11" s="50">
        <f ca="1">AVERAGE(OFFSET('Baseline QTR'!$C11,0,4*(COLUMNS('Baseline QTR'!$C11:AO11)-1),1,4))</f>
        <v>149.75299999999999</v>
      </c>
      <c r="AP11" s="50">
        <f ca="1">AVERAGE(OFFSET('Baseline QTR'!$C11,0,4*(COLUMNS('Baseline QTR'!$C11:AP11)-1),1,4))</f>
        <v>149.51932499999998</v>
      </c>
      <c r="AQ11" s="18"/>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62.875</v>
      </c>
      <c r="AI12" s="50">
        <f ca="1">AVERAGE(OFFSET('Baseline QTR'!$C12,0,4*(COLUMNS('Baseline QTR'!$C12:AI12)-1),1,4))</f>
        <v>65.685703333333322</v>
      </c>
      <c r="AJ12" s="50">
        <f ca="1">AVERAGE(OFFSET('Baseline QTR'!$C12,0,4*(COLUMNS('Baseline QTR'!$C12:AJ12)-1),1,4))</f>
        <v>70.101252500000015</v>
      </c>
      <c r="AK12" s="50">
        <f ca="1">AVERAGE(OFFSET('Baseline QTR'!$C12,0,4*(COLUMNS('Baseline QTR'!$C12:AK12)-1),1,4))</f>
        <v>72.3135975</v>
      </c>
      <c r="AL12" s="50">
        <f ca="1">AVERAGE(OFFSET('Baseline QTR'!$C12,0,4*(COLUMNS('Baseline QTR'!$C12:AL12)-1),1,4))</f>
        <v>73.390582500000008</v>
      </c>
      <c r="AM12" s="50">
        <f ca="1">AVERAGE(OFFSET('Baseline QTR'!$C12,0,4*(COLUMNS('Baseline QTR'!$C12:AM12)-1),1,4))</f>
        <v>74.148372499999994</v>
      </c>
      <c r="AN12" s="50">
        <f ca="1">AVERAGE(OFFSET('Baseline QTR'!$C12,0,4*(COLUMNS('Baseline QTR'!$C12:AN12)-1),1,4))</f>
        <v>74.881180000000001</v>
      </c>
      <c r="AO12" s="50">
        <f ca="1">AVERAGE(OFFSET('Baseline QTR'!$C12,0,4*(COLUMNS('Baseline QTR'!$C12:AO12)-1),1,4))</f>
        <v>75.536597499999999</v>
      </c>
      <c r="AP12" s="50">
        <f ca="1">AVERAGE(OFFSET('Baseline QTR'!$C12,0,4*(COLUMNS('Baseline QTR'!$C12:AP12)-1),1,4))</f>
        <v>76.032820000000001</v>
      </c>
      <c r="AQ12" s="18"/>
    </row>
    <row r="13" spans="1:43" x14ac:dyDescent="0.2">
      <c r="A13" t="str">
        <f>'Baseline QTR'!A13</f>
        <v>KS_NSRV</v>
      </c>
      <c r="B13" t="str">
        <f>'Baseline QTR'!B13</f>
        <v xml:space="preserve"> Services providing</v>
      </c>
      <c r="C13" s="48">
        <f ca="1">AVERAGE(OFFSET('Baseline QTR'!$C13,0,4*(COLUMNS('Baseline QTR'!$C13:C13)-1),1,4))</f>
        <v>831.98333333333335</v>
      </c>
      <c r="D13" s="48">
        <f ca="1">AVERAGE(OFFSET('Baseline QTR'!$C13,0,4*(COLUMNS('Baseline QTR'!$C13:D13)-1),1,4))</f>
        <v>843.75</v>
      </c>
      <c r="E13" s="48">
        <f ca="1">AVERAGE(OFFSET('Baseline QTR'!$C13,0,4*(COLUMNS('Baseline QTR'!$C13:E13)-1),1,4))</f>
        <v>860.3416666666667</v>
      </c>
      <c r="F13" s="48">
        <f ca="1">AVERAGE(OFFSET('Baseline QTR'!$C13,0,4*(COLUMNS('Baseline QTR'!$C13:F13)-1),1,4))</f>
        <v>885.38333333333333</v>
      </c>
      <c r="G13" s="48">
        <f ca="1">AVERAGE(OFFSET('Baseline QTR'!$C13,0,4*(COLUMNS('Baseline QTR'!$C13:G13)-1),1,4))</f>
        <v>908.43333333333339</v>
      </c>
      <c r="H13" s="48">
        <f ca="1">AVERAGE(OFFSET('Baseline QTR'!$C13,0,4*(COLUMNS('Baseline QTR'!$C13:H13)-1),1,4))</f>
        <v>935.41666666666674</v>
      </c>
      <c r="I13" s="48">
        <f ca="1">AVERAGE(OFFSET('Baseline QTR'!$C13,0,4*(COLUMNS('Baseline QTR'!$C13:I13)-1),1,4))</f>
        <v>968.9666666666667</v>
      </c>
      <c r="J13" s="48">
        <f ca="1">AVERAGE(OFFSET('Baseline QTR'!$C13,0,4*(COLUMNS('Baseline QTR'!$C13:J13)-1),1,4))</f>
        <v>1010.75</v>
      </c>
      <c r="K13" s="48">
        <f ca="1">AVERAGE(OFFSET('Baseline QTR'!$C13,0,4*(COLUMNS('Baseline QTR'!$C13:K13)-1),1,4))</f>
        <v>1056.8083333333334</v>
      </c>
      <c r="L13" s="48">
        <f ca="1">AVERAGE(OFFSET('Baseline QTR'!$C13,0,4*(COLUMNS('Baseline QTR'!$C13:L13)-1),1,4))</f>
        <v>1100.8666666666666</v>
      </c>
      <c r="M13" s="48">
        <f ca="1">AVERAGE(OFFSET('Baseline QTR'!$C13,0,4*(COLUMNS('Baseline QTR'!$C13:M13)-1),1,4))</f>
        <v>1141.2</v>
      </c>
      <c r="N13" s="48">
        <f ca="1">AVERAGE(OFFSET('Baseline QTR'!$C13,0,4*(COLUMNS('Baseline QTR'!$C13:N13)-1),1,4))</f>
        <v>1134.4250000000002</v>
      </c>
      <c r="O13" s="48">
        <f ca="1">AVERAGE(OFFSET('Baseline QTR'!$C13,0,4*(COLUMNS('Baseline QTR'!$C13:O13)-1),1,4))</f>
        <v>1113.4083333333333</v>
      </c>
      <c r="P13" s="48">
        <f ca="1">AVERAGE(OFFSET('Baseline QTR'!$C13,0,4*(COLUMNS('Baseline QTR'!$C13:P13)-1),1,4))</f>
        <v>1116.4166666666665</v>
      </c>
      <c r="Q13" s="48">
        <f ca="1">AVERAGE(OFFSET('Baseline QTR'!$C13,0,4*(COLUMNS('Baseline QTR'!$C13:Q13)-1),1,4))</f>
        <v>1127.2833333333333</v>
      </c>
      <c r="R13" s="48">
        <f ca="1">AVERAGE(OFFSET('Baseline QTR'!$C13,0,4*(COLUMNS('Baseline QTR'!$C13:R13)-1),1,4))</f>
        <v>1149.5333333333333</v>
      </c>
      <c r="S13" s="48">
        <f ca="1">AVERAGE(OFFSET('Baseline QTR'!$C13,0,4*(COLUMNS('Baseline QTR'!$C13:S13)-1),1,4))</f>
        <v>1176.2833333333333</v>
      </c>
      <c r="T13" s="48">
        <f ca="1">AVERAGE(OFFSET('Baseline QTR'!$C13,0,4*(COLUMNS('Baseline QTR'!$C13:T13)-1),1,4))</f>
        <v>1205.7750000000001</v>
      </c>
      <c r="U13" s="48">
        <f ca="1">AVERAGE(OFFSET('Baseline QTR'!$C13,0,4*(COLUMNS('Baseline QTR'!$C13:U13)-1),1,4))</f>
        <v>1226.2</v>
      </c>
      <c r="V13" s="48">
        <f ca="1">AVERAGE(OFFSET('Baseline QTR'!$C13,0,4*(COLUMNS('Baseline QTR'!$C13:V13)-1),1,4))</f>
        <v>1183.2166666666667</v>
      </c>
      <c r="W13" s="48">
        <f ca="1">AVERAGE(OFFSET('Baseline QTR'!$C13,0,4*(COLUMNS('Baseline QTR'!$C13:W13)-1),1,4))</f>
        <v>1179.6916666666666</v>
      </c>
      <c r="X13" s="48">
        <f ca="1">AVERAGE(OFFSET('Baseline QTR'!$C13,0,4*(COLUMNS('Baseline QTR'!$C13:X13)-1),1,4))</f>
        <v>1200.3166666666666</v>
      </c>
      <c r="Y13" s="48">
        <f ca="1">AVERAGE(OFFSET('Baseline QTR'!$C13,0,4*(COLUMNS('Baseline QTR'!$C13:Y13)-1),1,4))</f>
        <v>1226.05</v>
      </c>
      <c r="Z13" s="48">
        <f ca="1">AVERAGE(OFFSET('Baseline QTR'!$C13,0,4*(COLUMNS('Baseline QTR'!$C13:Z13)-1),1,4))</f>
        <v>1258.7916666666667</v>
      </c>
      <c r="AA13" s="48">
        <f ca="1">AVERAGE(OFFSET('Baseline QTR'!$C13,0,4*(COLUMNS('Baseline QTR'!$C13:AA13)-1),1,4))</f>
        <v>1294.4583333333335</v>
      </c>
      <c r="AB13" s="48">
        <f ca="1">AVERAGE(OFFSET('Baseline QTR'!$C13,0,4*(COLUMNS('Baseline QTR'!$C13:AB13)-1),1,4))</f>
        <v>1334.3166666666666</v>
      </c>
      <c r="AC13" s="48">
        <f ca="1">AVERAGE(OFFSET('Baseline QTR'!$C13,0,4*(COLUMNS('Baseline QTR'!$C13:AC13)-1),1,4))</f>
        <v>1382.2583333333332</v>
      </c>
      <c r="AD13" s="48">
        <f ca="1">AVERAGE(OFFSET('Baseline QTR'!$C13,0,4*(COLUMNS('Baseline QTR'!$C13:AD13)-1),1,4))</f>
        <v>1425.7416666666666</v>
      </c>
      <c r="AE13" s="48">
        <f ca="1">AVERAGE(OFFSET('Baseline QTR'!$C13,0,4*(COLUMNS('Baseline QTR'!$C13:AE13)-1),1,4))</f>
        <v>1458.6916666666666</v>
      </c>
      <c r="AF13" s="48">
        <f ca="1">AVERAGE(OFFSET('Baseline QTR'!$C13,0,4*(COLUMNS('Baseline QTR'!$C13:AF13)-1),1,4))</f>
        <v>1492.4083333333333</v>
      </c>
      <c r="AG13" s="49">
        <f ca="1">AVERAGE(OFFSET('Baseline QTR'!$C13,0,4*(COLUMNS('Baseline QTR'!$C13:AG13)-1),1,4))</f>
        <v>1408.1583333333333</v>
      </c>
      <c r="AH13" s="49">
        <f ca="1">AVERAGE(OFFSET('Baseline QTR'!$C13,0,4*(COLUMNS('Baseline QTR'!$C13:AH13)-1),1,4))</f>
        <v>1441.416666666667</v>
      </c>
      <c r="AI13" s="50">
        <f ca="1">AVERAGE(OFFSET('Baseline QTR'!$C13,0,4*(COLUMNS('Baseline QTR'!$C13:AI13)-1),1,4))</f>
        <v>1518.36475</v>
      </c>
      <c r="AJ13" s="50">
        <f ca="1">AVERAGE(OFFSET('Baseline QTR'!$C13,0,4*(COLUMNS('Baseline QTR'!$C13:AJ13)-1),1,4))</f>
        <v>1533.3385000000001</v>
      </c>
      <c r="AK13" s="50">
        <f ca="1">AVERAGE(OFFSET('Baseline QTR'!$C13,0,4*(COLUMNS('Baseline QTR'!$C13:AK13)-1),1,4))</f>
        <v>1540.163</v>
      </c>
      <c r="AL13" s="50">
        <f ca="1">AVERAGE(OFFSET('Baseline QTR'!$C13,0,4*(COLUMNS('Baseline QTR'!$C13:AL13)-1),1,4))</f>
        <v>1570.9712499999998</v>
      </c>
      <c r="AM13" s="50">
        <f ca="1">AVERAGE(OFFSET('Baseline QTR'!$C13,0,4*(COLUMNS('Baseline QTR'!$C13:AM13)-1),1,4))</f>
        <v>1586.40625</v>
      </c>
      <c r="AN13" s="50">
        <f ca="1">AVERAGE(OFFSET('Baseline QTR'!$C13,0,4*(COLUMNS('Baseline QTR'!$C13:AN13)-1),1,4))</f>
        <v>1598.1817500000002</v>
      </c>
      <c r="AO13" s="50">
        <f ca="1">AVERAGE(OFFSET('Baseline QTR'!$C13,0,4*(COLUMNS('Baseline QTR'!$C13:AO13)-1),1,4))</f>
        <v>1613.5625</v>
      </c>
      <c r="AP13" s="50">
        <f ca="1">AVERAGE(OFFSET('Baseline QTR'!$C13,0,4*(COLUMNS('Baseline QTR'!$C13:AP13)-1),1,4))</f>
        <v>1632.0735</v>
      </c>
      <c r="AQ13" s="18"/>
    </row>
    <row r="14" spans="1:43" x14ac:dyDescent="0.2">
      <c r="A14" t="str">
        <f>'Baseline QTR'!A14</f>
        <v>KS_NTRD</v>
      </c>
      <c r="B14" t="str">
        <f>'Baseline QTR'!B14</f>
        <v xml:space="preserve">   Wholesale and retail trade</v>
      </c>
      <c r="C14" s="48">
        <f ca="1">AVERAGE(OFFSET('Baseline QTR'!$C14,0,4*(COLUMNS('Baseline QTR'!$C14:C14)-1),1,4))</f>
        <v>177.43333333333334</v>
      </c>
      <c r="D14" s="48">
        <f ca="1">AVERAGE(OFFSET('Baseline QTR'!$C14,0,4*(COLUMNS('Baseline QTR'!$C14:D14)-1),1,4))</f>
        <v>175.21666666666667</v>
      </c>
      <c r="E14" s="48">
        <f ca="1">AVERAGE(OFFSET('Baseline QTR'!$C14,0,4*(COLUMNS('Baseline QTR'!$C14:E14)-1),1,4))</f>
        <v>175.92500000000001</v>
      </c>
      <c r="F14" s="48">
        <f ca="1">AVERAGE(OFFSET('Baseline QTR'!$C14,0,4*(COLUMNS('Baseline QTR'!$C14:F14)-1),1,4))</f>
        <v>177.85</v>
      </c>
      <c r="G14" s="48">
        <f ca="1">AVERAGE(OFFSET('Baseline QTR'!$C14,0,4*(COLUMNS('Baseline QTR'!$C14:G14)-1),1,4))</f>
        <v>179.80833333333334</v>
      </c>
      <c r="H14" s="48">
        <f ca="1">AVERAGE(OFFSET('Baseline QTR'!$C14,0,4*(COLUMNS('Baseline QTR'!$C14:H14)-1),1,4))</f>
        <v>184.89999999999998</v>
      </c>
      <c r="I14" s="48">
        <f ca="1">AVERAGE(OFFSET('Baseline QTR'!$C14,0,4*(COLUMNS('Baseline QTR'!$C14:I14)-1),1,4))</f>
        <v>192.29166666666669</v>
      </c>
      <c r="J14" s="48">
        <f ca="1">AVERAGE(OFFSET('Baseline QTR'!$C14,0,4*(COLUMNS('Baseline QTR'!$C14:J14)-1),1,4))</f>
        <v>198.75833333333335</v>
      </c>
      <c r="K14" s="48">
        <f ca="1">AVERAGE(OFFSET('Baseline QTR'!$C14,0,4*(COLUMNS('Baseline QTR'!$C14:K14)-1),1,4))</f>
        <v>206.48333333333335</v>
      </c>
      <c r="L14" s="48">
        <f ca="1">AVERAGE(OFFSET('Baseline QTR'!$C14,0,4*(COLUMNS('Baseline QTR'!$C14:L14)-1),1,4))</f>
        <v>214.98333333333332</v>
      </c>
      <c r="M14" s="48">
        <f ca="1">AVERAGE(OFFSET('Baseline QTR'!$C14,0,4*(COLUMNS('Baseline QTR'!$C14:M14)-1),1,4))</f>
        <v>221.27499999999998</v>
      </c>
      <c r="N14" s="48">
        <f ca="1">AVERAGE(OFFSET('Baseline QTR'!$C14,0,4*(COLUMNS('Baseline QTR'!$C14:N14)-1),1,4))</f>
        <v>217.72500000000002</v>
      </c>
      <c r="O14" s="48">
        <f ca="1">AVERAGE(OFFSET('Baseline QTR'!$C14,0,4*(COLUMNS('Baseline QTR'!$C14:O14)-1),1,4))</f>
        <v>209.55833333333334</v>
      </c>
      <c r="P14" s="48">
        <f ca="1">AVERAGE(OFFSET('Baseline QTR'!$C14,0,4*(COLUMNS('Baseline QTR'!$C14:P14)-1),1,4))</f>
        <v>207.11666666666667</v>
      </c>
      <c r="Q14" s="48">
        <f ca="1">AVERAGE(OFFSET('Baseline QTR'!$C14,0,4*(COLUMNS('Baseline QTR'!$C14:Q14)-1),1,4))</f>
        <v>207.65</v>
      </c>
      <c r="R14" s="48">
        <f ca="1">AVERAGE(OFFSET('Baseline QTR'!$C14,0,4*(COLUMNS('Baseline QTR'!$C14:R14)-1),1,4))</f>
        <v>210.96666666666667</v>
      </c>
      <c r="S14" s="48">
        <f ca="1">AVERAGE(OFFSET('Baseline QTR'!$C14,0,4*(COLUMNS('Baseline QTR'!$C14:S14)-1),1,4))</f>
        <v>213.65833333333336</v>
      </c>
      <c r="T14" s="48">
        <f ca="1">AVERAGE(OFFSET('Baseline QTR'!$C14,0,4*(COLUMNS('Baseline QTR'!$C14:T14)-1),1,4))</f>
        <v>217.48333333333335</v>
      </c>
      <c r="U14" s="48">
        <f ca="1">AVERAGE(OFFSET('Baseline QTR'!$C14,0,4*(COLUMNS('Baseline QTR'!$C14:U14)-1),1,4))</f>
        <v>218.82500000000005</v>
      </c>
      <c r="V14" s="48">
        <f ca="1">AVERAGE(OFFSET('Baseline QTR'!$C14,0,4*(COLUMNS('Baseline QTR'!$C14:V14)-1),1,4))</f>
        <v>204.35833333333335</v>
      </c>
      <c r="W14" s="48">
        <f ca="1">AVERAGE(OFFSET('Baseline QTR'!$C14,0,4*(COLUMNS('Baseline QTR'!$C14:W14)-1),1,4))</f>
        <v>202.43333333333337</v>
      </c>
      <c r="X14" s="48">
        <f ca="1">AVERAGE(OFFSET('Baseline QTR'!$C14,0,4*(COLUMNS('Baseline QTR'!$C14:X14)-1),1,4))</f>
        <v>206.51666666666665</v>
      </c>
      <c r="Y14" s="48">
        <f ca="1">AVERAGE(OFFSET('Baseline QTR'!$C14,0,4*(COLUMNS('Baseline QTR'!$C14:Y14)-1),1,4))</f>
        <v>212.65833333333333</v>
      </c>
      <c r="Z14" s="48">
        <f ca="1">AVERAGE(OFFSET('Baseline QTR'!$C14,0,4*(COLUMNS('Baseline QTR'!$C14:Z14)-1),1,4))</f>
        <v>221.76666666666665</v>
      </c>
      <c r="AA14" s="48">
        <f ca="1">AVERAGE(OFFSET('Baseline QTR'!$C14,0,4*(COLUMNS('Baseline QTR'!$C14:AA14)-1),1,4))</f>
        <v>230.4666666666667</v>
      </c>
      <c r="AB14" s="48">
        <f ca="1">AVERAGE(OFFSET('Baseline QTR'!$C14,0,4*(COLUMNS('Baseline QTR'!$C14:AB14)-1),1,4))</f>
        <v>238.75</v>
      </c>
      <c r="AC14" s="48">
        <f ca="1">AVERAGE(OFFSET('Baseline QTR'!$C14,0,4*(COLUMNS('Baseline QTR'!$C14:AC14)-1),1,4))</f>
        <v>246.5</v>
      </c>
      <c r="AD14" s="48">
        <f ca="1">AVERAGE(OFFSET('Baseline QTR'!$C14,0,4*(COLUMNS('Baseline QTR'!$C14:AD14)-1),1,4))</f>
        <v>259.31666666666666</v>
      </c>
      <c r="AE14" s="48">
        <f ca="1">AVERAGE(OFFSET('Baseline QTR'!$C14,0,4*(COLUMNS('Baseline QTR'!$C14:AE14)-1),1,4))</f>
        <v>264.31666666666666</v>
      </c>
      <c r="AF14" s="48">
        <f ca="1">AVERAGE(OFFSET('Baseline QTR'!$C14,0,4*(COLUMNS('Baseline QTR'!$C14:AF14)-1),1,4))</f>
        <v>270.08333333333331</v>
      </c>
      <c r="AG14" s="49">
        <f ca="1">AVERAGE(OFFSET('Baseline QTR'!$C14,0,4*(COLUMNS('Baseline QTR'!$C14:AG14)-1),1,4))</f>
        <v>267.82500000000005</v>
      </c>
      <c r="AH14" s="49">
        <f ca="1">AVERAGE(OFFSET('Baseline QTR'!$C14,0,4*(COLUMNS('Baseline QTR'!$C14:AH14)-1),1,4))</f>
        <v>275.04166666666669</v>
      </c>
      <c r="AI14" s="50">
        <f ca="1">AVERAGE(OFFSET('Baseline QTR'!$C14,0,4*(COLUMNS('Baseline QTR'!$C14:AI14)-1),1,4))</f>
        <v>281.38125000000002</v>
      </c>
      <c r="AJ14" s="50">
        <f ca="1">AVERAGE(OFFSET('Baseline QTR'!$C14,0,4*(COLUMNS('Baseline QTR'!$C14:AJ14)-1),1,4))</f>
        <v>281.64580000000001</v>
      </c>
      <c r="AK14" s="50">
        <f ca="1">AVERAGE(OFFSET('Baseline QTR'!$C14,0,4*(COLUMNS('Baseline QTR'!$C14:AK14)-1),1,4))</f>
        <v>282.35635000000002</v>
      </c>
      <c r="AL14" s="50">
        <f ca="1">AVERAGE(OFFSET('Baseline QTR'!$C14,0,4*(COLUMNS('Baseline QTR'!$C14:AL14)-1),1,4))</f>
        <v>284.72897499999999</v>
      </c>
      <c r="AM14" s="50">
        <f ca="1">AVERAGE(OFFSET('Baseline QTR'!$C14,0,4*(COLUMNS('Baseline QTR'!$C14:AM14)-1),1,4))</f>
        <v>288.05962499999998</v>
      </c>
      <c r="AN14" s="50">
        <f ca="1">AVERAGE(OFFSET('Baseline QTR'!$C14,0,4*(COLUMNS('Baseline QTR'!$C14:AN14)-1),1,4))</f>
        <v>291.87827500000003</v>
      </c>
      <c r="AO14" s="50">
        <f ca="1">AVERAGE(OFFSET('Baseline QTR'!$C14,0,4*(COLUMNS('Baseline QTR'!$C14:AO14)-1),1,4))</f>
        <v>295.04807499999998</v>
      </c>
      <c r="AP14" s="50">
        <f ca="1">AVERAGE(OFFSET('Baseline QTR'!$C14,0,4*(COLUMNS('Baseline QTR'!$C14:AP14)-1),1,4))</f>
        <v>297.91272500000002</v>
      </c>
      <c r="AQ14" s="18"/>
    </row>
    <row r="15" spans="1:43" x14ac:dyDescent="0.2">
      <c r="A15" t="str">
        <f>'Baseline QTR'!A15</f>
        <v>KS_NTWU</v>
      </c>
      <c r="B15" t="str">
        <f>'Baseline QTR'!B15</f>
        <v xml:space="preserve">   Transportation and public utilities</v>
      </c>
      <c r="C15" s="48">
        <f ca="1">AVERAGE(OFFSET('Baseline QTR'!$C15,0,4*(COLUMNS('Baseline QTR'!$C15:C15)-1),1,4))</f>
        <v>51.258333333333333</v>
      </c>
      <c r="D15" s="48">
        <f ca="1">AVERAGE(OFFSET('Baseline QTR'!$C15,0,4*(COLUMNS('Baseline QTR'!$C15:D15)-1),1,4))</f>
        <v>52.383333333333333</v>
      </c>
      <c r="E15" s="48">
        <f ca="1">AVERAGE(OFFSET('Baseline QTR'!$C15,0,4*(COLUMNS('Baseline QTR'!$C15:E15)-1),1,4))</f>
        <v>50.975000000000001</v>
      </c>
      <c r="F15" s="48">
        <f ca="1">AVERAGE(OFFSET('Baseline QTR'!$C15,0,4*(COLUMNS('Baseline QTR'!$C15:F15)-1),1,4))</f>
        <v>49.85</v>
      </c>
      <c r="G15" s="48">
        <f ca="1">AVERAGE(OFFSET('Baseline QTR'!$C15,0,4*(COLUMNS('Baseline QTR'!$C15:G15)-1),1,4))</f>
        <v>50.358333333333334</v>
      </c>
      <c r="H15" s="48">
        <f ca="1">AVERAGE(OFFSET('Baseline QTR'!$C15,0,4*(COLUMNS('Baseline QTR'!$C15:H15)-1),1,4))</f>
        <v>50.666666666666664</v>
      </c>
      <c r="I15" s="48">
        <f ca="1">AVERAGE(OFFSET('Baseline QTR'!$C15,0,4*(COLUMNS('Baseline QTR'!$C15:I15)-1),1,4))</f>
        <v>52.49166666666666</v>
      </c>
      <c r="J15" s="48">
        <f ca="1">AVERAGE(OFFSET('Baseline QTR'!$C15,0,4*(COLUMNS('Baseline QTR'!$C15:J15)-1),1,4))</f>
        <v>53.766666666666666</v>
      </c>
      <c r="K15" s="48">
        <f ca="1">AVERAGE(OFFSET('Baseline QTR'!$C15,0,4*(COLUMNS('Baseline QTR'!$C15:K15)-1),1,4))</f>
        <v>56.691666666666663</v>
      </c>
      <c r="L15" s="48">
        <f ca="1">AVERAGE(OFFSET('Baseline QTR'!$C15,0,4*(COLUMNS('Baseline QTR'!$C15:L15)-1),1,4))</f>
        <v>57.274999999999999</v>
      </c>
      <c r="M15" s="48">
        <f ca="1">AVERAGE(OFFSET('Baseline QTR'!$C15,0,4*(COLUMNS('Baseline QTR'!$C15:M15)-1),1,4))</f>
        <v>56.583333333333329</v>
      </c>
      <c r="N15" s="48">
        <f ca="1">AVERAGE(OFFSET('Baseline QTR'!$C15,0,4*(COLUMNS('Baseline QTR'!$C15:N15)-1),1,4))</f>
        <v>54.766666666666666</v>
      </c>
      <c r="O15" s="48">
        <f ca="1">AVERAGE(OFFSET('Baseline QTR'!$C15,0,4*(COLUMNS('Baseline QTR'!$C15:O15)-1),1,4))</f>
        <v>51.466666666666661</v>
      </c>
      <c r="P15" s="48">
        <f ca="1">AVERAGE(OFFSET('Baseline QTR'!$C15,0,4*(COLUMNS('Baseline QTR'!$C15:P15)-1),1,4))</f>
        <v>50.366666666666674</v>
      </c>
      <c r="Q15" s="48">
        <f ca="1">AVERAGE(OFFSET('Baseline QTR'!$C15,0,4*(COLUMNS('Baseline QTR'!$C15:Q15)-1),1,4))</f>
        <v>50.391666666666666</v>
      </c>
      <c r="R15" s="48">
        <f ca="1">AVERAGE(OFFSET('Baseline QTR'!$C15,0,4*(COLUMNS('Baseline QTR'!$C15:R15)-1),1,4))</f>
        <v>49.833333333333329</v>
      </c>
      <c r="S15" s="48">
        <f ca="1">AVERAGE(OFFSET('Baseline QTR'!$C15,0,4*(COLUMNS('Baseline QTR'!$C15:S15)-1),1,4))</f>
        <v>50.275000000000006</v>
      </c>
      <c r="T15" s="48">
        <f ca="1">AVERAGE(OFFSET('Baseline QTR'!$C15,0,4*(COLUMNS('Baseline QTR'!$C15:T15)-1),1,4))</f>
        <v>51.375</v>
      </c>
      <c r="U15" s="48">
        <f ca="1">AVERAGE(OFFSET('Baseline QTR'!$C15,0,4*(COLUMNS('Baseline QTR'!$C15:U15)-1),1,4))</f>
        <v>50.841666666666669</v>
      </c>
      <c r="V15" s="48">
        <f ca="1">AVERAGE(OFFSET('Baseline QTR'!$C15,0,4*(COLUMNS('Baseline QTR'!$C15:V15)-1),1,4))</f>
        <v>47.283333333333331</v>
      </c>
      <c r="W15" s="48">
        <f ca="1">AVERAGE(OFFSET('Baseline QTR'!$C15,0,4*(COLUMNS('Baseline QTR'!$C15:W15)-1),1,4))</f>
        <v>45.841666666666669</v>
      </c>
      <c r="X15" s="48">
        <f ca="1">AVERAGE(OFFSET('Baseline QTR'!$C15,0,4*(COLUMNS('Baseline QTR'!$C15:X15)-1),1,4))</f>
        <v>46.94166666666667</v>
      </c>
      <c r="Y15" s="48">
        <f ca="1">AVERAGE(OFFSET('Baseline QTR'!$C15,0,4*(COLUMNS('Baseline QTR'!$C15:Y15)-1),1,4))</f>
        <v>47.316666666666663</v>
      </c>
      <c r="Z15" s="48">
        <f ca="1">AVERAGE(OFFSET('Baseline QTR'!$C15,0,4*(COLUMNS('Baseline QTR'!$C15:Z15)-1),1,4))</f>
        <v>47.774999999999999</v>
      </c>
      <c r="AA15" s="48">
        <f ca="1">AVERAGE(OFFSET('Baseline QTR'!$C15,0,4*(COLUMNS('Baseline QTR'!$C15:AA15)-1),1,4))</f>
        <v>50.725000000000001</v>
      </c>
      <c r="AB15" s="48">
        <f ca="1">AVERAGE(OFFSET('Baseline QTR'!$C15,0,4*(COLUMNS('Baseline QTR'!$C15:AB15)-1),1,4))</f>
        <v>53.125</v>
      </c>
      <c r="AC15" s="48">
        <f ca="1">AVERAGE(OFFSET('Baseline QTR'!$C15,0,4*(COLUMNS('Baseline QTR'!$C15:AC15)-1),1,4))</f>
        <v>55.358333333333334</v>
      </c>
      <c r="AD15" s="48">
        <f ca="1">AVERAGE(OFFSET('Baseline QTR'!$C15,0,4*(COLUMNS('Baseline QTR'!$C15:AD15)-1),1,4))</f>
        <v>57.233333333333334</v>
      </c>
      <c r="AE15" s="48">
        <f ca="1">AVERAGE(OFFSET('Baseline QTR'!$C15,0,4*(COLUMNS('Baseline QTR'!$C15:AE15)-1),1,4))</f>
        <v>58.699999999999996</v>
      </c>
      <c r="AF15" s="48">
        <f ca="1">AVERAGE(OFFSET('Baseline QTR'!$C15,0,4*(COLUMNS('Baseline QTR'!$C15:AF15)-1),1,4))</f>
        <v>59.816666666666663</v>
      </c>
      <c r="AG15" s="49">
        <f ca="1">AVERAGE(OFFSET('Baseline QTR'!$C15,0,4*(COLUMNS('Baseline QTR'!$C15:AG15)-1),1,4))</f>
        <v>55.75</v>
      </c>
      <c r="AH15" s="49">
        <f ca="1">AVERAGE(OFFSET('Baseline QTR'!$C15,0,4*(COLUMNS('Baseline QTR'!$C15:AH15)-1),1,4))</f>
        <v>56.841666666666669</v>
      </c>
      <c r="AI15" s="50">
        <f ca="1">AVERAGE(OFFSET('Baseline QTR'!$C15,0,4*(COLUMNS('Baseline QTR'!$C15:AI15)-1),1,4))</f>
        <v>60.226751666666672</v>
      </c>
      <c r="AJ15" s="50">
        <f ca="1">AVERAGE(OFFSET('Baseline QTR'!$C15,0,4*(COLUMNS('Baseline QTR'!$C15:AJ15)-1),1,4))</f>
        <v>60.103327500000006</v>
      </c>
      <c r="AK15" s="50">
        <f ca="1">AVERAGE(OFFSET('Baseline QTR'!$C15,0,4*(COLUMNS('Baseline QTR'!$C15:AK15)-1),1,4))</f>
        <v>59.317317500000001</v>
      </c>
      <c r="AL15" s="50">
        <f ca="1">AVERAGE(OFFSET('Baseline QTR'!$C15,0,4*(COLUMNS('Baseline QTR'!$C15:AL15)-1),1,4))</f>
        <v>59.436057499999997</v>
      </c>
      <c r="AM15" s="50">
        <f ca="1">AVERAGE(OFFSET('Baseline QTR'!$C15,0,4*(COLUMNS('Baseline QTR'!$C15:AM15)-1),1,4))</f>
        <v>59.858397500000002</v>
      </c>
      <c r="AN15" s="50">
        <f ca="1">AVERAGE(OFFSET('Baseline QTR'!$C15,0,4*(COLUMNS('Baseline QTR'!$C15:AN15)-1),1,4))</f>
        <v>60.224777500000002</v>
      </c>
      <c r="AO15" s="50">
        <f ca="1">AVERAGE(OFFSET('Baseline QTR'!$C15,0,4*(COLUMNS('Baseline QTR'!$C15:AO15)-1),1,4))</f>
        <v>60.602372500000001</v>
      </c>
      <c r="AP15" s="50">
        <f ca="1">AVERAGE(OFFSET('Baseline QTR'!$C15,0,4*(COLUMNS('Baseline QTR'!$C15:AP15)-1),1,4))</f>
        <v>61.009527499999997</v>
      </c>
      <c r="AQ15" s="18"/>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v>
      </c>
      <c r="I16" s="48">
        <f ca="1">AVERAGE(OFFSET('Baseline QTR'!$C16,0,4*(COLUMNS('Baseline QTR'!$C16:I16)-1),1,4))</f>
        <v>50</v>
      </c>
      <c r="J16" s="48">
        <f ca="1">AVERAGE(OFFSET('Baseline QTR'!$C16,0,4*(COLUMNS('Baseline QTR'!$C16:J16)-1),1,4))</f>
        <v>53.641666666666666</v>
      </c>
      <c r="K16" s="48">
        <f ca="1">AVERAGE(OFFSET('Baseline QTR'!$C16,0,4*(COLUMNS('Baseline QTR'!$C16:K16)-1),1,4))</f>
        <v>57.283333333333339</v>
      </c>
      <c r="L16" s="48">
        <f ca="1">AVERAGE(OFFSET('Baseline QTR'!$C16,0,4*(COLUMNS('Baseline QTR'!$C16:L16)-1),1,4))</f>
        <v>64.408333333333331</v>
      </c>
      <c r="M16" s="48">
        <f ca="1">AVERAGE(OFFSET('Baseline QTR'!$C16,0,4*(COLUMNS('Baseline QTR'!$C16:M16)-1),1,4))</f>
        <v>75.674999999999997</v>
      </c>
      <c r="N16" s="48">
        <f ca="1">AVERAGE(OFFSET('Baseline QTR'!$C16,0,4*(COLUMNS('Baseline QTR'!$C16:N16)-1),1,4))</f>
        <v>76.908333333333331</v>
      </c>
      <c r="O16" s="48">
        <f ca="1">AVERAGE(OFFSET('Baseline QTR'!$C16,0,4*(COLUMNS('Baseline QTR'!$C16:O16)-1),1,4))</f>
        <v>72.974999999999994</v>
      </c>
      <c r="P16" s="48">
        <f ca="1">AVERAGE(OFFSET('Baseline QTR'!$C16,0,4*(COLUMNS('Baseline QTR'!$C16:P16)-1),1,4))</f>
        <v>71.699999999999989</v>
      </c>
      <c r="Q16" s="48">
        <f ca="1">AVERAGE(OFFSET('Baseline QTR'!$C16,0,4*(COLUMNS('Baseline QTR'!$C16:Q16)-1),1,4))</f>
        <v>72.708333333333343</v>
      </c>
      <c r="R16" s="48">
        <f ca="1">AVERAGE(OFFSET('Baseline QTR'!$C16,0,4*(COLUMNS('Baseline QTR'!$C16:R16)-1),1,4))</f>
        <v>74.25</v>
      </c>
      <c r="S16" s="48">
        <f ca="1">AVERAGE(OFFSET('Baseline QTR'!$C16,0,4*(COLUMNS('Baseline QTR'!$C16:S16)-1),1,4))</f>
        <v>77.775000000000006</v>
      </c>
      <c r="T16" s="48">
        <f ca="1">AVERAGE(OFFSET('Baseline QTR'!$C16,0,4*(COLUMNS('Baseline QTR'!$C16:T16)-1),1,4))</f>
        <v>81.61666666666666</v>
      </c>
      <c r="U16" s="48">
        <f ca="1">AVERAGE(OFFSET('Baseline QTR'!$C16,0,4*(COLUMNS('Baseline QTR'!$C16:U16)-1),1,4))</f>
        <v>85.35833333333332</v>
      </c>
      <c r="V16" s="48">
        <f ca="1">AVERAGE(OFFSET('Baseline QTR'!$C16,0,4*(COLUMNS('Baseline QTR'!$C16:V16)-1),1,4))</f>
        <v>85.166666666666671</v>
      </c>
      <c r="W16" s="48">
        <f ca="1">AVERAGE(OFFSET('Baseline QTR'!$C16,0,4*(COLUMNS('Baseline QTR'!$C16:W16)-1),1,4))</f>
        <v>84.75833333333334</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88.158333333333331</v>
      </c>
      <c r="AA16" s="48">
        <f ca="1">AVERAGE(OFFSET('Baseline QTR'!$C16,0,4*(COLUMNS('Baseline QTR'!$C16:AA16)-1),1,4))</f>
        <v>91.616666666666674</v>
      </c>
      <c r="AB16" s="48">
        <f ca="1">AVERAGE(OFFSET('Baseline QTR'!$C16,0,4*(COLUMNS('Baseline QTR'!$C16:AB16)-1),1,4))</f>
        <v>94.65</v>
      </c>
      <c r="AC16" s="48">
        <f ca="1">AVERAGE(OFFSET('Baseline QTR'!$C16,0,4*(COLUMNS('Baseline QTR'!$C16:AC16)-1),1,4))</f>
        <v>102.175</v>
      </c>
      <c r="AD16" s="48">
        <f ca="1">AVERAGE(OFFSET('Baseline QTR'!$C16,0,4*(COLUMNS('Baseline QTR'!$C16:AD16)-1),1,4))</f>
        <v>108.59166666666668</v>
      </c>
      <c r="AE16" s="48">
        <f ca="1">AVERAGE(OFFSET('Baseline QTR'!$C16,0,4*(COLUMNS('Baseline QTR'!$C16:AE16)-1),1,4))</f>
        <v>116.26666666666668</v>
      </c>
      <c r="AF16" s="48">
        <f ca="1">AVERAGE(OFFSET('Baseline QTR'!$C16,0,4*(COLUMNS('Baseline QTR'!$C16:AF16)-1),1,4))</f>
        <v>126.19166666666666</v>
      </c>
      <c r="AG16" s="49">
        <f ca="1">AVERAGE(OFFSET('Baseline QTR'!$C16,0,4*(COLUMNS('Baseline QTR'!$C16:AG16)-1),1,4))</f>
        <v>131.65</v>
      </c>
      <c r="AH16" s="49">
        <f ca="1">AVERAGE(OFFSET('Baseline QTR'!$C16,0,4*(COLUMNS('Baseline QTR'!$C16:AH16)-1),1,4))</f>
        <v>137.45833333333334</v>
      </c>
      <c r="AI16" s="50">
        <f ca="1">AVERAGE(OFFSET('Baseline QTR'!$C16,0,4*(COLUMNS('Baseline QTR'!$C16:AI16)-1),1,4))</f>
        <v>148.67371666666668</v>
      </c>
      <c r="AJ16" s="50">
        <f ca="1">AVERAGE(OFFSET('Baseline QTR'!$C16,0,4*(COLUMNS('Baseline QTR'!$C16:AJ16)-1),1,4))</f>
        <v>152.236175</v>
      </c>
      <c r="AK16" s="50">
        <f ca="1">AVERAGE(OFFSET('Baseline QTR'!$C16,0,4*(COLUMNS('Baseline QTR'!$C16:AK16)-1),1,4))</f>
        <v>154.267</v>
      </c>
      <c r="AL16" s="50">
        <f ca="1">AVERAGE(OFFSET('Baseline QTR'!$C16,0,4*(COLUMNS('Baseline QTR'!$C16:AL16)-1),1,4))</f>
        <v>160.99379999999999</v>
      </c>
      <c r="AM16" s="50">
        <f ca="1">AVERAGE(OFFSET('Baseline QTR'!$C16,0,4*(COLUMNS('Baseline QTR'!$C16:AM16)-1),1,4))</f>
        <v>162.71072499999997</v>
      </c>
      <c r="AN16" s="50">
        <f ca="1">AVERAGE(OFFSET('Baseline QTR'!$C16,0,4*(COLUMNS('Baseline QTR'!$C16:AN16)-1),1,4))</f>
        <v>163.413725</v>
      </c>
      <c r="AO16" s="50">
        <f ca="1">AVERAGE(OFFSET('Baseline QTR'!$C16,0,4*(COLUMNS('Baseline QTR'!$C16:AO16)-1),1,4))</f>
        <v>165.15475000000001</v>
      </c>
      <c r="AP16" s="50">
        <f ca="1">AVERAGE(OFFSET('Baseline QTR'!$C16,0,4*(COLUMNS('Baseline QTR'!$C16:AP16)-1),1,4))</f>
        <v>167.91295</v>
      </c>
      <c r="AQ16" s="18"/>
    </row>
    <row r="17" spans="1:43"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70.775000000000006</v>
      </c>
      <c r="E17" s="48">
        <f ca="1">AVERAGE(OFFSET('Baseline QTR'!$C17,0,4*(COLUMNS('Baseline QTR'!$C17:E17)-1),1,4))</f>
        <v>72.125</v>
      </c>
      <c r="F17" s="48">
        <f ca="1">AVERAGE(OFFSET('Baseline QTR'!$C17,0,4*(COLUMNS('Baseline QTR'!$C17:F17)-1),1,4))</f>
        <v>74.783333333333331</v>
      </c>
      <c r="G17" s="48">
        <f ca="1">AVERAGE(OFFSET('Baseline QTR'!$C17,0,4*(COLUMNS('Baseline QTR'!$C17:G17)-1),1,4))</f>
        <v>75.866666666666674</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78.074999999999989</v>
      </c>
      <c r="K17" s="48">
        <f ca="1">AVERAGE(OFFSET('Baseline QTR'!$C17,0,4*(COLUMNS('Baseline QTR'!$C17:K17)-1),1,4))</f>
        <v>83.733333333333334</v>
      </c>
      <c r="L17" s="48">
        <f ca="1">AVERAGE(OFFSET('Baseline QTR'!$C17,0,4*(COLUMNS('Baseline QTR'!$C17:L17)-1),1,4))</f>
        <v>88.524999999999991</v>
      </c>
      <c r="M17" s="48">
        <f ca="1">AVERAGE(OFFSET('Baseline QTR'!$C17,0,4*(COLUMNS('Baseline QTR'!$C17:M17)-1),1,4))</f>
        <v>88.566666666666663</v>
      </c>
      <c r="N17" s="48">
        <f ca="1">AVERAGE(OFFSET('Baseline QTR'!$C17,0,4*(COLUMNS('Baseline QTR'!$C17:N17)-1),1,4))</f>
        <v>90.6</v>
      </c>
      <c r="O17" s="48">
        <f ca="1">AVERAGE(OFFSET('Baseline QTR'!$C17,0,4*(COLUMNS('Baseline QTR'!$C17:O17)-1),1,4))</f>
        <v>90.016666666666666</v>
      </c>
      <c r="P17" s="48">
        <f ca="1">AVERAGE(OFFSET('Baseline QTR'!$C17,0,4*(COLUMNS('Baseline QTR'!$C17:P17)-1),1,4))</f>
        <v>92.558333333333323</v>
      </c>
      <c r="Q17" s="48">
        <f ca="1">AVERAGE(OFFSET('Baseline QTR'!$C17,0,4*(COLUMNS('Baseline QTR'!$C17:Q17)-1),1,4))</f>
        <v>91.791666666666657</v>
      </c>
      <c r="R17" s="48">
        <f ca="1">AVERAGE(OFFSET('Baseline QTR'!$C17,0,4*(COLUMNS('Baseline QTR'!$C17:R17)-1),1,4))</f>
        <v>92.433333333333337</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91.60833333333332</v>
      </c>
      <c r="V17" s="48">
        <f ca="1">AVERAGE(OFFSET('Baseline QTR'!$C17,0,4*(COLUMNS('Baseline QTR'!$C17:V17)-1),1,4))</f>
        <v>84.258333333333326</v>
      </c>
      <c r="W17" s="48">
        <f ca="1">AVERAGE(OFFSET('Baseline QTR'!$C17,0,4*(COLUMNS('Baseline QTR'!$C17:W17)-1),1,4))</f>
        <v>80.083333333333343</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82.05</v>
      </c>
      <c r="AC17" s="48">
        <f ca="1">AVERAGE(OFFSET('Baseline QTR'!$C17,0,4*(COLUMNS('Baseline QTR'!$C17:AC17)-1),1,4))</f>
        <v>83.25</v>
      </c>
      <c r="AD17" s="48">
        <f ca="1">AVERAGE(OFFSET('Baseline QTR'!$C17,0,4*(COLUMNS('Baseline QTR'!$C17:AD17)-1),1,4))</f>
        <v>84.283333333333331</v>
      </c>
      <c r="AE17" s="48">
        <f ca="1">AVERAGE(OFFSET('Baseline QTR'!$C17,0,4*(COLUMNS('Baseline QTR'!$C17:AE17)-1),1,4))</f>
        <v>86.658333333333331</v>
      </c>
      <c r="AF17" s="48">
        <f ca="1">AVERAGE(OFFSET('Baseline QTR'!$C17,0,4*(COLUMNS('Baseline QTR'!$C17:AF17)-1),1,4))</f>
        <v>88.366666666666674</v>
      </c>
      <c r="AG17" s="49">
        <f ca="1">AVERAGE(OFFSET('Baseline QTR'!$C17,0,4*(COLUMNS('Baseline QTR'!$C17:AG17)-1),1,4))</f>
        <v>86.091666666666669</v>
      </c>
      <c r="AH17" s="49">
        <f ca="1">AVERAGE(OFFSET('Baseline QTR'!$C17,0,4*(COLUMNS('Baseline QTR'!$C17:AH17)-1),1,4))</f>
        <v>86.883333333333326</v>
      </c>
      <c r="AI17" s="50">
        <f ca="1">AVERAGE(OFFSET('Baseline QTR'!$C17,0,4*(COLUMNS('Baseline QTR'!$C17:AI17)-1),1,4))</f>
        <v>90.290906666666672</v>
      </c>
      <c r="AJ17" s="50">
        <f ca="1">AVERAGE(OFFSET('Baseline QTR'!$C17,0,4*(COLUMNS('Baseline QTR'!$C17:AJ17)-1),1,4))</f>
        <v>88.932537499999995</v>
      </c>
      <c r="AK17" s="50">
        <f ca="1">AVERAGE(OFFSET('Baseline QTR'!$C17,0,4*(COLUMNS('Baseline QTR'!$C17:AK17)-1),1,4))</f>
        <v>90.390547499999997</v>
      </c>
      <c r="AL17" s="50">
        <f ca="1">AVERAGE(OFFSET('Baseline QTR'!$C17,0,4*(COLUMNS('Baseline QTR'!$C17:AL17)-1),1,4))</f>
        <v>92.054047499999996</v>
      </c>
      <c r="AM17" s="50">
        <f ca="1">AVERAGE(OFFSET('Baseline QTR'!$C17,0,4*(COLUMNS('Baseline QTR'!$C17:AM17)-1),1,4))</f>
        <v>93.098297500000001</v>
      </c>
      <c r="AN17" s="50">
        <f ca="1">AVERAGE(OFFSET('Baseline QTR'!$C17,0,4*(COLUMNS('Baseline QTR'!$C17:AN17)-1),1,4))</f>
        <v>93.897612500000008</v>
      </c>
      <c r="AO17" s="50">
        <f ca="1">AVERAGE(OFFSET('Baseline QTR'!$C17,0,4*(COLUMNS('Baseline QTR'!$C17:AO17)-1),1,4))</f>
        <v>93.757259999999988</v>
      </c>
      <c r="AP17" s="50">
        <f ca="1">AVERAGE(OFFSET('Baseline QTR'!$C17,0,4*(COLUMNS('Baseline QTR'!$C17:AP17)-1),1,4))</f>
        <v>93.134785000000008</v>
      </c>
      <c r="AQ17" s="18"/>
    </row>
    <row r="18" spans="1:43" x14ac:dyDescent="0.2">
      <c r="A18" t="str">
        <f>'Baseline QTR'!A18</f>
        <v>KS_NPBS</v>
      </c>
      <c r="B18" t="str">
        <f>'Baseline QTR'!B18</f>
        <v xml:space="preserve">   Professional and business services</v>
      </c>
      <c r="C18" s="48">
        <f ca="1">AVERAGE(OFFSET('Baseline QTR'!$C18,0,4*(COLUMNS('Baseline QTR'!$C18:C18)-1),1,4))</f>
        <v>124.48333333333333</v>
      </c>
      <c r="D18" s="48">
        <f ca="1">AVERAGE(OFFSET('Baseline QTR'!$C18,0,4*(COLUMNS('Baseline QTR'!$C18:D18)-1),1,4))</f>
        <v>124.31666666666666</v>
      </c>
      <c r="E18" s="48">
        <f ca="1">AVERAGE(OFFSET('Baseline QTR'!$C18,0,4*(COLUMNS('Baseline QTR'!$C18:E18)-1),1,4))</f>
        <v>125.875</v>
      </c>
      <c r="F18" s="48">
        <f ca="1">AVERAGE(OFFSET('Baseline QTR'!$C18,0,4*(COLUMNS('Baseline QTR'!$C18:F18)-1),1,4))</f>
        <v>131.97499999999999</v>
      </c>
      <c r="G18" s="48">
        <f ca="1">AVERAGE(OFFSET('Baseline QTR'!$C18,0,4*(COLUMNS('Baseline QTR'!$C18:G18)-1),1,4))</f>
        <v>140.53333333333333</v>
      </c>
      <c r="H18" s="48">
        <f ca="1">AVERAGE(OFFSET('Baseline QTR'!$C18,0,4*(COLUMNS('Baseline QTR'!$C18:H18)-1),1,4))</f>
        <v>145.99166666666665</v>
      </c>
      <c r="I18" s="48">
        <f ca="1">AVERAGE(OFFSET('Baseline QTR'!$C18,0,4*(COLUMNS('Baseline QTR'!$C18:I18)-1),1,4))</f>
        <v>155.81666666666666</v>
      </c>
      <c r="J18" s="48">
        <f ca="1">AVERAGE(OFFSET('Baseline QTR'!$C18,0,4*(COLUMNS('Baseline QTR'!$C18:J18)-1),1,4))</f>
        <v>169.42500000000001</v>
      </c>
      <c r="K18" s="48">
        <f ca="1">AVERAGE(OFFSET('Baseline QTR'!$C18,0,4*(COLUMNS('Baseline QTR'!$C18:K18)-1),1,4))</f>
        <v>179.11666666666665</v>
      </c>
      <c r="L18" s="48">
        <f ca="1">AVERAGE(OFFSET('Baseline QTR'!$C18,0,4*(COLUMNS('Baseline QTR'!$C18:L18)-1),1,4))</f>
        <v>189.72500000000002</v>
      </c>
      <c r="M18" s="48">
        <f ca="1">AVERAGE(OFFSET('Baseline QTR'!$C18,0,4*(COLUMNS('Baseline QTR'!$C18:M18)-1),1,4))</f>
        <v>202.31666666666666</v>
      </c>
      <c r="N18" s="48">
        <f ca="1">AVERAGE(OFFSET('Baseline QTR'!$C18,0,4*(COLUMNS('Baseline QTR'!$C18:N18)-1),1,4))</f>
        <v>189.95</v>
      </c>
      <c r="O18" s="48">
        <f ca="1">AVERAGE(OFFSET('Baseline QTR'!$C18,0,4*(COLUMNS('Baseline QTR'!$C18:O18)-1),1,4))</f>
        <v>178.64166666666665</v>
      </c>
      <c r="P18" s="48">
        <f ca="1">AVERAGE(OFFSET('Baseline QTR'!$C18,0,4*(COLUMNS('Baseline QTR'!$C18:P18)-1),1,4))</f>
        <v>176.19166666666666</v>
      </c>
      <c r="Q18" s="48">
        <f ca="1">AVERAGE(OFFSET('Baseline QTR'!$C18,0,4*(COLUMNS('Baseline QTR'!$C18:Q18)-1),1,4))</f>
        <v>181.82499999999999</v>
      </c>
      <c r="R18" s="48">
        <f ca="1">AVERAGE(OFFSET('Baseline QTR'!$C18,0,4*(COLUMNS('Baseline QTR'!$C18:R18)-1),1,4))</f>
        <v>191.68333333333334</v>
      </c>
      <c r="S18" s="48">
        <f ca="1">AVERAGE(OFFSET('Baseline QTR'!$C18,0,4*(COLUMNS('Baseline QTR'!$C18:S18)-1),1,4))</f>
        <v>203.05</v>
      </c>
      <c r="T18" s="48">
        <f ca="1">AVERAGE(OFFSET('Baseline QTR'!$C18,0,4*(COLUMNS('Baseline QTR'!$C18:T18)-1),1,4))</f>
        <v>213.13333333333335</v>
      </c>
      <c r="U18" s="48">
        <f ca="1">AVERAGE(OFFSET('Baseline QTR'!$C18,0,4*(COLUMNS('Baseline QTR'!$C18:U18)-1),1,4))</f>
        <v>216.98333333333332</v>
      </c>
      <c r="V18" s="48">
        <f ca="1">AVERAGE(OFFSET('Baseline QTR'!$C18,0,4*(COLUMNS('Baseline QTR'!$C18:V18)-1),1,4))</f>
        <v>197.60000000000002</v>
      </c>
      <c r="W18" s="48">
        <f ca="1">AVERAGE(OFFSET('Baseline QTR'!$C18,0,4*(COLUMNS('Baseline QTR'!$C18:W18)-1),1,4))</f>
        <v>197.19166666666663</v>
      </c>
      <c r="X18" s="48">
        <f ca="1">AVERAGE(OFFSET('Baseline QTR'!$C18,0,4*(COLUMNS('Baseline QTR'!$C18:X18)-1),1,4))</f>
        <v>206.02499999999998</v>
      </c>
      <c r="Y18" s="48">
        <f ca="1">AVERAGE(OFFSET('Baseline QTR'!$C18,0,4*(COLUMNS('Baseline QTR'!$C18:Y18)-1),1,4))</f>
        <v>215.77500000000001</v>
      </c>
      <c r="Z18" s="48">
        <f ca="1">AVERAGE(OFFSET('Baseline QTR'!$C18,0,4*(COLUMNS('Baseline QTR'!$C18:Z18)-1),1,4))</f>
        <v>224.41666666666669</v>
      </c>
      <c r="AA18" s="48">
        <f ca="1">AVERAGE(OFFSET('Baseline QTR'!$C18,0,4*(COLUMNS('Baseline QTR'!$C18:AA18)-1),1,4))</f>
        <v>231.39166666666665</v>
      </c>
      <c r="AB18" s="48">
        <f ca="1">AVERAGE(OFFSET('Baseline QTR'!$C18,0,4*(COLUMNS('Baseline QTR'!$C18:AB18)-1),1,4))</f>
        <v>240.95</v>
      </c>
      <c r="AC18" s="48">
        <f ca="1">AVERAGE(OFFSET('Baseline QTR'!$C18,0,4*(COLUMNS('Baseline QTR'!$C18:AC18)-1),1,4))</f>
        <v>249.49166666666665</v>
      </c>
      <c r="AD18" s="48">
        <f ca="1">AVERAGE(OFFSET('Baseline QTR'!$C18,0,4*(COLUMNS('Baseline QTR'!$C18:AD18)-1),1,4))</f>
        <v>255.64999999999998</v>
      </c>
      <c r="AE18" s="48">
        <f ca="1">AVERAGE(OFFSET('Baseline QTR'!$C18,0,4*(COLUMNS('Baseline QTR'!$C18:AE18)-1),1,4))</f>
        <v>261.60833333333335</v>
      </c>
      <c r="AF18" s="48">
        <f ca="1">AVERAGE(OFFSET('Baseline QTR'!$C18,0,4*(COLUMNS('Baseline QTR'!$C18:AF18)-1),1,4))</f>
        <v>268.14999999999998</v>
      </c>
      <c r="AG18" s="49">
        <f ca="1">AVERAGE(OFFSET('Baseline QTR'!$C18,0,4*(COLUMNS('Baseline QTR'!$C18:AG18)-1),1,4))</f>
        <v>262.7833333333333</v>
      </c>
      <c r="AH18" s="49">
        <f ca="1">AVERAGE(OFFSET('Baseline QTR'!$C18,0,4*(COLUMNS('Baseline QTR'!$C18:AH18)-1),1,4))</f>
        <v>274.15000000000003</v>
      </c>
      <c r="AI18" s="50">
        <f ca="1">AVERAGE(OFFSET('Baseline QTR'!$C18,0,4*(COLUMNS('Baseline QTR'!$C18:AI18)-1),1,4))</f>
        <v>292.68138333333337</v>
      </c>
      <c r="AJ18" s="50">
        <f ca="1">AVERAGE(OFFSET('Baseline QTR'!$C18,0,4*(COLUMNS('Baseline QTR'!$C18:AJ18)-1),1,4))</f>
        <v>285.51807500000001</v>
      </c>
      <c r="AK18" s="50">
        <f ca="1">AVERAGE(OFFSET('Baseline QTR'!$C18,0,4*(COLUMNS('Baseline QTR'!$C18:AK18)-1),1,4))</f>
        <v>284.310925</v>
      </c>
      <c r="AL18" s="50">
        <f ca="1">AVERAGE(OFFSET('Baseline QTR'!$C18,0,4*(COLUMNS('Baseline QTR'!$C18:AL18)-1),1,4))</f>
        <v>294.79665</v>
      </c>
      <c r="AM18" s="50">
        <f ca="1">AVERAGE(OFFSET('Baseline QTR'!$C18,0,4*(COLUMNS('Baseline QTR'!$C18:AM18)-1),1,4))</f>
        <v>298.01467500000001</v>
      </c>
      <c r="AN18" s="50">
        <f ca="1">AVERAGE(OFFSET('Baseline QTR'!$C18,0,4*(COLUMNS('Baseline QTR'!$C18:AN18)-1),1,4))</f>
        <v>299.49427500000002</v>
      </c>
      <c r="AO18" s="50">
        <f ca="1">AVERAGE(OFFSET('Baseline QTR'!$C18,0,4*(COLUMNS('Baseline QTR'!$C18:AO18)-1),1,4))</f>
        <v>306.53617500000001</v>
      </c>
      <c r="AP18" s="50">
        <f ca="1">AVERAGE(OFFSET('Baseline QTR'!$C18,0,4*(COLUMNS('Baseline QTR'!$C18:AP18)-1),1,4))</f>
        <v>315.19102500000002</v>
      </c>
      <c r="AQ18" s="18"/>
    </row>
    <row r="19" spans="1:43" x14ac:dyDescent="0.2">
      <c r="A19" t="str">
        <f>'Baseline QTR'!A19</f>
        <v>KS_NOSRV</v>
      </c>
      <c r="B19" t="str">
        <f>'Baseline QTR'!B19</f>
        <v xml:space="preserve">   Other services</v>
      </c>
      <c r="C19" s="48">
        <f ca="1">AVERAGE(OFFSET('Baseline QTR'!$C19,0,4*(COLUMNS('Baseline QTR'!$C19:C19)-1),1,4))</f>
        <v>228.85000000000002</v>
      </c>
      <c r="D19" s="48">
        <f ca="1">AVERAGE(OFFSET('Baseline QTR'!$C19,0,4*(COLUMNS('Baseline QTR'!$C19:D19)-1),1,4))</f>
        <v>234.85</v>
      </c>
      <c r="E19" s="48">
        <f ca="1">AVERAGE(OFFSET('Baseline QTR'!$C19,0,4*(COLUMNS('Baseline QTR'!$C19:E19)-1),1,4))</f>
        <v>241.45833333333331</v>
      </c>
      <c r="F19" s="48">
        <f ca="1">AVERAGE(OFFSET('Baseline QTR'!$C19,0,4*(COLUMNS('Baseline QTR'!$C19:F19)-1),1,4))</f>
        <v>251.0333333333333</v>
      </c>
      <c r="G19" s="48">
        <f ca="1">AVERAGE(OFFSET('Baseline QTR'!$C19,0,4*(COLUMNS('Baseline QTR'!$C19:G19)-1),1,4))</f>
        <v>256.81666666666666</v>
      </c>
      <c r="H19" s="48">
        <f ca="1">AVERAGE(OFFSET('Baseline QTR'!$C19,0,4*(COLUMNS('Baseline QTR'!$C19:H19)-1),1,4))</f>
        <v>266.17500000000001</v>
      </c>
      <c r="I19" s="48">
        <f ca="1">AVERAGE(OFFSET('Baseline QTR'!$C19,0,4*(COLUMNS('Baseline QTR'!$C19:I19)-1),1,4))</f>
        <v>271.74166666666667</v>
      </c>
      <c r="J19" s="48">
        <f ca="1">AVERAGE(OFFSET('Baseline QTR'!$C19,0,4*(COLUMNS('Baseline QTR'!$C19:J19)-1),1,4))</f>
        <v>283.31666666666666</v>
      </c>
      <c r="K19" s="48">
        <f ca="1">AVERAGE(OFFSET('Baseline QTR'!$C19,0,4*(COLUMNS('Baseline QTR'!$C19:K19)-1),1,4))</f>
        <v>294.98333333333335</v>
      </c>
      <c r="L19" s="48">
        <f ca="1">AVERAGE(OFFSET('Baseline QTR'!$C19,0,4*(COLUMNS('Baseline QTR'!$C19:L19)-1),1,4))</f>
        <v>303.24166666666667</v>
      </c>
      <c r="M19" s="48">
        <f ca="1">AVERAGE(OFFSET('Baseline QTR'!$C19,0,4*(COLUMNS('Baseline QTR'!$C19:M19)-1),1,4))</f>
        <v>310.91666666666669</v>
      </c>
      <c r="N19" s="48">
        <f ca="1">AVERAGE(OFFSET('Baseline QTR'!$C19,0,4*(COLUMNS('Baseline QTR'!$C19:N19)-1),1,4))</f>
        <v>312.58333333333337</v>
      </c>
      <c r="O19" s="48">
        <f ca="1">AVERAGE(OFFSET('Baseline QTR'!$C19,0,4*(COLUMNS('Baseline QTR'!$C19:O19)-1),1,4))</f>
        <v>314.89999999999998</v>
      </c>
      <c r="P19" s="48">
        <f ca="1">AVERAGE(OFFSET('Baseline QTR'!$C19,0,4*(COLUMNS('Baseline QTR'!$C19:P19)-1),1,4))</f>
        <v>320.48333333333329</v>
      </c>
      <c r="Q19" s="48">
        <f ca="1">AVERAGE(OFFSET('Baseline QTR'!$C19,0,4*(COLUMNS('Baseline QTR'!$C19:Q19)-1),1,4))</f>
        <v>324.90833333333336</v>
      </c>
      <c r="R19" s="48">
        <f ca="1">AVERAGE(OFFSET('Baseline QTR'!$C19,0,4*(COLUMNS('Baseline QTR'!$C19:R19)-1),1,4))</f>
        <v>332.59999999999997</v>
      </c>
      <c r="S19" s="48">
        <f ca="1">AVERAGE(OFFSET('Baseline QTR'!$C19,0,4*(COLUMNS('Baseline QTR'!$C19:S19)-1),1,4))</f>
        <v>339.1</v>
      </c>
      <c r="T19" s="48">
        <f ca="1">AVERAGE(OFFSET('Baseline QTR'!$C19,0,4*(COLUMNS('Baseline QTR'!$C19:T19)-1),1,4))</f>
        <v>348.58333333333331</v>
      </c>
      <c r="U19" s="48">
        <f ca="1">AVERAGE(OFFSET('Baseline QTR'!$C19,0,4*(COLUMNS('Baseline QTR'!$C19:U19)-1),1,4))</f>
        <v>358.07499999999999</v>
      </c>
      <c r="V19" s="48">
        <f ca="1">AVERAGE(OFFSET('Baseline QTR'!$C19,0,4*(COLUMNS('Baseline QTR'!$C19:V19)-1),1,4))</f>
        <v>358.36666666666667</v>
      </c>
      <c r="W19" s="48">
        <f ca="1">AVERAGE(OFFSET('Baseline QTR'!$C19,0,4*(COLUMNS('Baseline QTR'!$C19:W19)-1),1,4))</f>
        <v>363.5916666666667</v>
      </c>
      <c r="X19" s="48">
        <f ca="1">AVERAGE(OFFSET('Baseline QTR'!$C19,0,4*(COLUMNS('Baseline QTR'!$C19:X19)-1),1,4))</f>
        <v>374.22500000000002</v>
      </c>
      <c r="Y19" s="48">
        <f ca="1">AVERAGE(OFFSET('Baseline QTR'!$C19,0,4*(COLUMNS('Baseline QTR'!$C19:Y19)-1),1,4))</f>
        <v>382.94166666666661</v>
      </c>
      <c r="Z19" s="48">
        <f ca="1">AVERAGE(OFFSET('Baseline QTR'!$C19,0,4*(COLUMNS('Baseline QTR'!$C19:Z19)-1),1,4))</f>
        <v>391.61666666666667</v>
      </c>
      <c r="AA19" s="48">
        <f ca="1">AVERAGE(OFFSET('Baseline QTR'!$C19,0,4*(COLUMNS('Baseline QTR'!$C19:AA19)-1),1,4))</f>
        <v>401.5333333333333</v>
      </c>
      <c r="AB19" s="48">
        <f ca="1">AVERAGE(OFFSET('Baseline QTR'!$C19,0,4*(COLUMNS('Baseline QTR'!$C19:AB19)-1),1,4))</f>
        <v>411.88333333333333</v>
      </c>
      <c r="AC19" s="48">
        <f ca="1">AVERAGE(OFFSET('Baseline QTR'!$C19,0,4*(COLUMNS('Baseline QTR'!$C19:AC19)-1),1,4))</f>
        <v>427.66666666666669</v>
      </c>
      <c r="AD19" s="48">
        <f ca="1">AVERAGE(OFFSET('Baseline QTR'!$C19,0,4*(COLUMNS('Baseline QTR'!$C19:AD19)-1),1,4))</f>
        <v>439.4</v>
      </c>
      <c r="AE19" s="48">
        <f ca="1">AVERAGE(OFFSET('Baseline QTR'!$C19,0,4*(COLUMNS('Baseline QTR'!$C19:AE19)-1),1,4))</f>
        <v>452.61666666666662</v>
      </c>
      <c r="AF19" s="48">
        <f ca="1">AVERAGE(OFFSET('Baseline QTR'!$C19,0,4*(COLUMNS('Baseline QTR'!$C19:AF19)-1),1,4))</f>
        <v>463.79999999999995</v>
      </c>
      <c r="AG19" s="49">
        <f ca="1">AVERAGE(OFFSET('Baseline QTR'!$C19,0,4*(COLUMNS('Baseline QTR'!$C19:AG19)-1),1,4))</f>
        <v>394.38333333333333</v>
      </c>
      <c r="AH19" s="49">
        <f ca="1">AVERAGE(OFFSET('Baseline QTR'!$C19,0,4*(COLUMNS('Baseline QTR'!$C19:AH19)-1),1,4))</f>
        <v>403.75833333333333</v>
      </c>
      <c r="AI19" s="50">
        <f ca="1">AVERAGE(OFFSET('Baseline QTR'!$C19,0,4*(COLUMNS('Baseline QTR'!$C19:AI19)-1),1,4))</f>
        <v>437.58313333333336</v>
      </c>
      <c r="AJ19" s="50">
        <f ca="1">AVERAGE(OFFSET('Baseline QTR'!$C19,0,4*(COLUMNS('Baseline QTR'!$C19:AJ19)-1),1,4))</f>
        <v>452.17877499999997</v>
      </c>
      <c r="AK19" s="50">
        <f ca="1">AVERAGE(OFFSET('Baseline QTR'!$C19,0,4*(COLUMNS('Baseline QTR'!$C19:AK19)-1),1,4))</f>
        <v>455.38942500000002</v>
      </c>
      <c r="AL19" s="50">
        <f ca="1">AVERAGE(OFFSET('Baseline QTR'!$C19,0,4*(COLUMNS('Baseline QTR'!$C19:AL19)-1),1,4))</f>
        <v>461.65520000000004</v>
      </c>
      <c r="AM19" s="50">
        <f ca="1">AVERAGE(OFFSET('Baseline QTR'!$C19,0,4*(COLUMNS('Baseline QTR'!$C19:AM19)-1),1,4))</f>
        <v>465.11689999999999</v>
      </c>
      <c r="AN19" s="50">
        <f ca="1">AVERAGE(OFFSET('Baseline QTR'!$C19,0,4*(COLUMNS('Baseline QTR'!$C19:AN19)-1),1,4))</f>
        <v>467.70090000000005</v>
      </c>
      <c r="AO19" s="50">
        <f ca="1">AVERAGE(OFFSET('Baseline QTR'!$C19,0,4*(COLUMNS('Baseline QTR'!$C19:AO19)-1),1,4))</f>
        <v>468.57112499999999</v>
      </c>
      <c r="AP19" s="50">
        <f ca="1">AVERAGE(OFFSET('Baseline QTR'!$C19,0,4*(COLUMNS('Baseline QTR'!$C19:AP19)-1),1,4))</f>
        <v>470.32562499999995</v>
      </c>
      <c r="AQ19" s="18"/>
    </row>
    <row r="20" spans="1:43" x14ac:dyDescent="0.2">
      <c r="A20" t="str">
        <f>'Baseline QTR'!A20</f>
        <v>KS_NLHS</v>
      </c>
      <c r="B20" t="str">
        <f>'Baseline QTR'!B20</f>
        <v xml:space="preserve">      Leisure and Hospitality</v>
      </c>
      <c r="C20" s="48">
        <f ca="1">AVERAGE(OFFSET('Baseline QTR'!$C20,0,4*(COLUMNS('Baseline QTR'!$C20:C20)-1),1,4))</f>
        <v>90.841666666666669</v>
      </c>
      <c r="D20" s="48">
        <f ca="1">AVERAGE(OFFSET('Baseline QTR'!$C20,0,4*(COLUMNS('Baseline QTR'!$C20:D20)-1),1,4))</f>
        <v>91.833333333333329</v>
      </c>
      <c r="E20" s="48">
        <f ca="1">AVERAGE(OFFSET('Baseline QTR'!$C20,0,4*(COLUMNS('Baseline QTR'!$C20:E20)-1),1,4))</f>
        <v>93.474999999999994</v>
      </c>
      <c r="F20" s="48">
        <f ca="1">AVERAGE(OFFSET('Baseline QTR'!$C20,0,4*(COLUMNS('Baseline QTR'!$C20:F20)-1),1,4))</f>
        <v>96.558333333333323</v>
      </c>
      <c r="G20" s="48">
        <f ca="1">AVERAGE(OFFSET('Baseline QTR'!$C20,0,4*(COLUMNS('Baseline QTR'!$C20:G20)-1),1,4))</f>
        <v>98.966666666666669</v>
      </c>
      <c r="H20" s="48">
        <f ca="1">AVERAGE(OFFSET('Baseline QTR'!$C20,0,4*(COLUMNS('Baseline QTR'!$C20:H20)-1),1,4))</f>
        <v>103.00833333333335</v>
      </c>
      <c r="I20" s="48">
        <f ca="1">AVERAGE(OFFSET('Baseline QTR'!$C20,0,4*(COLUMNS('Baseline QTR'!$C20:I20)-1),1,4))</f>
        <v>106.375</v>
      </c>
      <c r="J20" s="48">
        <f ca="1">AVERAGE(OFFSET('Baseline QTR'!$C20,0,4*(COLUMNS('Baseline QTR'!$C20:J20)-1),1,4))</f>
        <v>109.69166666666666</v>
      </c>
      <c r="K20" s="48">
        <f ca="1">AVERAGE(OFFSET('Baseline QTR'!$C20,0,4*(COLUMNS('Baseline QTR'!$C20:K20)-1),1,4))</f>
        <v>113.56666666666666</v>
      </c>
      <c r="L20" s="48">
        <f ca="1">AVERAGE(OFFSET('Baseline QTR'!$C20,0,4*(COLUMNS('Baseline QTR'!$C20:L20)-1),1,4))</f>
        <v>119.15833333333333</v>
      </c>
      <c r="M20" s="48">
        <f ca="1">AVERAGE(OFFSET('Baseline QTR'!$C20,0,4*(COLUMNS('Baseline QTR'!$C20:M20)-1),1,4))</f>
        <v>120.62499999999999</v>
      </c>
      <c r="N20" s="48">
        <f ca="1">AVERAGE(OFFSET('Baseline QTR'!$C20,0,4*(COLUMNS('Baseline QTR'!$C20:N20)-1),1,4))</f>
        <v>119.77499999999999</v>
      </c>
      <c r="O20" s="48">
        <f ca="1">AVERAGE(OFFSET('Baseline QTR'!$C20,0,4*(COLUMNS('Baseline QTR'!$C20:O20)-1),1,4))</f>
        <v>117.45</v>
      </c>
      <c r="P20" s="48">
        <f ca="1">AVERAGE(OFFSET('Baseline QTR'!$C20,0,4*(COLUMNS('Baseline QTR'!$C20:P20)-1),1,4))</f>
        <v>119.63333333333333</v>
      </c>
      <c r="Q20" s="48">
        <f ca="1">AVERAGE(OFFSET('Baseline QTR'!$C20,0,4*(COLUMNS('Baseline QTR'!$C20:Q20)-1),1,4))</f>
        <v>122.925</v>
      </c>
      <c r="R20" s="48">
        <f ca="1">AVERAGE(OFFSET('Baseline QTR'!$C20,0,4*(COLUMNS('Baseline QTR'!$C20:R20)-1),1,4))</f>
        <v>126.58333333333333</v>
      </c>
      <c r="S20" s="48">
        <f ca="1">AVERAGE(OFFSET('Baseline QTR'!$C20,0,4*(COLUMNS('Baseline QTR'!$C20:S20)-1),1,4))</f>
        <v>130.72500000000002</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130.57499999999999</v>
      </c>
      <c r="W20" s="48">
        <f ca="1">AVERAGE(OFFSET('Baseline QTR'!$C20,0,4*(COLUMNS('Baseline QTR'!$C20:W20)-1),1,4))</f>
        <v>130.44166666666666</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143.95833333333334</v>
      </c>
      <c r="AA20" s="48">
        <f ca="1">AVERAGE(OFFSET('Baseline QTR'!$C20,0,4*(COLUMNS('Baseline QTR'!$C20:AA20)-1),1,4))</f>
        <v>148.68333333333334</v>
      </c>
      <c r="AB20" s="48">
        <f ca="1">AVERAGE(OFFSET('Baseline QTR'!$C20,0,4*(COLUMNS('Baseline QTR'!$C20:AB20)-1),1,4))</f>
        <v>154.98333333333335</v>
      </c>
      <c r="AC20" s="48">
        <f ca="1">AVERAGE(OFFSET('Baseline QTR'!$C20,0,4*(COLUMNS('Baseline QTR'!$C20:AC20)-1),1,4))</f>
        <v>161.64166666666665</v>
      </c>
      <c r="AD20" s="48">
        <f ca="1">AVERAGE(OFFSET('Baseline QTR'!$C20,0,4*(COLUMNS('Baseline QTR'!$C20:AD20)-1),1,4))</f>
        <v>166.84166666666667</v>
      </c>
      <c r="AE20" s="48">
        <f ca="1">AVERAGE(OFFSET('Baseline QTR'!$C20,0,4*(COLUMNS('Baseline QTR'!$C20:AE20)-1),1,4))</f>
        <v>171.57499999999999</v>
      </c>
      <c r="AF20" s="48">
        <f ca="1">AVERAGE(OFFSET('Baseline QTR'!$C20,0,4*(COLUMNS('Baseline QTR'!$C20:AF20)-1),1,4))</f>
        <v>173.79166666666666</v>
      </c>
      <c r="AG20" s="49">
        <f ca="1">AVERAGE(OFFSET('Baseline QTR'!$C20,0,4*(COLUMNS('Baseline QTR'!$C20:AG20)-1),1,4))</f>
        <v>122.66666666666666</v>
      </c>
      <c r="AH20" s="49">
        <f ca="1">AVERAGE(OFFSET('Baseline QTR'!$C20,0,4*(COLUMNS('Baseline QTR'!$C20:AH20)-1),1,4))</f>
        <v>128.80833333333334</v>
      </c>
      <c r="AI20" s="50">
        <f ca="1">AVERAGE(OFFSET('Baseline QTR'!$C20,0,4*(COLUMNS('Baseline QTR'!$C20:AI20)-1),1,4))</f>
        <v>152.19505833333332</v>
      </c>
      <c r="AJ20" s="50">
        <f ca="1">AVERAGE(OFFSET('Baseline QTR'!$C20,0,4*(COLUMNS('Baseline QTR'!$C20:AJ20)-1),1,4))</f>
        <v>159.15542500000001</v>
      </c>
      <c r="AK20" s="50">
        <f ca="1">AVERAGE(OFFSET('Baseline QTR'!$C20,0,4*(COLUMNS('Baseline QTR'!$C20:AK20)-1),1,4))</f>
        <v>156.72765000000001</v>
      </c>
      <c r="AL20" s="50">
        <f ca="1">AVERAGE(OFFSET('Baseline QTR'!$C20,0,4*(COLUMNS('Baseline QTR'!$C20:AL20)-1),1,4))</f>
        <v>162.19749999999999</v>
      </c>
      <c r="AM20" s="50">
        <f ca="1">AVERAGE(OFFSET('Baseline QTR'!$C20,0,4*(COLUMNS('Baseline QTR'!$C20:AM20)-1),1,4))</f>
        <v>164.45165</v>
      </c>
      <c r="AN20" s="50">
        <f ca="1">AVERAGE(OFFSET('Baseline QTR'!$C20,0,4*(COLUMNS('Baseline QTR'!$C20:AN20)-1),1,4))</f>
        <v>165.08077499999999</v>
      </c>
      <c r="AO20" s="50">
        <f ca="1">AVERAGE(OFFSET('Baseline QTR'!$C20,0,4*(COLUMNS('Baseline QTR'!$C20:AO20)-1),1,4))</f>
        <v>163.75990000000002</v>
      </c>
      <c r="AP20" s="50">
        <f ca="1">AVERAGE(OFFSET('Baseline QTR'!$C20,0,4*(COLUMNS('Baseline QTR'!$C20:AP20)-1),1,4))</f>
        <v>163.93617499999999</v>
      </c>
      <c r="AQ20" s="18"/>
    </row>
    <row r="21" spans="1:43" x14ac:dyDescent="0.2">
      <c r="A21" t="str">
        <f>'Baseline QTR'!A21</f>
        <v>KS_NGOV</v>
      </c>
      <c r="B21" t="str">
        <f>'Baseline QTR'!B21</f>
        <v xml:space="preserve">   Government</v>
      </c>
      <c r="C21" s="48">
        <f ca="1">AVERAGE(OFFSET('Baseline QTR'!$C21,0,4*(COLUMNS('Baseline QTR'!$C21:C21)-1),1,4))</f>
        <v>147.44999999999999</v>
      </c>
      <c r="D21" s="48">
        <f ca="1">AVERAGE(OFFSET('Baseline QTR'!$C21,0,4*(COLUMNS('Baseline QTR'!$C21:D21)-1),1,4))</f>
        <v>153.01666666666665</v>
      </c>
      <c r="E21" s="48">
        <f ca="1">AVERAGE(OFFSET('Baseline QTR'!$C21,0,4*(COLUMNS('Baseline QTR'!$C21:E21)-1),1,4))</f>
        <v>158.74166666666667</v>
      </c>
      <c r="F21" s="48">
        <f ca="1">AVERAGE(OFFSET('Baseline QTR'!$C21,0,4*(COLUMNS('Baseline QTR'!$C21:F21)-1),1,4))</f>
        <v>161.88333333333333</v>
      </c>
      <c r="G21" s="48">
        <f ca="1">AVERAGE(OFFSET('Baseline QTR'!$C21,0,4*(COLUMNS('Baseline QTR'!$C21:G21)-1),1,4))</f>
        <v>164.53333333333333</v>
      </c>
      <c r="H21" s="48">
        <f ca="1">AVERAGE(OFFSET('Baseline QTR'!$C21,0,4*(COLUMNS('Baseline QTR'!$C21:H21)-1),1,4))</f>
        <v>167.89166666666665</v>
      </c>
      <c r="I21" s="48">
        <f ca="1">AVERAGE(OFFSET('Baseline QTR'!$C21,0,4*(COLUMNS('Baseline QTR'!$C21:I21)-1),1,4))</f>
        <v>170.69166666666666</v>
      </c>
      <c r="J21" s="48">
        <f ca="1">AVERAGE(OFFSET('Baseline QTR'!$C21,0,4*(COLUMNS('Baseline QTR'!$C21:J21)-1),1,4))</f>
        <v>173.76666666666671</v>
      </c>
      <c r="K21" s="48">
        <f ca="1">AVERAGE(OFFSET('Baseline QTR'!$C21,0,4*(COLUMNS('Baseline QTR'!$C21:K21)-1),1,4))</f>
        <v>178.51666666666668</v>
      </c>
      <c r="L21" s="48">
        <f ca="1">AVERAGE(OFFSET('Baseline QTR'!$C21,0,4*(COLUMNS('Baseline QTR'!$C21:L21)-1),1,4))</f>
        <v>182.70833333333334</v>
      </c>
      <c r="M21" s="48">
        <f ca="1">AVERAGE(OFFSET('Baseline QTR'!$C21,0,4*(COLUMNS('Baseline QTR'!$C21:M21)-1),1,4))</f>
        <v>185.86666666666665</v>
      </c>
      <c r="N21" s="48">
        <f ca="1">AVERAGE(OFFSET('Baseline QTR'!$C21,0,4*(COLUMNS('Baseline QTR'!$C21:N21)-1),1,4))</f>
        <v>191.89166666666665</v>
      </c>
      <c r="O21" s="48">
        <f ca="1">AVERAGE(OFFSET('Baseline QTR'!$C21,0,4*(COLUMNS('Baseline QTR'!$C21:O21)-1),1,4))</f>
        <v>195.85</v>
      </c>
      <c r="P21" s="48">
        <f ca="1">AVERAGE(OFFSET('Baseline QTR'!$C21,0,4*(COLUMNS('Baseline QTR'!$C21:P21)-1),1,4))</f>
        <v>198</v>
      </c>
      <c r="Q21" s="48">
        <f ca="1">AVERAGE(OFFSET('Baseline QTR'!$C21,0,4*(COLUMNS('Baseline QTR'!$C21:Q21)-1),1,4))</f>
        <v>198.00833333333333</v>
      </c>
      <c r="R21" s="48">
        <f ca="1">AVERAGE(OFFSET('Baseline QTR'!$C21,0,4*(COLUMNS('Baseline QTR'!$C21:R21)-1),1,4))</f>
        <v>197.76666666666665</v>
      </c>
      <c r="S21" s="48">
        <f ca="1">AVERAGE(OFFSET('Baseline QTR'!$C21,0,4*(COLUMNS('Baseline QTR'!$C21:S21)-1),1,4))</f>
        <v>198.50833333333333</v>
      </c>
      <c r="T21" s="48">
        <f ca="1">AVERAGE(OFFSET('Baseline QTR'!$C21,0,4*(COLUMNS('Baseline QTR'!$C21:T21)-1),1,4))</f>
        <v>200.15</v>
      </c>
      <c r="U21" s="48">
        <f ca="1">AVERAGE(OFFSET('Baseline QTR'!$C21,0,4*(COLUMNS('Baseline QTR'!$C21:U21)-1),1,4))</f>
        <v>204.50833333333333</v>
      </c>
      <c r="V21" s="48">
        <f ca="1">AVERAGE(OFFSET('Baseline QTR'!$C21,0,4*(COLUMNS('Baseline QTR'!$C21:V21)-1),1,4))</f>
        <v>206.18333333333334</v>
      </c>
      <c r="W21" s="48">
        <f ca="1">AVERAGE(OFFSET('Baseline QTR'!$C21,0,4*(COLUMNS('Baseline QTR'!$C21:W21)-1),1,4))</f>
        <v>205.79166666666666</v>
      </c>
      <c r="X21" s="48">
        <f ca="1">AVERAGE(OFFSET('Baseline QTR'!$C21,0,4*(COLUMNS('Baseline QTR'!$C21:X21)-1),1,4))</f>
        <v>202.17499999999998</v>
      </c>
      <c r="Y21" s="48">
        <f ca="1">AVERAGE(OFFSET('Baseline QTR'!$C21,0,4*(COLUMNS('Baseline QTR'!$C21:Y21)-1),1,4))</f>
        <v>202.69166666666666</v>
      </c>
      <c r="Z21" s="48">
        <f ca="1">AVERAGE(OFFSET('Baseline QTR'!$C21,0,4*(COLUMNS('Baseline QTR'!$C21:Z21)-1),1,4))</f>
        <v>204.8</v>
      </c>
      <c r="AA21" s="48">
        <f ca="1">AVERAGE(OFFSET('Baseline QTR'!$C21,0,4*(COLUMNS('Baseline QTR'!$C21:AA21)-1),1,4))</f>
        <v>207.73333333333335</v>
      </c>
      <c r="AB21" s="48">
        <f ca="1">AVERAGE(OFFSET('Baseline QTR'!$C21,0,4*(COLUMNS('Baseline QTR'!$C21:AB21)-1),1,4))</f>
        <v>212.90833333333333</v>
      </c>
      <c r="AC21" s="48">
        <f ca="1">AVERAGE(OFFSET('Baseline QTR'!$C21,0,4*(COLUMNS('Baseline QTR'!$C21:AC21)-1),1,4))</f>
        <v>217.81666666666666</v>
      </c>
      <c r="AD21" s="48">
        <f ca="1">AVERAGE(OFFSET('Baseline QTR'!$C21,0,4*(COLUMNS('Baseline QTR'!$C21:AD21)-1),1,4))</f>
        <v>221.26666666666665</v>
      </c>
      <c r="AE21" s="48">
        <f ca="1">AVERAGE(OFFSET('Baseline QTR'!$C21,0,4*(COLUMNS('Baseline QTR'!$C21:AE21)-1),1,4))</f>
        <v>218.52500000000001</v>
      </c>
      <c r="AF21" s="48">
        <f ca="1">AVERAGE(OFFSET('Baseline QTR'!$C21,0,4*(COLUMNS('Baseline QTR'!$C21:AF21)-1),1,4))</f>
        <v>216</v>
      </c>
      <c r="AG21" s="49">
        <f ca="1">AVERAGE(OFFSET('Baseline QTR'!$C21,0,4*(COLUMNS('Baseline QTR'!$C21:AG21)-1),1,4))</f>
        <v>209.67500000000001</v>
      </c>
      <c r="AH21" s="49">
        <f ca="1">AVERAGE(OFFSET('Baseline QTR'!$C21,0,4*(COLUMNS('Baseline QTR'!$C21:AH21)-1),1,4))</f>
        <v>207.28333333333333</v>
      </c>
      <c r="AI21" s="50">
        <f ca="1">AVERAGE(OFFSET('Baseline QTR'!$C21,0,4*(COLUMNS('Baseline QTR'!$C21:AI21)-1),1,4))</f>
        <v>207.52753333333331</v>
      </c>
      <c r="AJ21" s="50">
        <f ca="1">AVERAGE(OFFSET('Baseline QTR'!$C21,0,4*(COLUMNS('Baseline QTR'!$C21:AJ21)-1),1,4))</f>
        <v>212.72390000000001</v>
      </c>
      <c r="AK21" s="50">
        <f ca="1">AVERAGE(OFFSET('Baseline QTR'!$C21,0,4*(COLUMNS('Baseline QTR'!$C21:AK21)-1),1,4))</f>
        <v>214.13142500000001</v>
      </c>
      <c r="AL21" s="50">
        <f ca="1">AVERAGE(OFFSET('Baseline QTR'!$C21,0,4*(COLUMNS('Baseline QTR'!$C21:AL21)-1),1,4))</f>
        <v>217.30664999999999</v>
      </c>
      <c r="AM21" s="50">
        <f ca="1">AVERAGE(OFFSET('Baseline QTR'!$C21,0,4*(COLUMNS('Baseline QTR'!$C21:AM21)-1),1,4))</f>
        <v>219.54749999999999</v>
      </c>
      <c r="AN21" s="50">
        <f ca="1">AVERAGE(OFFSET('Baseline QTR'!$C21,0,4*(COLUMNS('Baseline QTR'!$C21:AN21)-1),1,4))</f>
        <v>221.57212499999997</v>
      </c>
      <c r="AO21" s="50">
        <f ca="1">AVERAGE(OFFSET('Baseline QTR'!$C21,0,4*(COLUMNS('Baseline QTR'!$C21:AO21)-1),1,4))</f>
        <v>223.89275000000001</v>
      </c>
      <c r="AP21" s="50">
        <f ca="1">AVERAGE(OFFSET('Baseline QTR'!$C21,0,4*(COLUMNS('Baseline QTR'!$C21:AP21)-1),1,4))</f>
        <v>226.58670000000001</v>
      </c>
      <c r="AQ21" s="18"/>
    </row>
    <row r="22" spans="1:43" x14ac:dyDescent="0.2">
      <c r="A22" t="str">
        <f>'Baseline QTR'!A22</f>
        <v>KS_NGOVSL</v>
      </c>
      <c r="B22" t="str">
        <f>'Baseline QTR'!B22</f>
        <v xml:space="preserve">      State and local</v>
      </c>
      <c r="C22" s="48">
        <f ca="1">AVERAGE(OFFSET('Baseline QTR'!$C22,0,4*(COLUMNS('Baseline QTR'!$C22:C22)-1),1,4))</f>
        <v>125.70833333333334</v>
      </c>
      <c r="D22" s="48">
        <f ca="1">AVERAGE(OFFSET('Baseline QTR'!$C22,0,4*(COLUMNS('Baseline QTR'!$C22:D22)-1),1,4))</f>
        <v>131.57499999999999</v>
      </c>
      <c r="E22" s="48">
        <f ca="1">AVERAGE(OFFSET('Baseline QTR'!$C22,0,4*(COLUMNS('Baseline QTR'!$C22:E22)-1),1,4))</f>
        <v>136.97499999999999</v>
      </c>
      <c r="F22" s="48">
        <f ca="1">AVERAGE(OFFSET('Baseline QTR'!$C22,0,4*(COLUMNS('Baseline QTR'!$C22:F22)-1),1,4))</f>
        <v>139.55833333333334</v>
      </c>
      <c r="G22" s="48">
        <f ca="1">AVERAGE(OFFSET('Baseline QTR'!$C22,0,4*(COLUMNS('Baseline QTR'!$C22:G22)-1),1,4))</f>
        <v>142.25833333333333</v>
      </c>
      <c r="H22" s="48">
        <f ca="1">AVERAGE(OFFSET('Baseline QTR'!$C22,0,4*(COLUMNS('Baseline QTR'!$C22:H22)-1),1,4))</f>
        <v>146.03333333333333</v>
      </c>
      <c r="I22" s="48">
        <f ca="1">AVERAGE(OFFSET('Baseline QTR'!$C22,0,4*(COLUMNS('Baseline QTR'!$C22:I22)-1),1,4))</f>
        <v>149.13333333333333</v>
      </c>
      <c r="J22" s="48">
        <f ca="1">AVERAGE(OFFSET('Baseline QTR'!$C22,0,4*(COLUMNS('Baseline QTR'!$C22:J22)-1),1,4))</f>
        <v>152.03333333333333</v>
      </c>
      <c r="K22" s="48">
        <f ca="1">AVERAGE(OFFSET('Baseline QTR'!$C22,0,4*(COLUMNS('Baseline QTR'!$C22:K22)-1),1,4))</f>
        <v>156.00833333333333</v>
      </c>
      <c r="L22" s="48">
        <f ca="1">AVERAGE(OFFSET('Baseline QTR'!$C22,0,4*(COLUMNS('Baseline QTR'!$C22:L22)-1),1,4))</f>
        <v>159.61666666666667</v>
      </c>
      <c r="M22" s="48">
        <f ca="1">AVERAGE(OFFSET('Baseline QTR'!$C22,0,4*(COLUMNS('Baseline QTR'!$C22:M22)-1),1,4))</f>
        <v>161.98333333333335</v>
      </c>
      <c r="N22" s="48">
        <f ca="1">AVERAGE(OFFSET('Baseline QTR'!$C22,0,4*(COLUMNS('Baseline QTR'!$C22:N22)-1),1,4))</f>
        <v>168.21666666666667</v>
      </c>
      <c r="O22" s="48">
        <f ca="1">AVERAGE(OFFSET('Baseline QTR'!$C22,0,4*(COLUMNS('Baseline QTR'!$C22:O22)-1),1,4))</f>
        <v>171.76666666666665</v>
      </c>
      <c r="P22" s="48">
        <f ca="1">AVERAGE(OFFSET('Baseline QTR'!$C22,0,4*(COLUMNS('Baseline QTR'!$C22:P22)-1),1,4))</f>
        <v>173.125</v>
      </c>
      <c r="Q22" s="48">
        <f ca="1">AVERAGE(OFFSET('Baseline QTR'!$C22,0,4*(COLUMNS('Baseline QTR'!$C22:Q22)-1),1,4))</f>
        <v>173.34166666666667</v>
      </c>
      <c r="R22" s="48">
        <f ca="1">AVERAGE(OFFSET('Baseline QTR'!$C22,0,4*(COLUMNS('Baseline QTR'!$C22:R22)-1),1,4))</f>
        <v>173.59166666666667</v>
      </c>
      <c r="S22" s="48">
        <f ca="1">AVERAGE(OFFSET('Baseline QTR'!$C22,0,4*(COLUMNS('Baseline QTR'!$C22:S22)-1),1,4))</f>
        <v>174.80833333333334</v>
      </c>
      <c r="T22" s="48">
        <f ca="1">AVERAGE(OFFSET('Baseline QTR'!$C22,0,4*(COLUMNS('Baseline QTR'!$C22:T22)-1),1,4))</f>
        <v>176.48333333333332</v>
      </c>
      <c r="U22" s="48">
        <f ca="1">AVERAGE(OFFSET('Baseline QTR'!$C22,0,4*(COLUMNS('Baseline QTR'!$C22:U22)-1),1,4))</f>
        <v>180.59166666666664</v>
      </c>
      <c r="V22" s="48">
        <f ca="1">AVERAGE(OFFSET('Baseline QTR'!$C22,0,4*(COLUMNS('Baseline QTR'!$C22:V22)-1),1,4))</f>
        <v>181.76666666666668</v>
      </c>
      <c r="W22" s="48">
        <f ca="1">AVERAGE(OFFSET('Baseline QTR'!$C22,0,4*(COLUMNS('Baseline QTR'!$C22:W22)-1),1,4))</f>
        <v>181.39166666666668</v>
      </c>
      <c r="X22" s="48">
        <f ca="1">AVERAGE(OFFSET('Baseline QTR'!$C22,0,4*(COLUMNS('Baseline QTR'!$C22:X22)-1),1,4))</f>
        <v>178.74166666666667</v>
      </c>
      <c r="Y22" s="48">
        <f ca="1">AVERAGE(OFFSET('Baseline QTR'!$C22,0,4*(COLUMNS('Baseline QTR'!$C22:Y22)-1),1,4))</f>
        <v>179.66666666666669</v>
      </c>
      <c r="Z22" s="48">
        <f ca="1">AVERAGE(OFFSET('Baseline QTR'!$C22,0,4*(COLUMNS('Baseline QTR'!$C22:Z22)-1),1,4))</f>
        <v>182.30833333333334</v>
      </c>
      <c r="AA22" s="48">
        <f ca="1">AVERAGE(OFFSET('Baseline QTR'!$C22,0,4*(COLUMNS('Baseline QTR'!$C22:AA22)-1),1,4))</f>
        <v>185.61666666666667</v>
      </c>
      <c r="AB22" s="48">
        <f ca="1">AVERAGE(OFFSET('Baseline QTR'!$C22,0,4*(COLUMNS('Baseline QTR'!$C22:AB22)-1),1,4))</f>
        <v>190.9</v>
      </c>
      <c r="AC22" s="48">
        <f ca="1">AVERAGE(OFFSET('Baseline QTR'!$C22,0,4*(COLUMNS('Baseline QTR'!$C22:AC22)-1),1,4))</f>
        <v>195.67500000000001</v>
      </c>
      <c r="AD22" s="48">
        <f ca="1">AVERAGE(OFFSET('Baseline QTR'!$C22,0,4*(COLUMNS('Baseline QTR'!$C22:AD22)-1),1,4))</f>
        <v>199.08333333333334</v>
      </c>
      <c r="AE22" s="48">
        <f ca="1">AVERAGE(OFFSET('Baseline QTR'!$C22,0,4*(COLUMNS('Baseline QTR'!$C22:AE22)-1),1,4))</f>
        <v>196.86666666666667</v>
      </c>
      <c r="AF22" s="48">
        <f ca="1">AVERAGE(OFFSET('Baseline QTR'!$C22,0,4*(COLUMNS('Baseline QTR'!$C22:AF22)-1),1,4))</f>
        <v>194.72499999999999</v>
      </c>
      <c r="AG22" s="49">
        <f ca="1">AVERAGE(OFFSET('Baseline QTR'!$C22,0,4*(COLUMNS('Baseline QTR'!$C22:AG22)-1),1,4))</f>
        <v>187.73333333333332</v>
      </c>
      <c r="AH22" s="49">
        <f ca="1">AVERAGE(OFFSET('Baseline QTR'!$C22,0,4*(COLUMNS('Baseline QTR'!$C22:AH22)-1),1,4))</f>
        <v>185.82499999999999</v>
      </c>
      <c r="AI22" s="50">
        <f ca="1">AVERAGE(OFFSET('Baseline QTR'!$C22,0,4*(COLUMNS('Baseline QTR'!$C22:AI22)-1),1,4))</f>
        <v>186.87648333333331</v>
      </c>
      <c r="AJ22" s="50">
        <f ca="1">AVERAGE(OFFSET('Baseline QTR'!$C22,0,4*(COLUMNS('Baseline QTR'!$C22:AJ22)-1),1,4))</f>
        <v>192.32380000000001</v>
      </c>
      <c r="AK22" s="50">
        <f ca="1">AVERAGE(OFFSET('Baseline QTR'!$C22,0,4*(COLUMNS('Baseline QTR'!$C22:AK22)-1),1,4))</f>
        <v>193.731525</v>
      </c>
      <c r="AL22" s="50">
        <f ca="1">AVERAGE(OFFSET('Baseline QTR'!$C22,0,4*(COLUMNS('Baseline QTR'!$C22:AL22)-1),1,4))</f>
        <v>196.90664999999998</v>
      </c>
      <c r="AM22" s="50">
        <f ca="1">AVERAGE(OFFSET('Baseline QTR'!$C22,0,4*(COLUMNS('Baseline QTR'!$C22:AM22)-1),1,4))</f>
        <v>199.147525</v>
      </c>
      <c r="AN22" s="50">
        <f ca="1">AVERAGE(OFFSET('Baseline QTR'!$C22,0,4*(COLUMNS('Baseline QTR'!$C22:AN22)-1),1,4))</f>
        <v>201.17217500000001</v>
      </c>
      <c r="AO22" s="50">
        <f ca="1">AVERAGE(OFFSET('Baseline QTR'!$C22,0,4*(COLUMNS('Baseline QTR'!$C22:AO22)-1),1,4))</f>
        <v>203.49280000000002</v>
      </c>
      <c r="AP22" s="50">
        <f ca="1">AVERAGE(OFFSET('Baseline QTR'!$C22,0,4*(COLUMNS('Baseline QTR'!$C22:AP22)-1),1,4))</f>
        <v>206.18675000000002</v>
      </c>
      <c r="AQ22" s="18"/>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23.7</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22.18333333333333</v>
      </c>
      <c r="AE23" s="48">
        <f ca="1">AVERAGE(OFFSET('Baseline QTR'!$C23,0,4*(COLUMNS('Baseline QTR'!$C23:AE23)-1),1,4))</f>
        <v>21.658333333333331</v>
      </c>
      <c r="AF23" s="48">
        <f ca="1">AVERAGE(OFFSET('Baseline QTR'!$C23,0,4*(COLUMNS('Baseline QTR'!$C23:AF23)-1),1,4))</f>
        <v>21.274999999999999</v>
      </c>
      <c r="AG23" s="49">
        <f ca="1">AVERAGE(OFFSET('Baseline QTR'!$C23,0,4*(COLUMNS('Baseline QTR'!$C23:AG23)-1),1,4))</f>
        <v>21.94166666666667</v>
      </c>
      <c r="AH23" s="49">
        <f ca="1">AVERAGE(OFFSET('Baseline QTR'!$C23,0,4*(COLUMNS('Baseline QTR'!$C23:AH23)-1),1,4))</f>
        <v>21.458333333333332</v>
      </c>
      <c r="AI23" s="50">
        <f ca="1">AVERAGE(OFFSET('Baseline QTR'!$C23,0,4*(COLUMNS('Baseline QTR'!$C23:AI23)-1),1,4))</f>
        <v>20.651037500000001</v>
      </c>
      <c r="AJ23" s="50">
        <f ca="1">AVERAGE(OFFSET('Baseline QTR'!$C23,0,4*(COLUMNS('Baseline QTR'!$C23:AJ23)-1),1,4))</f>
        <v>20.400109999999998</v>
      </c>
      <c r="AK23" s="50">
        <f ca="1">AVERAGE(OFFSET('Baseline QTR'!$C23,0,4*(COLUMNS('Baseline QTR'!$C23:AK23)-1),1,4))</f>
        <v>20.39996</v>
      </c>
      <c r="AL23" s="50">
        <f ca="1">AVERAGE(OFFSET('Baseline QTR'!$C23,0,4*(COLUMNS('Baseline QTR'!$C23:AL23)-1),1,4))</f>
        <v>20.39996</v>
      </c>
      <c r="AM23" s="50">
        <f ca="1">AVERAGE(OFFSET('Baseline QTR'!$C23,0,4*(COLUMNS('Baseline QTR'!$C23:AM23)-1),1,4))</f>
        <v>20.39996</v>
      </c>
      <c r="AN23" s="50">
        <f ca="1">AVERAGE(OFFSET('Baseline QTR'!$C23,0,4*(COLUMNS('Baseline QTR'!$C23:AN23)-1),1,4))</f>
        <v>20.39996</v>
      </c>
      <c r="AO23" s="50">
        <f ca="1">AVERAGE(OFFSET('Baseline QTR'!$C23,0,4*(COLUMNS('Baseline QTR'!$C23:AO23)-1),1,4))</f>
        <v>20.39996</v>
      </c>
      <c r="AP23" s="50">
        <f ca="1">AVERAGE(OFFSET('Baseline QTR'!$C23,0,4*(COLUMNS('Baseline QTR'!$C23:AP23)-1),1,4))</f>
        <v>20.39996</v>
      </c>
      <c r="AQ23" s="18"/>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60"/>
      <c r="AI24" s="8"/>
      <c r="AJ24" s="8"/>
      <c r="AK24" s="8"/>
      <c r="AL24" s="8"/>
      <c r="AM24" s="8"/>
      <c r="AN24" s="8"/>
      <c r="AO24" s="8"/>
      <c r="AP24" s="8"/>
      <c r="AQ24" s="18"/>
    </row>
    <row r="25" spans="1:43" x14ac:dyDescent="0.2">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78161.395894043715</v>
      </c>
      <c r="E25" s="5">
        <f ca="1">AVERAGE(OFFSET('Baseline QTR'!$C25,0,4*(COLUMNS('Baseline QTR'!$C25:E25)-1),1,4))</f>
        <v>81990.641035459761</v>
      </c>
      <c r="F25" s="5">
        <f ca="1">AVERAGE(OFFSET('Baseline QTR'!$C25,0,4*(COLUMNS('Baseline QTR'!$C25:F25)-1),1,4))</f>
        <v>82897.896638982231</v>
      </c>
      <c r="G25" s="5">
        <f ca="1">AVERAGE(OFFSET('Baseline QTR'!$C25,0,4*(COLUMNS('Baseline QTR'!$C25:G25)-1),1,4))</f>
        <v>85358.990852102259</v>
      </c>
      <c r="H25" s="5">
        <f ca="1">AVERAGE(OFFSET('Baseline QTR'!$C25,0,4*(COLUMNS('Baseline QTR'!$C25:H25)-1),1,4))</f>
        <v>88726.45353813206</v>
      </c>
      <c r="I25" s="5">
        <f ca="1">AVERAGE(OFFSET('Baseline QTR'!$C25,0,4*(COLUMNS('Baseline QTR'!$C25:I25)-1),1,4))</f>
        <v>94143.84990652866</v>
      </c>
      <c r="J25" s="5">
        <f ca="1">AVERAGE(OFFSET('Baseline QTR'!$C25,0,4*(COLUMNS('Baseline QTR'!$C25:J25)-1),1,4))</f>
        <v>101003.37686824068</v>
      </c>
      <c r="K25" s="5">
        <f ca="1">AVERAGE(OFFSET('Baseline QTR'!$C25,0,4*(COLUMNS('Baseline QTR'!$C25:K25)-1),1,4))</f>
        <v>113246.11575803545</v>
      </c>
      <c r="L25" s="5">
        <f ca="1">AVERAGE(OFFSET('Baseline QTR'!$C25,0,4*(COLUMNS('Baseline QTR'!$C25:L25)-1),1,4))</f>
        <v>121766.53991341402</v>
      </c>
      <c r="M25" s="5">
        <f ca="1">AVERAGE(OFFSET('Baseline QTR'!$C25,0,4*(COLUMNS('Baseline QTR'!$C25:M25)-1),1,4))</f>
        <v>126393.69475184818</v>
      </c>
      <c r="N25" s="5">
        <f ca="1">AVERAGE(OFFSET('Baseline QTR'!$C25,0,4*(COLUMNS('Baseline QTR'!$C25:N25)-1),1,4))</f>
        <v>125316.32892990689</v>
      </c>
      <c r="O25" s="5">
        <f ca="1">AVERAGE(OFFSET('Baseline QTR'!$C25,0,4*(COLUMNS('Baseline QTR'!$C25:O25)-1),1,4))</f>
        <v>124381.60943540129</v>
      </c>
      <c r="P25" s="5">
        <f ca="1">AVERAGE(OFFSET('Baseline QTR'!$C25,0,4*(COLUMNS('Baseline QTR'!$C25:P25)-1),1,4))</f>
        <v>125108.96198422665</v>
      </c>
      <c r="Q25" s="5">
        <f ca="1">AVERAGE(OFFSET('Baseline QTR'!$C25,0,4*(COLUMNS('Baseline QTR'!$C25:Q25)-1),1,4))</f>
        <v>133169.51663833595</v>
      </c>
      <c r="R25" s="5">
        <f ca="1">AVERAGE(OFFSET('Baseline QTR'!$C25,0,4*(COLUMNS('Baseline QTR'!$C25:R25)-1),1,4))</f>
        <v>133230.3946014964</v>
      </c>
      <c r="S25" s="5">
        <f ca="1">AVERAGE(OFFSET('Baseline QTR'!$C25,0,4*(COLUMNS('Baseline QTR'!$C25:S25)-1),1,4))</f>
        <v>143540.48446675911</v>
      </c>
      <c r="T25" s="5">
        <f ca="1">AVERAGE(OFFSET('Baseline QTR'!$C25,0,4*(COLUMNS('Baseline QTR'!$C25:T25)-1),1,4))</f>
        <v>152154.76576552374</v>
      </c>
      <c r="U25" s="5">
        <f ca="1">AVERAGE(OFFSET('Baseline QTR'!$C25,0,4*(COLUMNS('Baseline QTR'!$C25:U25)-1),1,4))</f>
        <v>152415.91313442402</v>
      </c>
      <c r="V25" s="5">
        <f ca="1">AVERAGE(OFFSET('Baseline QTR'!$C25,0,4*(COLUMNS('Baseline QTR'!$C25:V25)-1),1,4))</f>
        <v>141708.68021617923</v>
      </c>
      <c r="W25" s="5">
        <f ca="1">AVERAGE(OFFSET('Baseline QTR'!$C25,0,4*(COLUMNS('Baseline QTR'!$C25:W25)-1),1,4))</f>
        <v>142693.35983363396</v>
      </c>
      <c r="X25" s="5">
        <f ca="1">AVERAGE(OFFSET('Baseline QTR'!$C25,0,4*(COLUMNS('Baseline QTR'!$C25:X25)-1),1,4))</f>
        <v>149121.5160951952</v>
      </c>
      <c r="Y25" s="5">
        <f ca="1">AVERAGE(OFFSET('Baseline QTR'!$C25,0,4*(COLUMNS('Baseline QTR'!$C25:Y25)-1),1,4))</f>
        <v>163709.30564322753</v>
      </c>
      <c r="Z25" s="5">
        <f ca="1">AVERAGE(OFFSET('Baseline QTR'!$C25,0,4*(COLUMNS('Baseline QTR'!$C25:Z25)-1),1,4))</f>
        <v>166445.82843724499</v>
      </c>
      <c r="AA25" s="5">
        <f ca="1">AVERAGE(OFFSET('Baseline QTR'!$C25,0,4*(COLUMNS('Baseline QTR'!$C25:AA25)-1),1,4))</f>
        <v>179994.20282357992</v>
      </c>
      <c r="AB25" s="5">
        <f ca="1">AVERAGE(OFFSET('Baseline QTR'!$C25,0,4*(COLUMNS('Baseline QTR'!$C25:AB25)-1),1,4))</f>
        <v>191527.19325188798</v>
      </c>
      <c r="AC25" s="5">
        <f ca="1">AVERAGE(OFFSET('Baseline QTR'!$C25,0,4*(COLUMNS('Baseline QTR'!$C25:AC25)-1),1,4))</f>
        <v>201734.29143578728</v>
      </c>
      <c r="AD25" s="5">
        <f ca="1">AVERAGE(OFFSET('Baseline QTR'!$C25,0,4*(COLUMNS('Baseline QTR'!$C25:AD25)-1),1,4))</f>
        <v>212182.13623306534</v>
      </c>
      <c r="AE25" s="5">
        <f ca="1">AVERAGE(OFFSET('Baseline QTR'!$C25,0,4*(COLUMNS('Baseline QTR'!$C25:AE25)-1),1,4))</f>
        <v>223267.72322799388</v>
      </c>
      <c r="AF25" s="5">
        <f ca="1">AVERAGE(OFFSET('Baseline QTR'!$C25,0,4*(COLUMNS('Baseline QTR'!$C25:AF25)-1),1,4))</f>
        <v>238367.42151823401</v>
      </c>
      <c r="AG25" s="46">
        <f ca="1">AVERAGE(OFFSET('Baseline QTR'!$C25,0,4*(COLUMNS('Baseline QTR'!$C25:AG25)-1),1,4))</f>
        <v>251307.64248984522</v>
      </c>
      <c r="AH25" s="46">
        <f ca="1">AVERAGE(OFFSET('Baseline QTR'!$C25,0,4*(COLUMNS('Baseline QTR'!$C25:AH25)-1),1,4))</f>
        <v>260541.92716629698</v>
      </c>
      <c r="AI25" s="9">
        <f ca="1">AVERAGE(OFFSET('Baseline QTR'!$C25,0,4*(COLUMNS('Baseline QTR'!$C25:AI25)-1),1,4))</f>
        <v>250617.51302176964</v>
      </c>
      <c r="AJ25" s="9">
        <f ca="1">AVERAGE(OFFSET('Baseline QTR'!$C25,0,4*(COLUMNS('Baseline QTR'!$C25:AJ25)-1),1,4))</f>
        <v>255392.05</v>
      </c>
      <c r="AK25" s="9">
        <f ca="1">AVERAGE(OFFSET('Baseline QTR'!$C25,0,4*(COLUMNS('Baseline QTR'!$C25:AK25)-1),1,4))</f>
        <v>264309.97499999998</v>
      </c>
      <c r="AL25" s="9">
        <f ca="1">AVERAGE(OFFSET('Baseline QTR'!$C25,0,4*(COLUMNS('Baseline QTR'!$C25:AL25)-1),1,4))</f>
        <v>275507.95</v>
      </c>
      <c r="AM25" s="9">
        <f ca="1">AVERAGE(OFFSET('Baseline QTR'!$C25,0,4*(COLUMNS('Baseline QTR'!$C25:AM25)-1),1,4))</f>
        <v>286017.375</v>
      </c>
      <c r="AN25" s="9">
        <f ca="1">AVERAGE(OFFSET('Baseline QTR'!$C25,0,4*(COLUMNS('Baseline QTR'!$C25:AN25)-1),1,4))</f>
        <v>296522.57499999995</v>
      </c>
      <c r="AO25" s="9">
        <f ca="1">AVERAGE(OFFSET('Baseline QTR'!$C25,0,4*(COLUMNS('Baseline QTR'!$C25:AO25)-1),1,4))</f>
        <v>306777.17499999999</v>
      </c>
      <c r="AP25" s="9">
        <f ca="1">AVERAGE(OFFSET('Baseline QTR'!$C25,0,4*(COLUMNS('Baseline QTR'!$C25:AP25)-1),1,4))</f>
        <v>317015.92500000005</v>
      </c>
      <c r="AQ25" s="18"/>
    </row>
    <row r="26" spans="1:43" x14ac:dyDescent="0.2">
      <c r="A26" t="str">
        <f>'Baseline QTR'!A26</f>
        <v>KS_PI</v>
      </c>
      <c r="B26" t="str">
        <f>'Baseline QTR'!B26</f>
        <v>Personal income (mil. $)</v>
      </c>
      <c r="C26" s="5">
        <f ca="1">AVERAGE(OFFSET('Baseline QTR'!$C26,0,4*(COLUMNS('Baseline QTR'!$C26:C26)-1),1,4))</f>
        <v>48078.847999999984</v>
      </c>
      <c r="D26" s="5">
        <f ca="1">AVERAGE(OFFSET('Baseline QTR'!$C26,0,4*(COLUMNS('Baseline QTR'!$C26:D26)-1),1,4))</f>
        <v>51077.848999999987</v>
      </c>
      <c r="E26" s="5">
        <f ca="1">AVERAGE(OFFSET('Baseline QTR'!$C26,0,4*(COLUMNS('Baseline QTR'!$C26:E26)-1),1,4))</f>
        <v>55011.205999999984</v>
      </c>
      <c r="F26" s="5">
        <f ca="1">AVERAGE(OFFSET('Baseline QTR'!$C26,0,4*(COLUMNS('Baseline QTR'!$C26:F26)-1),1,4))</f>
        <v>56999.060000000012</v>
      </c>
      <c r="G26" s="5">
        <f ca="1">AVERAGE(OFFSET('Baseline QTR'!$C26,0,4*(COLUMNS('Baseline QTR'!$C26:G26)-1),1,4))</f>
        <v>59921.356</v>
      </c>
      <c r="H26" s="5">
        <f ca="1">AVERAGE(OFFSET('Baseline QTR'!$C26,0,4*(COLUMNS('Baseline QTR'!$C26:H26)-1),1,4))</f>
        <v>63594.197000000007</v>
      </c>
      <c r="I26" s="5">
        <f ca="1">AVERAGE(OFFSET('Baseline QTR'!$C26,0,4*(COLUMNS('Baseline QTR'!$C26:I26)-1),1,4))</f>
        <v>68923.74000000002</v>
      </c>
      <c r="J26" s="5">
        <f ca="1">AVERAGE(OFFSET('Baseline QTR'!$C26,0,4*(COLUMNS('Baseline QTR'!$C26:J26)-1),1,4))</f>
        <v>75229.398000000016</v>
      </c>
      <c r="K26" s="5">
        <f ca="1">AVERAGE(OFFSET('Baseline QTR'!$C26,0,4*(COLUMNS('Baseline QTR'!$C26:K26)-1),1,4))</f>
        <v>85020.397000000026</v>
      </c>
      <c r="L26" s="5">
        <f ca="1">AVERAGE(OFFSET('Baseline QTR'!$C26,0,4*(COLUMNS('Baseline QTR'!$C26:L26)-1),1,4))</f>
        <v>92754.750000000058</v>
      </c>
      <c r="M26" s="5">
        <f ca="1">AVERAGE(OFFSET('Baseline QTR'!$C26,0,4*(COLUMNS('Baseline QTR'!$C26:M26)-1),1,4))</f>
        <v>98697.013000000021</v>
      </c>
      <c r="N26" s="5">
        <f ca="1">AVERAGE(OFFSET('Baseline QTR'!$C26,0,4*(COLUMNS('Baseline QTR'!$C26:N26)-1),1,4))</f>
        <v>99821.201000000074</v>
      </c>
      <c r="O26" s="5">
        <f ca="1">AVERAGE(OFFSET('Baseline QTR'!$C26,0,4*(COLUMNS('Baseline QTR'!$C26:O26)-1),1,4))</f>
        <v>100376.5980000001</v>
      </c>
      <c r="P26" s="5">
        <f ca="1">AVERAGE(OFFSET('Baseline QTR'!$C26,0,4*(COLUMNS('Baseline QTR'!$C26:P26)-1),1,4))</f>
        <v>103089.01600000011</v>
      </c>
      <c r="Q26" s="5">
        <f ca="1">AVERAGE(OFFSET('Baseline QTR'!$C26,0,4*(COLUMNS('Baseline QTR'!$C26:Q26)-1),1,4))</f>
        <v>112496.2270000001</v>
      </c>
      <c r="R26" s="5">
        <f ca="1">AVERAGE(OFFSET('Baseline QTR'!$C26,0,4*(COLUMNS('Baseline QTR'!$C26:R26)-1),1,4))</f>
        <v>115744.46200000012</v>
      </c>
      <c r="S26" s="5">
        <f ca="1">AVERAGE(OFFSET('Baseline QTR'!$C26,0,4*(COLUMNS('Baseline QTR'!$C26:S26)-1),1,4))</f>
        <v>128228.90000000014</v>
      </c>
      <c r="T26" s="5">
        <f ca="1">AVERAGE(OFFSET('Baseline QTR'!$C26,0,4*(COLUMNS('Baseline QTR'!$C26:T26)-1),1,4))</f>
        <v>139403.50300000017</v>
      </c>
      <c r="U26" s="5">
        <f ca="1">AVERAGE(OFFSET('Baseline QTR'!$C26,0,4*(COLUMNS('Baseline QTR'!$C26:U26)-1),1,4))</f>
        <v>143766.42600000015</v>
      </c>
      <c r="V26" s="5">
        <f ca="1">AVERAGE(OFFSET('Baseline QTR'!$C26,0,4*(COLUMNS('Baseline QTR'!$C26:V26)-1),1,4))</f>
        <v>133277.09900000016</v>
      </c>
      <c r="W26" s="5">
        <f ca="1">AVERAGE(OFFSET('Baseline QTR'!$C26,0,4*(COLUMNS('Baseline QTR'!$C26:W26)-1),1,4))</f>
        <v>136630.83800000013</v>
      </c>
      <c r="X26" s="5">
        <f ca="1">AVERAGE(OFFSET('Baseline QTR'!$C26,0,4*(COLUMNS('Baseline QTR'!$C26:X26)-1),1,4))</f>
        <v>146398.67500000016</v>
      </c>
      <c r="Y26" s="5">
        <f ca="1">AVERAGE(OFFSET('Baseline QTR'!$C26,0,4*(COLUMNS('Baseline QTR'!$C26:Y26)-1),1,4))</f>
        <v>163728.02000000011</v>
      </c>
      <c r="Z26" s="5">
        <f ca="1">AVERAGE(OFFSET('Baseline QTR'!$C26,0,4*(COLUMNS('Baseline QTR'!$C26:Z26)-1),1,4))</f>
        <v>168702.25900000008</v>
      </c>
      <c r="AA26" s="5">
        <f ca="1">AVERAGE(OFFSET('Baseline QTR'!$C26,0,4*(COLUMNS('Baseline QTR'!$C26:AA26)-1),1,4))</f>
        <v>185203.64700000003</v>
      </c>
      <c r="AB26" s="5">
        <f ca="1">AVERAGE(OFFSET('Baseline QTR'!$C26,0,4*(COLUMNS('Baseline QTR'!$C26:AB26)-1),1,4))</f>
        <v>197496.549</v>
      </c>
      <c r="AC26" s="5">
        <f ca="1">AVERAGE(OFFSET('Baseline QTR'!$C26,0,4*(COLUMNS('Baseline QTR'!$C26:AC26)-1),1,4))</f>
        <v>210119.40499999994</v>
      </c>
      <c r="AD26" s="5">
        <f ca="1">AVERAGE(OFFSET('Baseline QTR'!$C26,0,4*(COLUMNS('Baseline QTR'!$C26:AD26)-1),1,4))</f>
        <v>225039.77799999999</v>
      </c>
      <c r="AE26" s="5">
        <f ca="1">AVERAGE(OFFSET('Baseline QTR'!$C26,0,4*(COLUMNS('Baseline QTR'!$C26:AE26)-1),1,4))</f>
        <v>241853.59799999988</v>
      </c>
      <c r="AF26" s="5">
        <f ca="1">AVERAGE(OFFSET('Baseline QTR'!$C26,0,4*(COLUMNS('Baseline QTR'!$C26:AF26)-1),1,4))</f>
        <v>262055.67899999989</v>
      </c>
      <c r="AG26" s="46">
        <f ca="1">AVERAGE(OFFSET('Baseline QTR'!$C26,0,4*(COLUMNS('Baseline QTR'!$C26:AG26)-1),1,4))</f>
        <v>279296.61699999974</v>
      </c>
      <c r="AH26" s="46">
        <f ca="1">AVERAGE(OFFSET('Baseline QTR'!$C26,0,4*(COLUMNS('Baseline QTR'!$C26:AH26)-1),1,4))</f>
        <v>301123.63499999972</v>
      </c>
      <c r="AI26" s="9">
        <f ca="1">AVERAGE(OFFSET('Baseline QTR'!$C26,0,4*(COLUMNS('Baseline QTR'!$C26:AI26)-1),1,4))</f>
        <v>307802.4193814476</v>
      </c>
      <c r="AJ26" s="9">
        <f ca="1">AVERAGE(OFFSET('Baseline QTR'!$C26,0,4*(COLUMNS('Baseline QTR'!$C26:AJ26)-1),1,4))</f>
        <v>324129.19999999995</v>
      </c>
      <c r="AK26" s="9">
        <f ca="1">AVERAGE(OFFSET('Baseline QTR'!$C26,0,4*(COLUMNS('Baseline QTR'!$C26:AK26)-1),1,4))</f>
        <v>342775.65</v>
      </c>
      <c r="AL26" s="9">
        <f ca="1">AVERAGE(OFFSET('Baseline QTR'!$C26,0,4*(COLUMNS('Baseline QTR'!$C26:AL26)-1),1,4))</f>
        <v>364114.89999999997</v>
      </c>
      <c r="AM26" s="9">
        <f ca="1">AVERAGE(OFFSET('Baseline QTR'!$C26,0,4*(COLUMNS('Baseline QTR'!$C26:AM26)-1),1,4))</f>
        <v>385452.625</v>
      </c>
      <c r="AN26" s="9">
        <f ca="1">AVERAGE(OFFSET('Baseline QTR'!$C26,0,4*(COLUMNS('Baseline QTR'!$C26:AN26)-1),1,4))</f>
        <v>407593.42499999999</v>
      </c>
      <c r="AO26" s="9">
        <f ca="1">AVERAGE(OFFSET('Baseline QTR'!$C26,0,4*(COLUMNS('Baseline QTR'!$C26:AO26)-1),1,4))</f>
        <v>429979.42499999999</v>
      </c>
      <c r="AP26" s="9">
        <f ca="1">AVERAGE(OFFSET('Baseline QTR'!$C26,0,4*(COLUMNS('Baseline QTR'!$C26:AP26)-1),1,4))</f>
        <v>452987.67499999999</v>
      </c>
      <c r="AQ26" s="18"/>
    </row>
    <row r="27" spans="1:43" x14ac:dyDescent="0.2">
      <c r="A27" t="str">
        <f>'Baseline QTR'!A27</f>
        <v>KS_PIWS</v>
      </c>
      <c r="B27" t="str">
        <f>'Baseline QTR'!B27</f>
        <v xml:space="preserve">  Wage and salary disbursements (mil. $)</v>
      </c>
      <c r="C27" s="5">
        <f ca="1">AVERAGE(OFFSET('Baseline QTR'!$C27,0,4*(COLUMNS('Baseline QTR'!$C27:C27)-1),1,4))</f>
        <v>30108.644</v>
      </c>
      <c r="D27" s="5">
        <f ca="1">AVERAGE(OFFSET('Baseline QTR'!$C27,0,4*(COLUMNS('Baseline QTR'!$C27:D27)-1),1,4))</f>
        <v>31973.365000000002</v>
      </c>
      <c r="E27" s="5">
        <f ca="1">AVERAGE(OFFSET('Baseline QTR'!$C27,0,4*(COLUMNS('Baseline QTR'!$C27:E27)-1),1,4))</f>
        <v>34891.163</v>
      </c>
      <c r="F27" s="5">
        <f ca="1">AVERAGE(OFFSET('Baseline QTR'!$C27,0,4*(COLUMNS('Baseline QTR'!$C27:F27)-1),1,4))</f>
        <v>35259.692999999992</v>
      </c>
      <c r="G27" s="5">
        <f ca="1">AVERAGE(OFFSET('Baseline QTR'!$C27,0,4*(COLUMNS('Baseline QTR'!$C27:G27)-1),1,4))</f>
        <v>36538.616999999984</v>
      </c>
      <c r="H27" s="5">
        <f ca="1">AVERAGE(OFFSET('Baseline QTR'!$C27,0,4*(COLUMNS('Baseline QTR'!$C27:H27)-1),1,4))</f>
        <v>38810.773000000001</v>
      </c>
      <c r="I27" s="5">
        <f ca="1">AVERAGE(OFFSET('Baseline QTR'!$C27,0,4*(COLUMNS('Baseline QTR'!$C27:I27)-1),1,4))</f>
        <v>42815.45</v>
      </c>
      <c r="J27" s="5">
        <f ca="1">AVERAGE(OFFSET('Baseline QTR'!$C27,0,4*(COLUMNS('Baseline QTR'!$C27:J27)-1),1,4))</f>
        <v>48886.185000000012</v>
      </c>
      <c r="K27" s="5">
        <f ca="1">AVERAGE(OFFSET('Baseline QTR'!$C27,0,4*(COLUMNS('Baseline QTR'!$C27:K27)-1),1,4))</f>
        <v>56051.767000000022</v>
      </c>
      <c r="L27" s="5">
        <f ca="1">AVERAGE(OFFSET('Baseline QTR'!$C27,0,4*(COLUMNS('Baseline QTR'!$C27:L27)-1),1,4))</f>
        <v>63308.569000000018</v>
      </c>
      <c r="M27" s="5">
        <f ca="1">AVERAGE(OFFSET('Baseline QTR'!$C27,0,4*(COLUMNS('Baseline QTR'!$C27:M27)-1),1,4))</f>
        <v>66699.558000000005</v>
      </c>
      <c r="N27" s="5">
        <f ca="1">AVERAGE(OFFSET('Baseline QTR'!$C27,0,4*(COLUMNS('Baseline QTR'!$C27:N27)-1),1,4))</f>
        <v>65736.616999999984</v>
      </c>
      <c r="O27" s="5">
        <f ca="1">AVERAGE(OFFSET('Baseline QTR'!$C27,0,4*(COLUMNS('Baseline QTR'!$C27:O27)-1),1,4))</f>
        <v>64624.567999999985</v>
      </c>
      <c r="P27" s="5">
        <f ca="1">AVERAGE(OFFSET('Baseline QTR'!$C27,0,4*(COLUMNS('Baseline QTR'!$C27:P27)-1),1,4))</f>
        <v>65158.547999999966</v>
      </c>
      <c r="Q27" s="5">
        <f ca="1">AVERAGE(OFFSET('Baseline QTR'!$C27,0,4*(COLUMNS('Baseline QTR'!$C27:Q27)-1),1,4))</f>
        <v>67071.448999999964</v>
      </c>
      <c r="R27" s="5">
        <f ca="1">AVERAGE(OFFSET('Baseline QTR'!$C27,0,4*(COLUMNS('Baseline QTR'!$C27:R27)-1),1,4))</f>
        <v>70550.11599999998</v>
      </c>
      <c r="S27" s="5">
        <f ca="1">AVERAGE(OFFSET('Baseline QTR'!$C27,0,4*(COLUMNS('Baseline QTR'!$C27:S27)-1),1,4))</f>
        <v>77362.752999999982</v>
      </c>
      <c r="T27" s="5">
        <f ca="1">AVERAGE(OFFSET('Baseline QTR'!$C27,0,4*(COLUMNS('Baseline QTR'!$C27:T27)-1),1,4))</f>
        <v>84049.660999999935</v>
      </c>
      <c r="U27" s="5">
        <f ca="1">AVERAGE(OFFSET('Baseline QTR'!$C27,0,4*(COLUMNS('Baseline QTR'!$C27:U27)-1),1,4))</f>
        <v>86351.539999999935</v>
      </c>
      <c r="V27" s="5">
        <f ca="1">AVERAGE(OFFSET('Baseline QTR'!$C27,0,4*(COLUMNS('Baseline QTR'!$C27:V27)-1),1,4))</f>
        <v>83144.210999999923</v>
      </c>
      <c r="W27" s="5">
        <f ca="1">AVERAGE(OFFSET('Baseline QTR'!$C27,0,4*(COLUMNS('Baseline QTR'!$C27:W27)-1),1,4))</f>
        <v>84242.017999999924</v>
      </c>
      <c r="X27" s="5">
        <f ca="1">AVERAGE(OFFSET('Baseline QTR'!$C27,0,4*(COLUMNS('Baseline QTR'!$C27:X27)-1),1,4))</f>
        <v>89713.546999999962</v>
      </c>
      <c r="Y27" s="5">
        <f ca="1">AVERAGE(OFFSET('Baseline QTR'!$C27,0,4*(COLUMNS('Baseline QTR'!$C27:Y27)-1),1,4))</f>
        <v>96515.24599999997</v>
      </c>
      <c r="Z27" s="5">
        <f ca="1">AVERAGE(OFFSET('Baseline QTR'!$C27,0,4*(COLUMNS('Baseline QTR'!$C27:Z27)-1),1,4))</f>
        <v>101059.56700000001</v>
      </c>
      <c r="AA27" s="5">
        <f ca="1">AVERAGE(OFFSET('Baseline QTR'!$C27,0,4*(COLUMNS('Baseline QTR'!$C27:AA27)-1),1,4))</f>
        <v>109139.641</v>
      </c>
      <c r="AB27" s="5">
        <f ca="1">AVERAGE(OFFSET('Baseline QTR'!$C27,0,4*(COLUMNS('Baseline QTR'!$C27:AB27)-1),1,4))</f>
        <v>115530.94299999997</v>
      </c>
      <c r="AC27" s="5">
        <f ca="1">AVERAGE(OFFSET('Baseline QTR'!$C27,0,4*(COLUMNS('Baseline QTR'!$C27:AC27)-1),1,4))</f>
        <v>123818.21699999999</v>
      </c>
      <c r="AD27" s="5">
        <f ca="1">AVERAGE(OFFSET('Baseline QTR'!$C27,0,4*(COLUMNS('Baseline QTR'!$C27:AD27)-1),1,4))</f>
        <v>134013.72399999996</v>
      </c>
      <c r="AE27" s="5">
        <f ca="1">AVERAGE(OFFSET('Baseline QTR'!$C27,0,4*(COLUMNS('Baseline QTR'!$C27:AE27)-1),1,4))</f>
        <v>147742.698</v>
      </c>
      <c r="AF27" s="5">
        <f ca="1">AVERAGE(OFFSET('Baseline QTR'!$C27,0,4*(COLUMNS('Baseline QTR'!$C27:AF27)-1),1,4))</f>
        <v>159322.30300000001</v>
      </c>
      <c r="AG27" s="46">
        <f ca="1">AVERAGE(OFFSET('Baseline QTR'!$C27,0,4*(COLUMNS('Baseline QTR'!$C27:AG27)-1),1,4))</f>
        <v>167651.95999999996</v>
      </c>
      <c r="AH27" s="46">
        <f ca="1">AVERAGE(OFFSET('Baseline QTR'!$C27,0,4*(COLUMNS('Baseline QTR'!$C27:AH27)-1),1,4))</f>
        <v>185998.21500000003</v>
      </c>
      <c r="AI27" s="9">
        <f ca="1">AVERAGE(OFFSET('Baseline QTR'!$C27,0,4*(COLUMNS('Baseline QTR'!$C27:AI27)-1),1,4))</f>
        <v>199269.30277164443</v>
      </c>
      <c r="AJ27" s="9">
        <f ca="1">AVERAGE(OFFSET('Baseline QTR'!$C27,0,4*(COLUMNS('Baseline QTR'!$C27:AJ27)-1),1,4))</f>
        <v>211340.15000000002</v>
      </c>
      <c r="AK27" s="9">
        <f ca="1">AVERAGE(OFFSET('Baseline QTR'!$C27,0,4*(COLUMNS('Baseline QTR'!$C27:AK27)-1),1,4))</f>
        <v>223294.97499999998</v>
      </c>
      <c r="AL27" s="9">
        <f ca="1">AVERAGE(OFFSET('Baseline QTR'!$C27,0,4*(COLUMNS('Baseline QTR'!$C27:AL27)-1),1,4))</f>
        <v>237948.85</v>
      </c>
      <c r="AM27" s="9">
        <f ca="1">AVERAGE(OFFSET('Baseline QTR'!$C27,0,4*(COLUMNS('Baseline QTR'!$C27:AM27)-1),1,4))</f>
        <v>252811.125</v>
      </c>
      <c r="AN27" s="9">
        <f ca="1">AVERAGE(OFFSET('Baseline QTR'!$C27,0,4*(COLUMNS('Baseline QTR'!$C27:AN27)-1),1,4))</f>
        <v>267398.09999999998</v>
      </c>
      <c r="AO27" s="9">
        <f ca="1">AVERAGE(OFFSET('Baseline QTR'!$C27,0,4*(COLUMNS('Baseline QTR'!$C27:AO27)-1),1,4))</f>
        <v>281902.02500000002</v>
      </c>
      <c r="AP27" s="9">
        <f ca="1">AVERAGE(OFFSET('Baseline QTR'!$C27,0,4*(COLUMNS('Baseline QTR'!$C27:AP27)-1),1,4))</f>
        <v>296757.47499999998</v>
      </c>
      <c r="AQ27" s="18"/>
    </row>
    <row r="28" spans="1:43" x14ac:dyDescent="0.2">
      <c r="A28" t="str">
        <f>'Baseline QTR'!A28</f>
        <v>KS_PIPC</v>
      </c>
      <c r="B28" t="str">
        <f>'Baseline QTR'!B28</f>
        <v>Per capita personal income ($)</v>
      </c>
      <c r="C28" s="5">
        <f ca="1">AVERAGE(OFFSET('Baseline QTR'!$C28,0,4*(COLUMNS('Baseline QTR'!$C28:C28)-1),1,4))</f>
        <v>24046.549299834092</v>
      </c>
      <c r="D28" s="5">
        <f ca="1">AVERAGE(OFFSET('Baseline QTR'!$C28,0,4*(COLUMNS('Baseline QTR'!$C28:D28)-1),1,4))</f>
        <v>24905.051055656881</v>
      </c>
      <c r="E28" s="5">
        <f ca="1">AVERAGE(OFFSET('Baseline QTR'!$C28,0,4*(COLUMNS('Baseline QTR'!$C28:E28)-1),1,4))</f>
        <v>26467.868459697333</v>
      </c>
      <c r="F28" s="5">
        <f ca="1">AVERAGE(OFFSET('Baseline QTR'!$C28,0,4*(COLUMNS('Baseline QTR'!$C28:F28)-1),1,4))</f>
        <v>27013.207863837037</v>
      </c>
      <c r="G28" s="5">
        <f ca="1">AVERAGE(OFFSET('Baseline QTR'!$C28,0,4*(COLUMNS('Baseline QTR'!$C28:G28)-1),1,4))</f>
        <v>27998.269393511335</v>
      </c>
      <c r="H28" s="5">
        <f ca="1">AVERAGE(OFFSET('Baseline QTR'!$C28,0,4*(COLUMNS('Baseline QTR'!$C28:H28)-1),1,4))</f>
        <v>29350.10860797108</v>
      </c>
      <c r="I28" s="5">
        <f ca="1">AVERAGE(OFFSET('Baseline QTR'!$C28,0,4*(COLUMNS('Baseline QTR'!$C28:I28)-1),1,4))</f>
        <v>31417.693406071066</v>
      </c>
      <c r="J28" s="5">
        <f ca="1">AVERAGE(OFFSET('Baseline QTR'!$C28,0,4*(COLUMNS('Baseline QTR'!$C28:J28)-1),1,4))</f>
        <v>33741.453616369763</v>
      </c>
      <c r="K28" s="5">
        <f ca="1">AVERAGE(OFFSET('Baseline QTR'!$C28,0,4*(COLUMNS('Baseline QTR'!$C28:K28)-1),1,4))</f>
        <v>37386.627739279807</v>
      </c>
      <c r="L28" s="5">
        <f ca="1">AVERAGE(OFFSET('Baseline QTR'!$C28,0,4*(COLUMNS('Baseline QTR'!$C28:L28)-1),1,4))</f>
        <v>40014.577760151333</v>
      </c>
      <c r="M28" s="5">
        <f ca="1">AVERAGE(OFFSET('Baseline QTR'!$C28,0,4*(COLUMNS('Baseline QTR'!$C28:M28)-1),1,4))</f>
        <v>41916.575204511792</v>
      </c>
      <c r="N28" s="5">
        <f ca="1">AVERAGE(OFFSET('Baseline QTR'!$C28,0,4*(COLUMNS('Baseline QTR'!$C28:N28)-1),1,4))</f>
        <v>41834.41694746865</v>
      </c>
      <c r="O28" s="5">
        <f ca="1">AVERAGE(OFFSET('Baseline QTR'!$C28,0,4*(COLUMNS('Baseline QTR'!$C28:O28)-1),1,4))</f>
        <v>41556.216296545652</v>
      </c>
      <c r="P28" s="5">
        <f ca="1">AVERAGE(OFFSET('Baseline QTR'!$C28,0,4*(COLUMNS('Baseline QTR'!$C28:P28)-1),1,4))</f>
        <v>42319.943398496907</v>
      </c>
      <c r="Q28" s="5">
        <f ca="1">AVERAGE(OFFSET('Baseline QTR'!$C28,0,4*(COLUMNS('Baseline QTR'!$C28:Q28)-1),1,4))</f>
        <v>45751.904411661359</v>
      </c>
      <c r="R28" s="5">
        <f ca="1">AVERAGE(OFFSET('Baseline QTR'!$C28,0,4*(COLUMNS('Baseline QTR'!$C28:R28)-1),1,4))</f>
        <v>46434.79305433057</v>
      </c>
      <c r="S28" s="5">
        <f ca="1">AVERAGE(OFFSET('Baseline QTR'!$C28,0,4*(COLUMNS('Baseline QTR'!$C28:S28)-1),1,4))</f>
        <v>50540.691482431881</v>
      </c>
      <c r="T28" s="5">
        <f ca="1">AVERAGE(OFFSET('Baseline QTR'!$C28,0,4*(COLUMNS('Baseline QTR'!$C28:T28)-1),1,4))</f>
        <v>54190.917683120373</v>
      </c>
      <c r="U28" s="5">
        <f ca="1">AVERAGE(OFFSET('Baseline QTR'!$C28,0,4*(COLUMNS('Baseline QTR'!$C28:U28)-1),1,4))</f>
        <v>55305.544956399979</v>
      </c>
      <c r="V28" s="5">
        <f ca="1">AVERAGE(OFFSET('Baseline QTR'!$C28,0,4*(COLUMNS('Baseline QTR'!$C28:V28)-1),1,4))</f>
        <v>50750.541858315577</v>
      </c>
      <c r="W28" s="5">
        <f ca="1">AVERAGE(OFFSET('Baseline QTR'!$C28,0,4*(COLUMNS('Baseline QTR'!$C28:W28)-1),1,4))</f>
        <v>51499.976745496439</v>
      </c>
      <c r="X28" s="5">
        <f ca="1">AVERAGE(OFFSET('Baseline QTR'!$C28,0,4*(COLUMNS('Baseline QTR'!$C28:X28)-1),1,4))</f>
        <v>54821.529911219914</v>
      </c>
      <c r="Y28" s="5">
        <f ca="1">AVERAGE(OFFSET('Baseline QTR'!$C28,0,4*(COLUMNS('Baseline QTR'!$C28:Y28)-1),1,4))</f>
        <v>60757.597710814596</v>
      </c>
      <c r="Z28" s="5">
        <f ca="1">AVERAGE(OFFSET('Baseline QTR'!$C28,0,4*(COLUMNS('Baseline QTR'!$C28:Z28)-1),1,4))</f>
        <v>61645.744940642362</v>
      </c>
      <c r="AA28" s="5">
        <f ca="1">AVERAGE(OFFSET('Baseline QTR'!$C28,0,4*(COLUMNS('Baseline QTR'!$C28:AA28)-1),1,4))</f>
        <v>66454.389549495827</v>
      </c>
      <c r="AB28" s="5">
        <f ca="1">AVERAGE(OFFSET('Baseline QTR'!$C28,0,4*(COLUMNS('Baseline QTR'!$C28:AB28)-1),1,4))</f>
        <v>69307.947708286592</v>
      </c>
      <c r="AC28" s="5">
        <f ca="1">AVERAGE(OFFSET('Baseline QTR'!$C28,0,4*(COLUMNS('Baseline QTR'!$C28:AC28)-1),1,4))</f>
        <v>72188.281084655886</v>
      </c>
      <c r="AD28" s="5">
        <f ca="1">AVERAGE(OFFSET('Baseline QTR'!$C28,0,4*(COLUMNS('Baseline QTR'!$C28:AD28)-1),1,4))</f>
        <v>76134.117190644509</v>
      </c>
      <c r="AE28" s="5">
        <f ca="1">AVERAGE(OFFSET('Baseline QTR'!$C28,0,4*(COLUMNS('Baseline QTR'!$C28:AE28)-1),1,4))</f>
        <v>80388.169844388249</v>
      </c>
      <c r="AF28" s="5">
        <f ca="1">AVERAGE(OFFSET('Baseline QTR'!$C28,0,4*(COLUMNS('Baseline QTR'!$C28:AF28)-1),1,4))</f>
        <v>85512.281117899285</v>
      </c>
      <c r="AG28" s="46">
        <f ca="1">AVERAGE(OFFSET('Baseline QTR'!$C28,0,4*(COLUMNS('Baseline QTR'!$C28:AG28)-1),1,4))</f>
        <v>89842.266817473283</v>
      </c>
      <c r="AH28" s="46">
        <f ca="1">AVERAGE(OFFSET('Baseline QTR'!$C28,0,4*(COLUMNS('Baseline QTR'!$C28:AH28)-1),1,4))</f>
        <v>95945.036223932169</v>
      </c>
      <c r="AI28" s="9">
        <f ca="1">AVERAGE(OFFSET('Baseline QTR'!$C28,0,4*(COLUMNS('Baseline QTR'!$C28:AI28)-1),1,4))</f>
        <v>96814.064179769703</v>
      </c>
      <c r="AJ28" s="9">
        <f ca="1">AVERAGE(OFFSET('Baseline QTR'!$C28,0,4*(COLUMNS('Baseline QTR'!$C28:AJ28)-1),1,4))</f>
        <v>100886.7375</v>
      </c>
      <c r="AK28" s="9">
        <f ca="1">AVERAGE(OFFSET('Baseline QTR'!$C28,0,4*(COLUMNS('Baseline QTR'!$C28:AK28)-1),1,4))</f>
        <v>105692.1</v>
      </c>
      <c r="AL28" s="9">
        <f ca="1">AVERAGE(OFFSET('Baseline QTR'!$C28,0,4*(COLUMNS('Baseline QTR'!$C28:AL28)-1),1,4))</f>
        <v>111157.375</v>
      </c>
      <c r="AM28" s="9">
        <f ca="1">AVERAGE(OFFSET('Baseline QTR'!$C28,0,4*(COLUMNS('Baseline QTR'!$C28:AM28)-1),1,4))</f>
        <v>116404.52499999999</v>
      </c>
      <c r="AN28" s="9">
        <f ca="1">AVERAGE(OFFSET('Baseline QTR'!$C28,0,4*(COLUMNS('Baseline QTR'!$C28:AN28)-1),1,4))</f>
        <v>121778.35</v>
      </c>
      <c r="AO28" s="9">
        <f ca="1">AVERAGE(OFFSET('Baseline QTR'!$C28,0,4*(COLUMNS('Baseline QTR'!$C28:AO28)-1),1,4))</f>
        <v>127116.42499999999</v>
      </c>
      <c r="AP28" s="9">
        <f ca="1">AVERAGE(OFFSET('Baseline QTR'!$C28,0,4*(COLUMNS('Baseline QTR'!$C28:AP28)-1),1,4))</f>
        <v>132533.52500000002</v>
      </c>
      <c r="AQ28" s="18"/>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60"/>
      <c r="AI29" s="8"/>
      <c r="AJ29" s="8"/>
      <c r="AK29" s="8"/>
      <c r="AL29" s="8"/>
      <c r="AM29" s="8"/>
      <c r="AN29" s="8"/>
      <c r="AO29" s="8"/>
      <c r="AP29" s="8"/>
      <c r="AQ29" s="18"/>
    </row>
    <row r="30" spans="1:43" x14ac:dyDescent="0.2">
      <c r="A30" t="str">
        <f>'Baseline QTR'!A30</f>
        <v>KSP_CPIU</v>
      </c>
      <c r="B30" t="str">
        <f>'Baseline QTR'!B30</f>
        <v>Seattle MSA CPI-U (1982-1984=100)</v>
      </c>
      <c r="C30" s="3" t="e">
        <f>('Baseline QTR'!C30+2*'Baseline QTR'!D30+'Baseline QTR'!E30+2*'Baseline QTR'!F30)/6</f>
        <v>#N/A</v>
      </c>
      <c r="D30" s="3" t="e">
        <f>('Baseline QTR'!G30+2*'Baseline QTR'!H30+'Baseline QTR'!I30+2*'Baseline QTR'!J30)/6</f>
        <v>#N/A</v>
      </c>
      <c r="E30" s="3" t="e">
        <f>('Baseline QTR'!K30+2*'Baseline QTR'!L30+'Baseline QTR'!M30+2*'Baseline QTR'!N30)/6</f>
        <v>#N/A</v>
      </c>
      <c r="F30" s="3" t="e">
        <f>('Baseline QTR'!O30+2*'Baseline QTR'!P30+'Baseline QTR'!Q30+2*'Baseline QTR'!R30)/6</f>
        <v>#N/A</v>
      </c>
      <c r="G30" s="3" t="e">
        <f>('Baseline QTR'!S30+2*'Baseline QTR'!T30+'Baseline QTR'!U30+2*'Baseline QTR'!V30)/6</f>
        <v>#N/A</v>
      </c>
      <c r="H30" s="4" t="e">
        <f>('Baseline QTR'!W30+2*'Baseline QTR'!X30+'Baseline QTR'!Y30+2*'Baseline QTR'!Z30)/6</f>
        <v>#N/A</v>
      </c>
      <c r="I30" s="3" t="e">
        <f>('Baseline QTR'!AA30+2*'Baseline QTR'!AB30+'Baseline QTR'!AC30+2*'Baseline QTR'!AD30)/6</f>
        <v>#N/A</v>
      </c>
      <c r="J30" s="3" t="e">
        <f>('Baseline QTR'!AE30+2*'Baseline QTR'!AF30+'Baseline QTR'!AG30+2*'Baseline QTR'!AH30)/6</f>
        <v>#N/A</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60">
        <f>('Baseline QTR'!DW30+2*'Baseline QTR'!DX30+'Baseline QTR'!DY30+2*'Baseline QTR'!DZ30)/6</f>
        <v>296.87499999999994</v>
      </c>
      <c r="AI30" s="8">
        <f>('Baseline QTR'!EA30+2*'Baseline QTR'!EB30+'Baseline QTR'!EC30+2*'Baseline QTR'!ED30)/6</f>
        <v>323.47210000000001</v>
      </c>
      <c r="AJ30" s="8">
        <f>('Baseline QTR'!EE30+2*'Baseline QTR'!EF30+'Baseline QTR'!EG30+2*'Baseline QTR'!EH30)/6</f>
        <v>343.33635000000004</v>
      </c>
      <c r="AK30" s="8">
        <f>('Baseline QTR'!EI30+2*'Baseline QTR'!EJ30+'Baseline QTR'!EK30+2*'Baseline QTR'!EL30)/6</f>
        <v>354.91255000000001</v>
      </c>
      <c r="AL30" s="8">
        <f>('Baseline QTR'!EM30+2*'Baseline QTR'!EN30+'Baseline QTR'!EO30+2*'Baseline QTR'!EP30)/6</f>
        <v>363.46583333333336</v>
      </c>
      <c r="AM30" s="8">
        <f>('Baseline QTR'!EQ30+2*'Baseline QTR'!ER30+'Baseline QTR'!ES30+2*'Baseline QTR'!ET30)/6</f>
        <v>372.22751666666665</v>
      </c>
      <c r="AN30" s="8">
        <f>('Baseline QTR'!EU30+2*'Baseline QTR'!EV30+'Baseline QTR'!EW30+2*'Baseline QTR'!EX30)/6</f>
        <v>381.51146666666665</v>
      </c>
      <c r="AO30" s="8">
        <f>('Baseline QTR'!EY30+2*'Baseline QTR'!EZ30+'Baseline QTR'!FA30+2*'Baseline QTR'!FB30)/6</f>
        <v>390.72853333333336</v>
      </c>
      <c r="AP30" s="8">
        <f>('Baseline QTR'!FC30+2*'Baseline QTR'!FD30+'Baseline QTR'!FE30+2*'Baseline QTR'!FF30)/6</f>
        <v>399.88183333333336</v>
      </c>
      <c r="AQ30" s="18"/>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60">
        <f>('Baseline QTR'!DW31+2*'Baseline QTR'!DX31+'Baseline QTR'!DY31+2*'Baseline QTR'!DZ31)/6</f>
        <v>292.9206666666667</v>
      </c>
      <c r="AI31" s="8">
        <f>('Baseline QTR'!EA31+2*'Baseline QTR'!EB31+'Baseline QTR'!EC31+2*'Baseline QTR'!ED31)/6</f>
        <v>318.47540000000004</v>
      </c>
      <c r="AJ31" s="8">
        <f>('Baseline QTR'!EE31+2*'Baseline QTR'!EF31+'Baseline QTR'!EG31+2*'Baseline QTR'!EH31)/6</f>
        <v>336.01973333333331</v>
      </c>
      <c r="AK31" s="8">
        <f>('Baseline QTR'!EI31+2*'Baseline QTR'!EJ31+'Baseline QTR'!EK31+2*'Baseline QTR'!EL31)/6</f>
        <v>345.39883333333336</v>
      </c>
      <c r="AL31" s="8">
        <f>('Baseline QTR'!EM31+2*'Baseline QTR'!EN31+'Baseline QTR'!EO31+2*'Baseline QTR'!EP31)/6</f>
        <v>353.16710000000006</v>
      </c>
      <c r="AM31" s="8">
        <f>('Baseline QTR'!EQ31+2*'Baseline QTR'!ER31+'Baseline QTR'!ES31+2*'Baseline QTR'!ET31)/6</f>
        <v>361.5496500000001</v>
      </c>
      <c r="AN31" s="8">
        <f>('Baseline QTR'!EU31+2*'Baseline QTR'!EV31+'Baseline QTR'!EW31+2*'Baseline QTR'!EX31)/6</f>
        <v>370.74601666666666</v>
      </c>
      <c r="AO31" s="8">
        <f>('Baseline QTR'!EY31+2*'Baseline QTR'!EZ31+'Baseline QTR'!FA31+2*'Baseline QTR'!FB31)/6</f>
        <v>379.81971666666669</v>
      </c>
      <c r="AP31" s="8">
        <f>('Baseline QTR'!FC31+2*'Baseline QTR'!FD31+'Baseline QTR'!FE31+2*'Baseline QTR'!FF31)/6</f>
        <v>388.77131666666668</v>
      </c>
      <c r="AQ31" s="18"/>
    </row>
    <row r="32" spans="1:43" x14ac:dyDescent="0.2">
      <c r="A32" t="str">
        <f>'Baseline QTR'!A32</f>
        <v>KSP_PHCL</v>
      </c>
      <c r="B32" t="str">
        <f>'Baseline QTR'!B32</f>
        <v>Seattle MSA S&amp;P CoreLogic Case-Shilller Home Price Index</v>
      </c>
      <c r="C32" s="3">
        <f ca="1">AVERAGE(OFFSET('Baseline QTR'!$C32,0,4*(COLUMNS('Baseline QTR'!$C32:C32)-1),1,4))</f>
        <v>65.511397543997504</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68.530382777059515</v>
      </c>
      <c r="G32" s="3">
        <f ca="1">AVERAGE(OFFSET('Baseline QTR'!$C32,0,4*(COLUMNS('Baseline QTR'!$C32:G32)-1),1,4))</f>
        <v>71.232200216687417</v>
      </c>
      <c r="H32" s="3">
        <f ca="1">AVERAGE(OFFSET('Baseline QTR'!$C32,0,4*(COLUMNS('Baseline QTR'!$C32:H32)-1),1,4))</f>
        <v>72.24554633466758</v>
      </c>
      <c r="I32" s="3">
        <f ca="1">AVERAGE(OFFSET('Baseline QTR'!$C32,0,4*(COLUMNS('Baseline QTR'!$C32:I32)-1),1,4))</f>
        <v>74.108392708270756</v>
      </c>
      <c r="J32" s="3">
        <f ca="1">AVERAGE(OFFSET('Baseline QTR'!$C32,0,4*(COLUMNS('Baseline QTR'!$C32:J32)-1),1,4))</f>
        <v>79.765094375073417</v>
      </c>
      <c r="K32" s="3">
        <f ca="1">AVERAGE(OFFSET('Baseline QTR'!$C32,0,4*(COLUMNS('Baseline QTR'!$C32:K32)-1),1,4))</f>
        <v>88.658224145667091</v>
      </c>
      <c r="L32" s="3">
        <f ca="1">AVERAGE(OFFSET('Baseline QTR'!$C32,0,4*(COLUMNS('Baseline QTR'!$C32:L32)-1),1,4))</f>
        <v>96.529889580957601</v>
      </c>
      <c r="M32" s="3">
        <f ca="1">AVERAGE(OFFSET('Baseline QTR'!$C32,0,4*(COLUMNS('Baseline QTR'!$C32:M32)-1),1,4))</f>
        <v>104.42489302463066</v>
      </c>
      <c r="N32" s="3">
        <f ca="1">AVERAGE(OFFSET('Baseline QTR'!$C32,0,4*(COLUMNS('Baseline QTR'!$C32:N32)-1),1,4))</f>
        <v>109.94090564043542</v>
      </c>
      <c r="O32" s="3">
        <f ca="1">AVERAGE(OFFSET('Baseline QTR'!$C32,0,4*(COLUMNS('Baseline QTR'!$C32:O32)-1),1,4))</f>
        <v>114.43409124674932</v>
      </c>
      <c r="P32" s="3">
        <f ca="1">AVERAGE(OFFSET('Baseline QTR'!$C32,0,4*(COLUMNS('Baseline QTR'!$C32:P32)-1),1,4))</f>
        <v>120.24233325521942</v>
      </c>
      <c r="Q32" s="3">
        <f ca="1">AVERAGE(OFFSET('Baseline QTR'!$C32,0,4*(COLUMNS('Baseline QTR'!$C32:Q32)-1),1,4))</f>
        <v>131.70929756940191</v>
      </c>
      <c r="R32" s="3">
        <f ca="1">AVERAGE(OFFSET('Baseline QTR'!$C32,0,4*(COLUMNS('Baseline QTR'!$C32:R32)-1),1,4))</f>
        <v>152.41068894982391</v>
      </c>
      <c r="S32" s="3">
        <f ca="1">AVERAGE(OFFSET('Baseline QTR'!$C32,0,4*(COLUMNS('Baseline QTR'!$C32:S32)-1),1,4))</f>
        <v>176.86062575474074</v>
      </c>
      <c r="T32" s="3">
        <f ca="1">AVERAGE(OFFSET('Baseline QTR'!$C32,0,4*(COLUMNS('Baseline QTR'!$C32:T32)-1),1,4))</f>
        <v>188.65030222064883</v>
      </c>
      <c r="U32" s="3">
        <f ca="1">AVERAGE(OFFSET('Baseline QTR'!$C32,0,4*(COLUMNS('Baseline QTR'!$C32:U32)-1),1,4))</f>
        <v>174.81059067078291</v>
      </c>
      <c r="V32" s="3">
        <f ca="1">AVERAGE(OFFSET('Baseline QTR'!$C32,0,4*(COLUMNS('Baseline QTR'!$C32:V32)-1),1,4))</f>
        <v>149.74467588515358</v>
      </c>
      <c r="W32" s="3">
        <f ca="1">AVERAGE(OFFSET('Baseline QTR'!$C32,0,4*(COLUMNS('Baseline QTR'!$C32:W32)-1),1,4))</f>
        <v>144.40625218023084</v>
      </c>
      <c r="X32" s="3">
        <f ca="1">AVERAGE(OFFSET('Baseline QTR'!$C32,0,4*(COLUMNS('Baseline QTR'!$C32:X32)-1),1,4))</f>
        <v>134.91262059751276</v>
      </c>
      <c r="Y32" s="3">
        <f ca="1">AVERAGE(OFFSET('Baseline QTR'!$C32,0,4*(COLUMNS('Baseline QTR'!$C32:Y32)-1),1,4))</f>
        <v>137.76988407051402</v>
      </c>
      <c r="Z32" s="3">
        <f ca="1">AVERAGE(OFFSET('Baseline QTR'!$C32,0,4*(COLUMNS('Baseline QTR'!$C32:Z32)-1),1,4))</f>
        <v>153.96244127025392</v>
      </c>
      <c r="AA32" s="3">
        <f ca="1">AVERAGE(OFFSET('Baseline QTR'!$C32,0,4*(COLUMNS('Baseline QTR'!$C32:AA32)-1),1,4))</f>
        <v>167.12475027761448</v>
      </c>
      <c r="AB32" s="3">
        <f ca="1">AVERAGE(OFFSET('Baseline QTR'!$C32,0,4*(COLUMNS('Baseline QTR'!$C32:AB32)-1),1,4))</f>
        <v>180.3388687358115</v>
      </c>
      <c r="AC32" s="3">
        <f ca="1">AVERAGE(OFFSET('Baseline QTR'!$C32,0,4*(COLUMNS('Baseline QTR'!$C32:AC32)-1),1,4))</f>
        <v>199.81420614873414</v>
      </c>
      <c r="AD32" s="3">
        <f ca="1">AVERAGE(OFFSET('Baseline QTR'!$C32,0,4*(COLUMNS('Baseline QTR'!$C32:AD32)-1),1,4))</f>
        <v>225.30807182843827</v>
      </c>
      <c r="AE32" s="3">
        <f ca="1">AVERAGE(OFFSET('Baseline QTR'!$C32,0,4*(COLUMNS('Baseline QTR'!$C32:AE32)-1),1,4))</f>
        <v>248.75444225913949</v>
      </c>
      <c r="AF32" s="3">
        <f ca="1">AVERAGE(OFFSET('Baseline QTR'!$C32,0,4*(COLUMNS('Baseline QTR'!$C32:AF32)-1),1,4))</f>
        <v>252.37192146009926</v>
      </c>
      <c r="AG32" s="3">
        <f ca="1">AVERAGE(OFFSET('Baseline QTR'!$C32,0,4*(COLUMNS('Baseline QTR'!$C32:AG32)-1),1,4))</f>
        <v>274.13835452410649</v>
      </c>
      <c r="AH32" s="60">
        <f ca="1">AVERAGE(OFFSET('Baseline QTR'!$C32,0,4*(COLUMNS('Baseline QTR'!$C32:AH32)-1),1,4))</f>
        <v>333.91544615984554</v>
      </c>
      <c r="AI32" s="8">
        <f ca="1">AVERAGE(OFFSET('Baseline QTR'!$C32,0,4*(COLUMNS('Baseline QTR'!$C32:AI32)-1),1,4))</f>
        <v>377.98723136737823</v>
      </c>
      <c r="AJ32" s="8">
        <f ca="1">AVERAGE(OFFSET('Baseline QTR'!$C32,0,4*(COLUMNS('Baseline QTR'!$C32:AJ32)-1),1,4))</f>
        <v>310.38617499999998</v>
      </c>
      <c r="AK32" s="8">
        <f ca="1">AVERAGE(OFFSET('Baseline QTR'!$C32,0,4*(COLUMNS('Baseline QTR'!$C32:AK32)-1),1,4))</f>
        <v>337.165325</v>
      </c>
      <c r="AL32" s="8">
        <f ca="1">AVERAGE(OFFSET('Baseline QTR'!$C32,0,4*(COLUMNS('Baseline QTR'!$C32:AL32)-1),1,4))</f>
        <v>379.46585000000005</v>
      </c>
      <c r="AM32" s="8">
        <f ca="1">AVERAGE(OFFSET('Baseline QTR'!$C32,0,4*(COLUMNS('Baseline QTR'!$C32:AM32)-1),1,4))</f>
        <v>397.10695000000004</v>
      </c>
      <c r="AN32" s="8">
        <f ca="1">AVERAGE(OFFSET('Baseline QTR'!$C32,0,4*(COLUMNS('Baseline QTR'!$C32:AN32)-1),1,4))</f>
        <v>406.61955</v>
      </c>
      <c r="AO32" s="8">
        <f ca="1">AVERAGE(OFFSET('Baseline QTR'!$C32,0,4*(COLUMNS('Baseline QTR'!$C32:AO32)-1),1,4))</f>
        <v>422.91862500000002</v>
      </c>
      <c r="AP32" s="8">
        <f ca="1">AVERAGE(OFFSET('Baseline QTR'!$C32,0,4*(COLUMNS('Baseline QTR'!$C32:AP32)-1),1,4))</f>
        <v>446.63310000000001</v>
      </c>
      <c r="AQ32" s="18"/>
    </row>
    <row r="33" spans="1:43" x14ac:dyDescent="0.2">
      <c r="A33" t="str">
        <f>'Baseline QTR'!A33</f>
        <v>KS_BP</v>
      </c>
      <c r="B33" t="str">
        <f>'Baseline QTR'!B33</f>
        <v>Housing permits (thous.)</v>
      </c>
      <c r="C33" s="3">
        <f ca="1">AVERAGE(OFFSET('Baseline QTR'!$C33,0,4*(COLUMNS('Baseline QTR'!$C33:C33)-1),1,4))</f>
        <v>23675.358484614364</v>
      </c>
      <c r="D33" s="3">
        <f ca="1">AVERAGE(OFFSET('Baseline QTR'!$C33,0,4*(COLUMNS('Baseline QTR'!$C33:D33)-1),1,4))</f>
        <v>10398.062372886285</v>
      </c>
      <c r="E33" s="3">
        <f ca="1">AVERAGE(OFFSET('Baseline QTR'!$C33,0,4*(COLUMNS('Baseline QTR'!$C33:E33)-1),1,4))</f>
        <v>13453.949850605808</v>
      </c>
      <c r="F33" s="3">
        <f ca="1">AVERAGE(OFFSET('Baseline QTR'!$C33,0,4*(COLUMNS('Baseline QTR'!$C33:F33)-1),1,4))</f>
        <v>13046.251354016033</v>
      </c>
      <c r="G33" s="3">
        <f ca="1">AVERAGE(OFFSET('Baseline QTR'!$C33,0,4*(COLUMNS('Baseline QTR'!$C33:G33)-1),1,4))</f>
        <v>14851.264062377222</v>
      </c>
      <c r="H33" s="3">
        <f ca="1">AVERAGE(OFFSET('Baseline QTR'!$C33,0,4*(COLUMNS('Baseline QTR'!$C33:H33)-1),1,4))</f>
        <v>14026.274899438493</v>
      </c>
      <c r="I33" s="3">
        <f ca="1">AVERAGE(OFFSET('Baseline QTR'!$C33,0,4*(COLUMNS('Baseline QTR'!$C33:I33)-1),1,4))</f>
        <v>16027.874101833611</v>
      </c>
      <c r="J33" s="3">
        <f ca="1">AVERAGE(OFFSET('Baseline QTR'!$C33,0,4*(COLUMNS('Baseline QTR'!$C33:J33)-1),1,4))</f>
        <v>17792.755699490928</v>
      </c>
      <c r="K33" s="3">
        <f ca="1">AVERAGE(OFFSET('Baseline QTR'!$C33,0,4*(COLUMNS('Baseline QTR'!$C33:K33)-1),1,4))</f>
        <v>21026.32691115759</v>
      </c>
      <c r="L33" s="3">
        <f ca="1">AVERAGE(OFFSET('Baseline QTR'!$C33,0,4*(COLUMNS('Baseline QTR'!$C33:L33)-1),1,4))</f>
        <v>19575.966363015359</v>
      </c>
      <c r="M33" s="3">
        <f ca="1">AVERAGE(OFFSET('Baseline QTR'!$C33,0,4*(COLUMNS('Baseline QTR'!$C33:M33)-1),1,4))</f>
        <v>18859.392562014393</v>
      </c>
      <c r="N33" s="3">
        <f ca="1">AVERAGE(OFFSET('Baseline QTR'!$C33,0,4*(COLUMNS('Baseline QTR'!$C33:N33)-1),1,4))</f>
        <v>15591.039188196995</v>
      </c>
      <c r="O33" s="3">
        <f ca="1">AVERAGE(OFFSET('Baseline QTR'!$C33,0,4*(COLUMNS('Baseline QTR'!$C33:O33)-1),1,4))</f>
        <v>14796.562927900319</v>
      </c>
      <c r="P33" s="3">
        <f ca="1">AVERAGE(OFFSET('Baseline QTR'!$C33,0,4*(COLUMNS('Baseline QTR'!$C33:P33)-1),1,4))</f>
        <v>15487.573165377005</v>
      </c>
      <c r="Q33" s="3">
        <f ca="1">AVERAGE(OFFSET('Baseline QTR'!$C33,0,4*(COLUMNS('Baseline QTR'!$C33:Q33)-1),1,4))</f>
        <v>17443.411955340765</v>
      </c>
      <c r="R33" s="3">
        <f ca="1">AVERAGE(OFFSET('Baseline QTR'!$C33,0,4*(COLUMNS('Baseline QTR'!$C33:R33)-1),1,4))</f>
        <v>18981.243806743958</v>
      </c>
      <c r="S33" s="3">
        <f ca="1">AVERAGE(OFFSET('Baseline QTR'!$C33,0,4*(COLUMNS('Baseline QTR'!$C33:S33)-1),1,4))</f>
        <v>19356.803972187619</v>
      </c>
      <c r="T33" s="3">
        <f ca="1">AVERAGE(OFFSET('Baseline QTR'!$C33,0,4*(COLUMNS('Baseline QTR'!$C33:T33)-1),1,4))</f>
        <v>21351.567491258083</v>
      </c>
      <c r="U33" s="3">
        <f ca="1">AVERAGE(OFFSET('Baseline QTR'!$C33,0,4*(COLUMNS('Baseline QTR'!$C33:U33)-1),1,4))</f>
        <v>12764.418847617404</v>
      </c>
      <c r="V33" s="3">
        <f ca="1">AVERAGE(OFFSET('Baseline QTR'!$C33,0,4*(COLUMNS('Baseline QTR'!$C33:V33)-1),1,4))</f>
        <v>5487.7375356482826</v>
      </c>
      <c r="W33" s="3">
        <f ca="1">AVERAGE(OFFSET('Baseline QTR'!$C33,0,4*(COLUMNS('Baseline QTR'!$C33:W33)-1),1,4))</f>
        <v>8016.4731274455235</v>
      </c>
      <c r="X33" s="3">
        <f ca="1">AVERAGE(OFFSET('Baseline QTR'!$C33,0,4*(COLUMNS('Baseline QTR'!$C33:X33)-1),1,4))</f>
        <v>8565.2453519280789</v>
      </c>
      <c r="Y33" s="3">
        <f ca="1">AVERAGE(OFFSET('Baseline QTR'!$C33,0,4*(COLUMNS('Baseline QTR'!$C33:Y33)-1),1,4))</f>
        <v>14325.382554008112</v>
      </c>
      <c r="Z33" s="3">
        <f ca="1">AVERAGE(OFFSET('Baseline QTR'!$C33,0,4*(COLUMNS('Baseline QTR'!$C33:Z33)-1),1,4))</f>
        <v>15385.210204337007</v>
      </c>
      <c r="AA33" s="3">
        <f ca="1">AVERAGE(OFFSET('Baseline QTR'!$C33,0,4*(COLUMNS('Baseline QTR'!$C33:AA33)-1),1,4))</f>
        <v>17517.838111582681</v>
      </c>
      <c r="AB33" s="3">
        <f ca="1">AVERAGE(OFFSET('Baseline QTR'!$C33,0,4*(COLUMNS('Baseline QTR'!$C33:AB33)-1),1,4))</f>
        <v>22899.433388940772</v>
      </c>
      <c r="AC33" s="3">
        <f ca="1">AVERAGE(OFFSET('Baseline QTR'!$C33,0,4*(COLUMNS('Baseline QTR'!$C33:AC33)-1),1,4))</f>
        <v>20881.036173114793</v>
      </c>
      <c r="AD33" s="3">
        <f ca="1">AVERAGE(OFFSET('Baseline QTR'!$C33,0,4*(COLUMNS('Baseline QTR'!$C33:AD33)-1),1,4))</f>
        <v>21589.916559065699</v>
      </c>
      <c r="AE33" s="3">
        <f ca="1">AVERAGE(OFFSET('Baseline QTR'!$C33,0,4*(COLUMNS('Baseline QTR'!$C33:AE33)-1),1,4))</f>
        <v>19438.891276018207</v>
      </c>
      <c r="AF33" s="3">
        <f ca="1">AVERAGE(OFFSET('Baseline QTR'!$C33,0,4*(COLUMNS('Baseline QTR'!$C33:AF33)-1),1,4))</f>
        <v>22390.235196897964</v>
      </c>
      <c r="AG33" s="3">
        <f ca="1">AVERAGE(OFFSET('Baseline QTR'!$C33,0,4*(COLUMNS('Baseline QTR'!$C33:AG33)-1),1,4))</f>
        <v>19157.187882276972</v>
      </c>
      <c r="AH33" s="60">
        <f ca="1">AVERAGE(OFFSET('Baseline QTR'!$C33,0,4*(COLUMNS('Baseline QTR'!$C33:AH33)-1),1,4))</f>
        <v>24255.654551414715</v>
      </c>
      <c r="AI33" s="8">
        <f ca="1">AVERAGE(OFFSET('Baseline QTR'!$C33,0,4*(COLUMNS('Baseline QTR'!$C33:AI33)-1),1,4))</f>
        <v>23885.078644652411</v>
      </c>
      <c r="AJ33" s="8">
        <f ca="1">AVERAGE(OFFSET('Baseline QTR'!$C33,0,4*(COLUMNS('Baseline QTR'!$C33:AJ33)-1),1,4))</f>
        <v>17509.677500000002</v>
      </c>
      <c r="AK33" s="8">
        <f ca="1">AVERAGE(OFFSET('Baseline QTR'!$C33,0,4*(COLUMNS('Baseline QTR'!$C33:AK33)-1),1,4))</f>
        <v>20254.78</v>
      </c>
      <c r="AL33" s="8">
        <f ca="1">AVERAGE(OFFSET('Baseline QTR'!$C33,0,4*(COLUMNS('Baseline QTR'!$C33:AL33)-1),1,4))</f>
        <v>24877.872499999998</v>
      </c>
      <c r="AM33" s="8">
        <f ca="1">AVERAGE(OFFSET('Baseline QTR'!$C33,0,4*(COLUMNS('Baseline QTR'!$C33:AM33)-1),1,4))</f>
        <v>25636.222500000003</v>
      </c>
      <c r="AN33" s="8">
        <f ca="1">AVERAGE(OFFSET('Baseline QTR'!$C33,0,4*(COLUMNS('Baseline QTR'!$C33:AN33)-1),1,4))</f>
        <v>24672.600000000002</v>
      </c>
      <c r="AO33" s="8">
        <f ca="1">AVERAGE(OFFSET('Baseline QTR'!$C33,0,4*(COLUMNS('Baseline QTR'!$C33:AO33)-1),1,4))</f>
        <v>24991.23</v>
      </c>
      <c r="AP33" s="8">
        <f ca="1">AVERAGE(OFFSET('Baseline QTR'!$C33,0,4*(COLUMNS('Baseline QTR'!$C33:AP33)-1),1,4))</f>
        <v>25710.410000000003</v>
      </c>
      <c r="AQ33" s="18"/>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2354.6442888110678</v>
      </c>
      <c r="N34" s="48">
        <f ca="1">AVERAGE(OFFSET('Baseline QTR'!$C34,0,4*(COLUMNS('Baseline QTR'!$C34:N34)-1),1,4))</f>
        <v>2386.2027937893554</v>
      </c>
      <c r="O34" s="48">
        <f ca="1">AVERAGE(OFFSET('Baseline QTR'!$C34,0,4*(COLUMNS('Baseline QTR'!$C34:O34)-1),1,4))</f>
        <v>2415.4315047815116</v>
      </c>
      <c r="P34" s="48">
        <f ca="1">AVERAGE(OFFSET('Baseline QTR'!$C34,0,4*(COLUMNS('Baseline QTR'!$C34:P34)-1),1,4))</f>
        <v>2435.8969214595986</v>
      </c>
      <c r="Q34" s="48">
        <f ca="1">AVERAGE(OFFSET('Baseline QTR'!$C34,0,4*(COLUMNS('Baseline QTR'!$C34:Q34)-1),1,4))</f>
        <v>2458.443575005093</v>
      </c>
      <c r="R34" s="48">
        <f ca="1">AVERAGE(OFFSET('Baseline QTR'!$C34,0,4*(COLUMNS('Baseline QTR'!$C34:R34)-1),1,4))</f>
        <v>2492.5686066450289</v>
      </c>
      <c r="S34" s="48">
        <f ca="1">AVERAGE(OFFSET('Baseline QTR'!$C34,0,4*(COLUMNS('Baseline QTR'!$C34:S34)-1),1,4))</f>
        <v>2536.8597015397913</v>
      </c>
      <c r="T34" s="48">
        <f ca="1">AVERAGE(OFFSET('Baseline QTR'!$C34,0,4*(COLUMNS('Baseline QTR'!$C34:T34)-1),1,4))</f>
        <v>2572.3456653208059</v>
      </c>
      <c r="U34" s="48">
        <f ca="1">AVERAGE(OFFSET('Baseline QTR'!$C34,0,4*(COLUMNS('Baseline QTR'!$C34:U34)-1),1,4))</f>
        <v>2599.5382465519856</v>
      </c>
      <c r="V34" s="48">
        <f ca="1">AVERAGE(OFFSET('Baseline QTR'!$C34,0,4*(COLUMNS('Baseline QTR'!$C34:V34)-1),1,4))</f>
        <v>2626.2521297212515</v>
      </c>
      <c r="W34" s="48">
        <f ca="1">AVERAGE(OFFSET('Baseline QTR'!$C34,0,4*(COLUMNS('Baseline QTR'!$C34:W34)-1),1,4))</f>
        <v>2652.9422970630085</v>
      </c>
      <c r="X34" s="48">
        <f ca="1">AVERAGE(OFFSET('Baseline QTR'!$C34,0,4*(COLUMNS('Baseline QTR'!$C34:X34)-1),1,4))</f>
        <v>2670.3997914017136</v>
      </c>
      <c r="Y34" s="48">
        <f ca="1">AVERAGE(OFFSET('Baseline QTR'!$C34,0,4*(COLUMNS('Baseline QTR'!$C34:Y34)-1),1,4))</f>
        <v>2694.5035685801377</v>
      </c>
      <c r="Z34" s="48">
        <f ca="1">AVERAGE(OFFSET('Baseline QTR'!$C34,0,4*(COLUMNS('Baseline QTR'!$C34:Z34)-1),1,4))</f>
        <v>2736.6036999027365</v>
      </c>
      <c r="AA34" s="48">
        <f ca="1">AVERAGE(OFFSET('Baseline QTR'!$C34,0,4*(COLUMNS('Baseline QTR'!$C34:AA34)-1),1,4))</f>
        <v>2786.5319755589153</v>
      </c>
      <c r="AB34" s="48">
        <f ca="1">AVERAGE(OFFSET('Baseline QTR'!$C34,0,4*(COLUMNS('Baseline QTR'!$C34:AB34)-1),1,4))</f>
        <v>2849.5451634866031</v>
      </c>
      <c r="AC34" s="48">
        <f ca="1">AVERAGE(OFFSET('Baseline QTR'!$C34,0,4*(COLUMNS('Baseline QTR'!$C34:AC34)-1),1,4))</f>
        <v>2910.5143236196741</v>
      </c>
      <c r="AD34" s="48">
        <f ca="1">AVERAGE(OFFSET('Baseline QTR'!$C34,0,4*(COLUMNS('Baseline QTR'!$C34:AD34)-1),1,4))</f>
        <v>2955.6611514097021</v>
      </c>
      <c r="AE34" s="48">
        <f ca="1">AVERAGE(OFFSET('Baseline QTR'!$C34,0,4*(COLUMNS('Baseline QTR'!$C34:AE34)-1),1,4))</f>
        <v>3008.3460394915178</v>
      </c>
      <c r="AF34" s="48">
        <f ca="1">AVERAGE(OFFSET('Baseline QTR'!$C34,0,4*(COLUMNS('Baseline QTR'!$C34:AF34)-1),1,4))</f>
        <v>3064.3926437492269</v>
      </c>
      <c r="AG34" s="49">
        <f ca="1">AVERAGE(OFFSET('Baseline QTR'!$C34,0,4*(COLUMNS('Baseline QTR'!$C34:AG34)-1),1,4))</f>
        <v>3108.7049948865742</v>
      </c>
      <c r="AH34" s="49">
        <f ca="1">AVERAGE(OFFSET('Baseline QTR'!$C34,0,4*(COLUMNS('Baseline QTR'!$C34:AH34)-1),1,4))</f>
        <v>3138.6071892044756</v>
      </c>
      <c r="AI34" s="50">
        <f ca="1">AVERAGE(OFFSET('Baseline QTR'!$C34,0,4*(COLUMNS('Baseline QTR'!$C34:AI34)-1),1,4))</f>
        <v>3179.1921647629401</v>
      </c>
      <c r="AJ34" s="50">
        <f ca="1">AVERAGE(OFFSET('Baseline QTR'!$C34,0,4*(COLUMNS('Baseline QTR'!$C34:AJ34)-1),1,4))</f>
        <v>3212.7127091898924</v>
      </c>
      <c r="AK34" s="50">
        <f ca="1">AVERAGE(OFFSET('Baseline QTR'!$C34,0,4*(COLUMNS('Baseline QTR'!$C34:AK34)-1),1,4))</f>
        <v>3243.036482632855</v>
      </c>
      <c r="AL34" s="50">
        <f ca="1">AVERAGE(OFFSET('Baseline QTR'!$C34,0,4*(COLUMNS('Baseline QTR'!$C34:AL34)-1),1,4))</f>
        <v>3275.5393451884802</v>
      </c>
      <c r="AM34" s="50">
        <f ca="1">AVERAGE(OFFSET('Baseline QTR'!$C34,0,4*(COLUMNS('Baseline QTR'!$C34:AM34)-1),1,4))</f>
        <v>3311.1982634264432</v>
      </c>
      <c r="AN34" s="50">
        <f ca="1">AVERAGE(OFFSET('Baseline QTR'!$C34,0,4*(COLUMNS('Baseline QTR'!$C34:AN34)-1),1,4))</f>
        <v>3346.8894079647407</v>
      </c>
      <c r="AO34" s="50">
        <f ca="1">AVERAGE(OFFSET('Baseline QTR'!$C34,0,4*(COLUMNS('Baseline QTR'!$C34:AO34)-1),1,4))</f>
        <v>3382.4507206670646</v>
      </c>
      <c r="AP34" s="50">
        <f ca="1">AVERAGE(OFFSET('Baseline QTR'!$C34,0,4*(COLUMNS('Baseline QTR'!$C34:AP34)-1),1,4))</f>
        <v>3417.7979106503676</v>
      </c>
      <c r="AQ34" s="18"/>
    </row>
    <row r="35" spans="1:43" s="24" customFormat="1" x14ac:dyDescent="0.2">
      <c r="A35"/>
      <c r="AH35" s="61"/>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60"/>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60"/>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62">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20">
        <f t="shared" ca="1" si="4"/>
        <v>-5.8173604022532244</v>
      </c>
      <c r="AH39" s="63">
        <f t="shared" ca="1" si="4"/>
        <v>1.4480827705245503</v>
      </c>
      <c r="AI39" s="19">
        <f t="shared" ca="1" si="4"/>
        <v>5.3152573893087363</v>
      </c>
      <c r="AJ39" s="19">
        <f t="shared" ca="1" si="4"/>
        <v>1.1229903076401371</v>
      </c>
      <c r="AK39" s="19">
        <f t="shared" ca="1" si="4"/>
        <v>0.1187339191263348</v>
      </c>
      <c r="AL39" s="19">
        <f t="shared" ca="1" si="4"/>
        <v>1.8919650455091697</v>
      </c>
      <c r="AM39" s="19">
        <f t="shared" ca="1" si="4"/>
        <v>1.0159016753916505</v>
      </c>
      <c r="AN39" s="19">
        <f t="shared" ca="1" si="4"/>
        <v>0.72717901888970093</v>
      </c>
      <c r="AO39" s="19">
        <f t="shared" ca="1" si="4"/>
        <v>0.90826394553475964</v>
      </c>
      <c r="AP39" s="19">
        <f t="shared" ca="1" si="4"/>
        <v>1.0934989051841981</v>
      </c>
    </row>
    <row r="40" spans="1:43" x14ac:dyDescent="0.2">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20">
        <f t="shared" ca="1" si="6"/>
        <v>-6.7652756849841627</v>
      </c>
      <c r="AH40" s="63">
        <f t="shared" ca="1" si="6"/>
        <v>-3.6445793067053533</v>
      </c>
      <c r="AI40" s="19">
        <f t="shared" ca="1" si="6"/>
        <v>5.1784418429519974</v>
      </c>
      <c r="AJ40" s="19">
        <f t="shared" ca="1" si="6"/>
        <v>1.9342509461600876</v>
      </c>
      <c r="AK40" s="19">
        <f t="shared" ca="1" si="6"/>
        <v>-1.7983718612756716</v>
      </c>
      <c r="AL40" s="19">
        <f t="shared" ca="1" si="6"/>
        <v>1.2407449365923862</v>
      </c>
      <c r="AM40" s="19">
        <f t="shared" ca="1" si="6"/>
        <v>1.2183039430280429</v>
      </c>
      <c r="AN40" s="19">
        <f t="shared" ca="1" si="6"/>
        <v>0.63574248512652254</v>
      </c>
      <c r="AO40" s="19">
        <f t="shared" ca="1" si="6"/>
        <v>0.58109780763260233</v>
      </c>
      <c r="AP40" s="19">
        <f t="shared" ca="1" si="6"/>
        <v>0.76749035759076101</v>
      </c>
    </row>
    <row r="41" spans="1:43" x14ac:dyDescent="0.2">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20">
        <f t="shared" ca="1" si="8"/>
        <v>-6.25</v>
      </c>
      <c r="AH41" s="63">
        <f t="shared" ca="1" si="8"/>
        <v>-4.4444444444444624</v>
      </c>
      <c r="AI41" s="19">
        <f t="shared" ca="1" si="8"/>
        <v>-1.737895348837204</v>
      </c>
      <c r="AJ41" s="19">
        <f t="shared" ca="1" si="8"/>
        <v>4.7613555155817888</v>
      </c>
      <c r="AK41" s="19">
        <f t="shared" ca="1" si="8"/>
        <v>1.568655238480976</v>
      </c>
      <c r="AL41" s="19">
        <f t="shared" ca="1" si="8"/>
        <v>0.31417386346772602</v>
      </c>
      <c r="AM41" s="19">
        <f t="shared" ca="1" si="8"/>
        <v>6.3142857313902567E-2</v>
      </c>
      <c r="AN41" s="19">
        <f t="shared" ca="1" si="8"/>
        <v>1.2700374499829969E-2</v>
      </c>
      <c r="AO41" s="19">
        <f t="shared" ca="1" si="8"/>
        <v>2.5590281382603663E-3</v>
      </c>
      <c r="AP41" s="19">
        <f t="shared" ca="1" si="8"/>
        <v>5.1179253073296849E-4</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20">
        <f t="shared" ca="1" si="10"/>
        <v>-3.6596155392905727</v>
      </c>
      <c r="AH42" s="63">
        <f t="shared" ca="1" si="10"/>
        <v>4.0407413591584396</v>
      </c>
      <c r="AI42" s="19">
        <f t="shared" ca="1" si="10"/>
        <v>5.6139223238645508</v>
      </c>
      <c r="AJ42" s="19">
        <f t="shared" ca="1" si="10"/>
        <v>0.63572784083281153</v>
      </c>
      <c r="AK42" s="19">
        <f t="shared" ca="1" si="10"/>
        <v>-3.6233438344333901</v>
      </c>
      <c r="AL42" s="19">
        <f t="shared" ca="1" si="10"/>
        <v>2.5189894806702418</v>
      </c>
      <c r="AM42" s="19">
        <f t="shared" ca="1" si="10"/>
        <v>2.6411495757403536</v>
      </c>
      <c r="AN42" s="19">
        <f t="shared" ca="1" si="10"/>
        <v>1.5683458700352038</v>
      </c>
      <c r="AO42" s="19">
        <f t="shared" ca="1" si="10"/>
        <v>1.4639569562308052</v>
      </c>
      <c r="AP42" s="19">
        <f t="shared" ca="1" si="10"/>
        <v>1.971406404410625</v>
      </c>
    </row>
    <row r="43" spans="1:43" x14ac:dyDescent="0.2">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20">
        <f t="shared" ca="1" si="12"/>
        <v>-8.6993496748374088</v>
      </c>
      <c r="AH43" s="63">
        <f t="shared" ca="1" si="12"/>
        <v>-8.684455646265965</v>
      </c>
      <c r="AI43" s="19">
        <f t="shared" ca="1" si="12"/>
        <v>4.8885095403816248</v>
      </c>
      <c r="AJ43" s="19">
        <f t="shared" ca="1" si="12"/>
        <v>2.8982560728766149</v>
      </c>
      <c r="AK43" s="19">
        <f t="shared" ca="1" si="12"/>
        <v>-0.47109761273962381</v>
      </c>
      <c r="AL43" s="19">
        <f t="shared" ca="1" si="12"/>
        <v>0.33397351906709893</v>
      </c>
      <c r="AM43" s="19">
        <f t="shared" ca="1" si="12"/>
        <v>0.18745817306109469</v>
      </c>
      <c r="AN43" s="19">
        <f t="shared" ca="1" si="12"/>
        <v>-5.7245803377514726E-2</v>
      </c>
      <c r="AO43" s="19">
        <f t="shared" ca="1" si="12"/>
        <v>-8.5717731294021604E-2</v>
      </c>
      <c r="AP43" s="19">
        <f t="shared" ca="1" si="12"/>
        <v>-0.1560402796605076</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63">
        <f t="shared" ca="1" si="14"/>
        <v>-15.357864034103653</v>
      </c>
      <c r="AI44" s="19">
        <f t="shared" ca="1" si="14"/>
        <v>4.4703035122597656</v>
      </c>
      <c r="AJ44" s="19">
        <f t="shared" ca="1" si="14"/>
        <v>6.7222377817273804</v>
      </c>
      <c r="AK44" s="19">
        <f t="shared" ca="1" si="14"/>
        <v>3.1559279201180956</v>
      </c>
      <c r="AL44" s="19">
        <f t="shared" ca="1" si="14"/>
        <v>1.4893257108388402</v>
      </c>
      <c r="AM44" s="19">
        <f t="shared" ca="1" si="14"/>
        <v>1.0325439234659006</v>
      </c>
      <c r="AN44" s="19">
        <f t="shared" ca="1" si="14"/>
        <v>0.98829883285707076</v>
      </c>
      <c r="AO44" s="19">
        <f t="shared" ca="1" si="14"/>
        <v>0.875276671655012</v>
      </c>
      <c r="AP44" s="19">
        <f t="shared" ca="1" si="14"/>
        <v>0.65692990738694945</v>
      </c>
    </row>
    <row r="45" spans="1:43" x14ac:dyDescent="0.2">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20">
        <f t="shared" ca="1" si="16"/>
        <v>-5.645237842636897</v>
      </c>
      <c r="AH45" s="63">
        <f t="shared" ca="1" si="16"/>
        <v>2.3618319436143231</v>
      </c>
      <c r="AI45" s="19">
        <f t="shared" ca="1" si="16"/>
        <v>5.3383650343989952</v>
      </c>
      <c r="AJ45" s="19">
        <f t="shared" ca="1" si="16"/>
        <v>0.98617608186701844</v>
      </c>
      <c r="AK45" s="19">
        <f t="shared" ca="1" si="16"/>
        <v>0.44507458724867277</v>
      </c>
      <c r="AL45" s="19">
        <f t="shared" ca="1" si="16"/>
        <v>2.0003239916813964</v>
      </c>
      <c r="AM45" s="19">
        <f t="shared" ca="1" si="16"/>
        <v>0.98251320640019291</v>
      </c>
      <c r="AN45" s="19">
        <f t="shared" ca="1" si="16"/>
        <v>0.74227518959915084</v>
      </c>
      <c r="AO45" s="19">
        <f t="shared" ca="1" si="16"/>
        <v>0.96239054162643445</v>
      </c>
      <c r="AP45" s="19">
        <f t="shared" ca="1" si="16"/>
        <v>1.1472130766549071</v>
      </c>
    </row>
    <row r="46" spans="1:43" x14ac:dyDescent="0.2">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20">
        <f t="shared" ca="1" si="18"/>
        <v>-0.83616167849426271</v>
      </c>
      <c r="AH46" s="63">
        <f t="shared" ca="1" si="18"/>
        <v>2.6945455676903318</v>
      </c>
      <c r="AI46" s="19">
        <f t="shared" ca="1" si="18"/>
        <v>2.3049537948795606</v>
      </c>
      <c r="AJ46" s="19">
        <f t="shared" ca="1" si="18"/>
        <v>9.4018346993629542E-2</v>
      </c>
      <c r="AK46" s="19">
        <f t="shared" ca="1" si="18"/>
        <v>0.25228496217590823</v>
      </c>
      <c r="AL46" s="19">
        <f t="shared" ca="1" si="18"/>
        <v>0.84029454269400894</v>
      </c>
      <c r="AM46" s="19">
        <f t="shared" ca="1" si="18"/>
        <v>1.1697615249729898</v>
      </c>
      <c r="AN46" s="19">
        <f t="shared" ca="1" si="18"/>
        <v>1.3256456888048884</v>
      </c>
      <c r="AO46" s="19">
        <f t="shared" ca="1" si="18"/>
        <v>1.0860006624336727</v>
      </c>
      <c r="AP46" s="19">
        <f t="shared" ca="1" si="18"/>
        <v>0.9709095712622462</v>
      </c>
    </row>
    <row r="47" spans="1:43" x14ac:dyDescent="0.2">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20">
        <f t="shared" ca="1" si="20"/>
        <v>-6.7985511284480271</v>
      </c>
      <c r="AH47" s="63">
        <f t="shared" ca="1" si="20"/>
        <v>1.9581464872944654</v>
      </c>
      <c r="AI47" s="19">
        <f t="shared" ca="1" si="20"/>
        <v>5.9552880809265574</v>
      </c>
      <c r="AJ47" s="19">
        <f t="shared" ca="1" si="20"/>
        <v>-0.2049324648119355</v>
      </c>
      <c r="AK47" s="19">
        <f t="shared" ca="1" si="20"/>
        <v>-1.307764532670852</v>
      </c>
      <c r="AL47" s="19">
        <f t="shared" ca="1" si="20"/>
        <v>0.2001776294081381</v>
      </c>
      <c r="AM47" s="19">
        <f t="shared" ca="1" si="20"/>
        <v>0.71057875936675341</v>
      </c>
      <c r="AN47" s="19">
        <f t="shared" ca="1" si="20"/>
        <v>0.61207786259229735</v>
      </c>
      <c r="AO47" s="19">
        <f t="shared" ca="1" si="20"/>
        <v>0.62697616442002335</v>
      </c>
      <c r="AP47" s="19">
        <f t="shared" ca="1" si="20"/>
        <v>0.67184663438712988</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20">
        <f t="shared" ca="1" si="22"/>
        <v>4.3254308921613971</v>
      </c>
      <c r="AH48" s="63">
        <f t="shared" ca="1" si="22"/>
        <v>4.4119508798582174</v>
      </c>
      <c r="AI48" s="19">
        <f t="shared" ca="1" si="22"/>
        <v>8.1591148832979687</v>
      </c>
      <c r="AJ48" s="19">
        <f t="shared" ca="1" si="22"/>
        <v>2.3961587920213967</v>
      </c>
      <c r="AK48" s="19">
        <f t="shared" ca="1" si="22"/>
        <v>1.3339963382553499</v>
      </c>
      <c r="AL48" s="19">
        <f t="shared" ca="1" si="22"/>
        <v>4.3604918744773569</v>
      </c>
      <c r="AM48" s="19">
        <f t="shared" ca="1" si="22"/>
        <v>1.0664541118974524</v>
      </c>
      <c r="AN48" s="19">
        <f t="shared" ca="1" si="22"/>
        <v>0.43205510884425369</v>
      </c>
      <c r="AO48" s="19">
        <f t="shared" ca="1" si="22"/>
        <v>1.0654092855419517</v>
      </c>
      <c r="AP48" s="19">
        <f t="shared" ca="1" si="22"/>
        <v>1.6700700403712299</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20">
        <f t="shared" ca="1" si="24"/>
        <v>-2.5745001886080754</v>
      </c>
      <c r="AH49" s="63">
        <f t="shared" ca="1" si="24"/>
        <v>0.91956248185072198</v>
      </c>
      <c r="AI49" s="19">
        <f t="shared" ca="1" si="24"/>
        <v>3.9220103587185973</v>
      </c>
      <c r="AJ49" s="19">
        <f t="shared" ca="1" si="24"/>
        <v>-1.5044362902251751</v>
      </c>
      <c r="AK49" s="19">
        <f t="shared" ca="1" si="24"/>
        <v>1.6394562001562196</v>
      </c>
      <c r="AL49" s="19">
        <f t="shared" ca="1" si="24"/>
        <v>1.8403472995890402</v>
      </c>
      <c r="AM49" s="19">
        <f t="shared" ca="1" si="24"/>
        <v>1.1343879257454725</v>
      </c>
      <c r="AN49" s="19">
        <f t="shared" ca="1" si="24"/>
        <v>0.85857101737012442</v>
      </c>
      <c r="AO49" s="19">
        <f t="shared" ca="1" si="24"/>
        <v>-0.1494739815669166</v>
      </c>
      <c r="AP49" s="19">
        <f t="shared" ca="1" si="24"/>
        <v>-0.66392191921988974</v>
      </c>
    </row>
    <row r="50" spans="2:42" x14ac:dyDescent="0.2">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20">
        <f t="shared" ca="1" si="26"/>
        <v>-2.0013673938715892</v>
      </c>
      <c r="AH50" s="63">
        <f t="shared" ca="1" si="26"/>
        <v>4.3254899473584407</v>
      </c>
      <c r="AI50" s="19">
        <f t="shared" ca="1" si="26"/>
        <v>6.7595780898534796</v>
      </c>
      <c r="AJ50" s="19">
        <f t="shared" ca="1" si="26"/>
        <v>-2.4474765875952875</v>
      </c>
      <c r="AK50" s="19">
        <f t="shared" ca="1" si="26"/>
        <v>-0.4227928477032572</v>
      </c>
      <c r="AL50" s="19">
        <f t="shared" ca="1" si="26"/>
        <v>3.6881189141781956</v>
      </c>
      <c r="AM50" s="19">
        <f t="shared" ca="1" si="26"/>
        <v>1.0916084019272354</v>
      </c>
      <c r="AN50" s="19">
        <f t="shared" ca="1" si="26"/>
        <v>0.49648561769650712</v>
      </c>
      <c r="AO50" s="19">
        <f t="shared" ca="1" si="26"/>
        <v>2.3512636426856526</v>
      </c>
      <c r="AP50" s="19">
        <f t="shared" ca="1" si="26"/>
        <v>2.8234351133271662</v>
      </c>
    </row>
    <row r="51" spans="2:42" x14ac:dyDescent="0.2">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20">
        <f t="shared" ca="1" si="28"/>
        <v>-14.966939772890608</v>
      </c>
      <c r="AH51" s="63">
        <f t="shared" ca="1" si="28"/>
        <v>2.3771288509487398</v>
      </c>
      <c r="AI51" s="19">
        <f t="shared" ca="1" si="28"/>
        <v>8.3774865327857171</v>
      </c>
      <c r="AJ51" s="19">
        <f t="shared" ca="1" si="28"/>
        <v>3.3355128556904923</v>
      </c>
      <c r="AK51" s="19">
        <f t="shared" ca="1" si="28"/>
        <v>0.71003996151743909</v>
      </c>
      <c r="AL51" s="19">
        <f t="shared" ca="1" si="28"/>
        <v>1.3759157889975171</v>
      </c>
      <c r="AM51" s="19">
        <f t="shared" ca="1" si="28"/>
        <v>0.74984533911888196</v>
      </c>
      <c r="AN51" s="19">
        <f t="shared" ca="1" si="28"/>
        <v>0.55555925832839748</v>
      </c>
      <c r="AO51" s="19">
        <f t="shared" ca="1" si="28"/>
        <v>0.18606442707294057</v>
      </c>
      <c r="AP51" s="19">
        <f t="shared" ca="1" si="28"/>
        <v>0.37443621819419626</v>
      </c>
    </row>
    <row r="52" spans="2:42" x14ac:dyDescent="0.2">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20">
        <f t="shared" ref="AG52" ca="1" si="58">100*(AG20/AF20-1)</f>
        <v>-29.417405897866221</v>
      </c>
      <c r="AH52" s="63">
        <f t="shared" ref="AH52" ca="1" si="59">100*(AH20/AG20-1)</f>
        <v>5.0067934782608736</v>
      </c>
      <c r="AI52" s="19">
        <f t="shared" ref="AI52" ca="1" si="60">100*(AI20/AH20-1)</f>
        <v>18.156220482629216</v>
      </c>
      <c r="AJ52" s="19">
        <f t="shared" ref="AJ52" ca="1" si="61">100*(AJ20/AI20-1)</f>
        <v>4.5733197535377856</v>
      </c>
      <c r="AK52" s="19">
        <f t="shared" ref="AK52" ca="1" si="62">100*(AK20/AJ20-1)</f>
        <v>-1.5254114020932685</v>
      </c>
      <c r="AL52" s="19">
        <f t="shared" ref="AL52" ca="1" si="63">100*(AL20/AK20-1)</f>
        <v>3.4900351022936871</v>
      </c>
      <c r="AM52" s="19">
        <f t="shared" ref="AM52" ca="1" si="64">100*(AM20/AL20-1)</f>
        <v>1.3897563156028969</v>
      </c>
      <c r="AN52" s="19">
        <f t="shared" ref="AN52" ca="1" si="65">100*(AN20/AM20-1)</f>
        <v>0.38255925069770047</v>
      </c>
      <c r="AO52" s="19">
        <f t="shared" ref="AO52" ca="1" si="66">100*(AO20/AN20-1)</f>
        <v>-0.80013859881622462</v>
      </c>
      <c r="AP52" s="19">
        <f t="shared" ref="AP52" ca="1" si="67">100*(AP20/AO20-1)</f>
        <v>0.10764234711915233</v>
      </c>
    </row>
    <row r="53" spans="2:42" x14ac:dyDescent="0.2">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20">
        <f t="shared" ca="1" si="70"/>
        <v>-2.9282407407407396</v>
      </c>
      <c r="AH53" s="63">
        <f t="shared" ca="1" si="70"/>
        <v>-1.1406541870354947</v>
      </c>
      <c r="AI53" s="19">
        <f t="shared" ca="1" si="70"/>
        <v>0.11780976119641906</v>
      </c>
      <c r="AJ53" s="19">
        <f t="shared" ca="1" si="70"/>
        <v>2.5039408425484577</v>
      </c>
      <c r="AK53" s="19">
        <f t="shared" ca="1" si="70"/>
        <v>0.6616675418229967</v>
      </c>
      <c r="AL53" s="19">
        <f t="shared" ca="1" si="70"/>
        <v>1.4828393357023462</v>
      </c>
      <c r="AM53" s="19">
        <f t="shared" ca="1" si="70"/>
        <v>1.0311925566935054</v>
      </c>
      <c r="AN53" s="19">
        <f t="shared" ca="1" si="70"/>
        <v>0.92218084924673427</v>
      </c>
      <c r="AO53" s="19">
        <f t="shared" ca="1" si="70"/>
        <v>1.0473451929027711</v>
      </c>
      <c r="AP53" s="19">
        <f t="shared" ca="1" si="70"/>
        <v>1.2032323512038756</v>
      </c>
    </row>
    <row r="54" spans="2:42" x14ac:dyDescent="0.2">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20">
        <f t="shared" ca="1" si="72"/>
        <v>-3.5905336585783432</v>
      </c>
      <c r="AH54" s="63">
        <f t="shared" ca="1" si="72"/>
        <v>-1.0165127840909061</v>
      </c>
      <c r="AI54" s="19">
        <f t="shared" ca="1" si="72"/>
        <v>0.56584600206286417</v>
      </c>
      <c r="AJ54" s="19">
        <f t="shared" ca="1" si="72"/>
        <v>2.9149289249788879</v>
      </c>
      <c r="AK54" s="19">
        <f t="shared" ca="1" si="72"/>
        <v>0.73195569139128391</v>
      </c>
      <c r="AL54" s="19">
        <f t="shared" ca="1" si="72"/>
        <v>1.6389304734993226</v>
      </c>
      <c r="AM54" s="19">
        <f t="shared" ca="1" si="72"/>
        <v>1.1380392688616681</v>
      </c>
      <c r="AN54" s="19">
        <f t="shared" ca="1" si="72"/>
        <v>1.0166583792593054</v>
      </c>
      <c r="AO54" s="19">
        <f t="shared" ca="1" si="72"/>
        <v>1.1535516778103272</v>
      </c>
      <c r="AP54" s="19">
        <f t="shared" ca="1" si="72"/>
        <v>1.3238551929110054</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20">
        <f t="shared" ca="1" si="74"/>
        <v>3.1335683509596812</v>
      </c>
      <c r="AH55" s="63">
        <f t="shared" ca="1" si="74"/>
        <v>-2.2028104823395567</v>
      </c>
      <c r="AI55" s="19">
        <f t="shared" ca="1" si="74"/>
        <v>-3.7621553398058172</v>
      </c>
      <c r="AJ55" s="19">
        <f t="shared" ca="1" si="74"/>
        <v>-1.2150842300296172</v>
      </c>
      <c r="AK55" s="19">
        <f t="shared" ca="1" si="74"/>
        <v>-7.3529015283124721E-4</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63"/>
      <c r="AI56" s="19"/>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63">
        <f t="shared" ca="1" si="76"/>
        <v>3.6744941717500312</v>
      </c>
      <c r="AI57" s="19">
        <f t="shared" ca="1" si="76"/>
        <v>-3.8091428325825127</v>
      </c>
      <c r="AJ57" s="19">
        <f t="shared" ca="1" si="76"/>
        <v>1.9051090726511344</v>
      </c>
      <c r="AK57" s="19">
        <f t="shared" ca="1" si="76"/>
        <v>3.4918569313336034</v>
      </c>
      <c r="AL57" s="19">
        <f t="shared" ca="1" si="76"/>
        <v>4.2366827055997591</v>
      </c>
      <c r="AM57" s="19">
        <f t="shared" ca="1" si="76"/>
        <v>3.8145632458155943</v>
      </c>
      <c r="AN57" s="19">
        <f t="shared" ca="1" si="76"/>
        <v>3.6729237166098549</v>
      </c>
      <c r="AO57" s="19">
        <f t="shared" ca="1" si="76"/>
        <v>3.4582864390679369</v>
      </c>
      <c r="AP57" s="19">
        <f t="shared" ca="1" si="76"/>
        <v>3.3375201398213816</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63">
        <f t="shared" ca="1" si="78"/>
        <v>7.8149954820254885</v>
      </c>
      <c r="AI58" s="19">
        <f t="shared" ca="1" si="78"/>
        <v>2.2179542238349725</v>
      </c>
      <c r="AJ58" s="19">
        <f t="shared" ca="1" si="78"/>
        <v>5.3043054864098327</v>
      </c>
      <c r="AK58" s="19">
        <f t="shared" ca="1" si="78"/>
        <v>5.7527831494355031</v>
      </c>
      <c r="AL58" s="19">
        <f t="shared" ca="1" si="78"/>
        <v>6.2254276229947836</v>
      </c>
      <c r="AM58" s="19">
        <f t="shared" ca="1" si="78"/>
        <v>5.8601625475914521</v>
      </c>
      <c r="AN58" s="19">
        <f t="shared" ca="1" si="78"/>
        <v>5.7441040906129448</v>
      </c>
      <c r="AO58" s="19">
        <f t="shared" ca="1" si="78"/>
        <v>5.4922377611954953</v>
      </c>
      <c r="AP58" s="19">
        <f t="shared" ca="1" si="78"/>
        <v>5.3510118536485685</v>
      </c>
    </row>
    <row r="59" spans="2:42" x14ac:dyDescent="0.2">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8.2342544150833419</v>
      </c>
      <c r="AE59" s="20">
        <f t="shared" ca="1" si="80"/>
        <v>10.244453769525919</v>
      </c>
      <c r="AF59" s="20">
        <f t="shared" ca="1" si="80"/>
        <v>7.8376834569516385</v>
      </c>
      <c r="AG59" s="20">
        <f t="shared" ca="1" si="80"/>
        <v>5.2281801374663539</v>
      </c>
      <c r="AH59" s="63">
        <f t="shared" ca="1" si="80"/>
        <v>10.943060254112179</v>
      </c>
      <c r="AI59" s="19">
        <f t="shared" ca="1" si="80"/>
        <v>7.1350618991931736</v>
      </c>
      <c r="AJ59" s="19">
        <f t="shared" ca="1" si="80"/>
        <v>6.0575548067171914</v>
      </c>
      <c r="AK59" s="19">
        <f t="shared" ca="1" si="80"/>
        <v>5.656674796530603</v>
      </c>
      <c r="AL59" s="19">
        <f t="shared" ca="1" si="80"/>
        <v>6.5625637119689051</v>
      </c>
      <c r="AM59" s="19">
        <f t="shared" ca="1" si="80"/>
        <v>6.2459957255519338</v>
      </c>
      <c r="AN59" s="19">
        <f t="shared" ca="1" si="80"/>
        <v>5.769910244258436</v>
      </c>
      <c r="AO59" s="19">
        <f t="shared" ca="1" si="80"/>
        <v>5.4240942624498967</v>
      </c>
      <c r="AP59" s="19">
        <f t="shared" ca="1" si="80"/>
        <v>5.269720925204413</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63">
        <f t="shared" ca="1" si="82"/>
        <v>6.7927598252362609</v>
      </c>
      <c r="AI60" s="19">
        <f t="shared" ca="1" si="82"/>
        <v>0.90575603495448576</v>
      </c>
      <c r="AJ60" s="19">
        <f t="shared" ca="1" si="82"/>
        <v>4.2066959534597492</v>
      </c>
      <c r="AK60" s="19">
        <f t="shared" ca="1" si="82"/>
        <v>4.7631260749213977</v>
      </c>
      <c r="AL60" s="19">
        <f t="shared" ca="1" si="82"/>
        <v>5.1709399283390134</v>
      </c>
      <c r="AM60" s="19">
        <f t="shared" ca="1" si="82"/>
        <v>4.7204695145058873</v>
      </c>
      <c r="AN60" s="19">
        <f t="shared" ca="1" si="82"/>
        <v>4.6165086795380228</v>
      </c>
      <c r="AO60" s="19">
        <f t="shared" ca="1" si="82"/>
        <v>4.3834351508293512</v>
      </c>
      <c r="AP60" s="19">
        <f t="shared" ca="1" si="82"/>
        <v>4.2615263920457558</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63"/>
      <c r="AI61" s="19"/>
      <c r="AJ61" s="19"/>
      <c r="AK61" s="19"/>
      <c r="AL61" s="19"/>
      <c r="AM61" s="19"/>
      <c r="AN61" s="19"/>
      <c r="AO61" s="19"/>
      <c r="AP61" s="19"/>
    </row>
    <row r="62" spans="2:42" x14ac:dyDescent="0.2">
      <c r="B62" t="str">
        <f>B30</f>
        <v>Seattle MSA CPI-U (1982-1984=100)</v>
      </c>
      <c r="C62" s="20"/>
      <c r="D62" s="20" t="e">
        <f t="shared" ref="D62:K62" si="83">100*(D30/C30-1)</f>
        <v>#N/A</v>
      </c>
      <c r="E62" s="20" t="e">
        <f t="shared" si="83"/>
        <v>#N/A</v>
      </c>
      <c r="F62" s="20" t="e">
        <f t="shared" si="83"/>
        <v>#N/A</v>
      </c>
      <c r="G62" s="20" t="e">
        <f t="shared" si="83"/>
        <v>#N/A</v>
      </c>
      <c r="H62" s="20" t="e">
        <f t="shared" si="83"/>
        <v>#N/A</v>
      </c>
      <c r="I62" s="20" t="e">
        <f t="shared" si="83"/>
        <v>#N/A</v>
      </c>
      <c r="J62" s="20" t="e">
        <f t="shared" si="83"/>
        <v>#N/A</v>
      </c>
      <c r="K62" s="20" t="e">
        <f t="shared" si="83"/>
        <v>#N/A</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63">
        <f t="shared" si="84"/>
        <v>4.9972501772795441</v>
      </c>
      <c r="AI62" s="19">
        <f t="shared" si="84"/>
        <v>8.9590231578947623</v>
      </c>
      <c r="AJ62" s="19">
        <f t="shared" si="84"/>
        <v>6.140946931744673</v>
      </c>
      <c r="AK62" s="19">
        <f t="shared" si="84"/>
        <v>3.3716791129165147</v>
      </c>
      <c r="AL62" s="19">
        <f t="shared" si="84"/>
        <v>2.4099692539284234</v>
      </c>
      <c r="AM62" s="19">
        <f t="shared" si="84"/>
        <v>2.410593384522608</v>
      </c>
      <c r="AN62" s="19">
        <f t="shared" si="84"/>
        <v>2.4941600457533797</v>
      </c>
      <c r="AO62" s="19">
        <f t="shared" si="84"/>
        <v>2.4159343747116813</v>
      </c>
      <c r="AP62" s="19">
        <f t="shared" si="84"/>
        <v>2.3426238984679548</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63">
        <f t="shared" si="85"/>
        <v>5.1563921947799018</v>
      </c>
      <c r="AI63" s="19">
        <f t="shared" si="85"/>
        <v>8.7241141514994958</v>
      </c>
      <c r="AJ63" s="19">
        <f t="shared" si="85"/>
        <v>5.5088503957710033</v>
      </c>
      <c r="AK63" s="19">
        <f t="shared" si="85"/>
        <v>2.7912348798562858</v>
      </c>
      <c r="AL63" s="19">
        <f t="shared" si="85"/>
        <v>2.2490714840283754</v>
      </c>
      <c r="AM63" s="19">
        <f t="shared" si="85"/>
        <v>2.3735364930651981</v>
      </c>
      <c r="AN63" s="19">
        <f t="shared" si="85"/>
        <v>2.54359717031023</v>
      </c>
      <c r="AO63" s="19">
        <f t="shared" si="85"/>
        <v>2.4474167198289987</v>
      </c>
      <c r="AP63" s="19">
        <f t="shared" si="85"/>
        <v>2.3568023478507394</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2.0718302019681722</v>
      </c>
      <c r="G64" s="20">
        <f t="shared" ca="1" si="86"/>
        <v>3.9425103583871079</v>
      </c>
      <c r="H64" s="20">
        <f t="shared" ca="1" si="86"/>
        <v>1.4225955605717377</v>
      </c>
      <c r="I64" s="20">
        <f t="shared" ca="1" si="86"/>
        <v>2.5784930256791183</v>
      </c>
      <c r="J64" s="20">
        <f t="shared" ca="1" si="86"/>
        <v>7.6330108643300143</v>
      </c>
      <c r="K64" s="20">
        <f t="shared" ca="1" si="86"/>
        <v>11.149149687927618</v>
      </c>
      <c r="L64" s="20">
        <f t="shared" ref="L64" ca="1" si="87">100*(L32/K32-1)</f>
        <v>8.8786635545025305</v>
      </c>
      <c r="M64" s="20">
        <f t="shared" ref="M64" ca="1" si="88">100*(M32/L32-1)</f>
        <v>8.1788174398062417</v>
      </c>
      <c r="N64" s="20">
        <f t="shared" ref="N64" ca="1" si="89">100*(N32/M32-1)</f>
        <v>5.2822774877094636</v>
      </c>
      <c r="O64" s="20">
        <f t="shared" ref="O64" ca="1" si="90">100*(O32/N32-1)</f>
        <v>4.0869097631494711</v>
      </c>
      <c r="P64" s="20">
        <f t="shared" ref="P64" ca="1" si="91">100*(P32/O32-1)</f>
        <v>5.075622085332987</v>
      </c>
      <c r="Q64" s="20">
        <f t="shared" ref="Q64" ca="1" si="92">100*(Q32/P32-1)</f>
        <v>9.5365450783821526</v>
      </c>
      <c r="R64" s="20">
        <f t="shared" ref="R64" ca="1" si="93">100*(R32/Q32-1)</f>
        <v>15.717486739699416</v>
      </c>
      <c r="S64" s="20">
        <f t="shared" ref="S64" ca="1" si="94">100*(S32/R32-1)</f>
        <v>16.042140464942168</v>
      </c>
      <c r="T64" s="20">
        <f t="shared" ref="T64" ca="1" si="95">100*(T32/S32-1)</f>
        <v>6.6660832028589967</v>
      </c>
      <c r="U64" s="20">
        <f t="shared" ref="U64" ca="1" si="96">100*(U32/T32-1)</f>
        <v>-7.3361724773060466</v>
      </c>
      <c r="V64" s="20">
        <f t="shared" ref="V64" ca="1" si="97">100*(V32/U32-1)</f>
        <v>-14.338899427915919</v>
      </c>
      <c r="W64" s="20">
        <f t="shared" ref="W64" ca="1" si="98">100*(W32/V32-1)</f>
        <v>-3.5650173693100418</v>
      </c>
      <c r="X64" s="20">
        <f t="shared" ref="X64" ca="1" si="99">100*(X32/W32-1)</f>
        <v>-6.5742524574831096</v>
      </c>
      <c r="Y64" s="20">
        <f t="shared" ref="Y64" ca="1" si="100">100*(Y32/X32-1)</f>
        <v>2.1178622580650952</v>
      </c>
      <c r="Z64" s="20">
        <f t="shared" ref="Z64" ca="1" si="101">100*(Z32/Y32-1)</f>
        <v>11.753335867984148</v>
      </c>
      <c r="AA64" s="20">
        <f t="shared" ref="AA64" ca="1" si="102">100*(AA32/Z32-1)</f>
        <v>8.5490389076491979</v>
      </c>
      <c r="AB64" s="20">
        <f t="shared" ref="AB64" ca="1" si="103">100*(AB32/AA32-1)</f>
        <v>7.9067393885386528</v>
      </c>
      <c r="AC64" s="20">
        <f t="shared" ref="AC64" ca="1" si="104">100*(AC32/AB32-1)</f>
        <v>10.799301087694602</v>
      </c>
      <c r="AD64" s="20">
        <f t="shared" ref="AD64" ca="1" si="105">100*(AD32/AC32-1)</f>
        <v>12.758785359198853</v>
      </c>
      <c r="AE64" s="20">
        <f t="shared" ref="AE64" ca="1" si="106">100*(AE32/AD32-1)</f>
        <v>10.406360606802645</v>
      </c>
      <c r="AF64" s="20">
        <f t="shared" ref="AF64" ca="1" si="107">100*(AF32/AE32-1)</f>
        <v>1.4542370251186432</v>
      </c>
      <c r="AG64" s="20">
        <f t="shared" ref="AG64" ca="1" si="108">100*(AG32/AF32-1)</f>
        <v>8.6247443606552565</v>
      </c>
      <c r="AH64" s="63">
        <f t="shared" ref="AH64" ca="1" si="109">100*(AH32/AG32-1)</f>
        <v>21.805446282593245</v>
      </c>
      <c r="AI64" s="19">
        <f t="shared" ref="AI64" ca="1" si="110">100*(AI32/AH32-1)</f>
        <v>13.198486537347986</v>
      </c>
      <c r="AJ64" s="19">
        <f t="shared" ref="AJ64" ca="1" si="111">100*(AJ32/AI32-1)</f>
        <v>-17.884481473839674</v>
      </c>
      <c r="AK64" s="19">
        <f t="shared" ref="AK64" ca="1" si="112">100*(AK32/AJ32-1)</f>
        <v>8.6276877505900629</v>
      </c>
      <c r="AL64" s="19">
        <f t="shared" ref="AL64" ca="1" si="113">100*(AL32/AK32-1)</f>
        <v>12.545929804614421</v>
      </c>
      <c r="AM64" s="19">
        <f t="shared" ref="AM64" ca="1" si="114">100*(AM32/AL32-1)</f>
        <v>4.6489295413539855</v>
      </c>
      <c r="AN64" s="19">
        <f t="shared" ref="AN64" ca="1" si="115">100*(AN32/AM32-1)</f>
        <v>2.3954755765417834</v>
      </c>
      <c r="AO64" s="19">
        <f t="shared" ref="AO64" ca="1" si="116">100*(AO32/AN32-1)</f>
        <v>4.0084336820499722</v>
      </c>
      <c r="AP64" s="19">
        <f t="shared" ref="AP64" ca="1" si="117">100*(AP32/AO32-1)</f>
        <v>5.6073375817865756</v>
      </c>
    </row>
    <row r="65" spans="2:42" x14ac:dyDescent="0.2">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-5.5550097249208452</v>
      </c>
      <c r="I65" s="20">
        <f t="shared" ca="1" si="118"/>
        <v>14.270354864321444</v>
      </c>
      <c r="J65" s="20">
        <f t="shared" ca="1" si="118"/>
        <v>11.011326807560916</v>
      </c>
      <c r="K65" s="20">
        <f t="shared" ca="1" si="118"/>
        <v>18.173526722222011</v>
      </c>
      <c r="L65" s="20">
        <f t="shared" ref="L65:AP65" ca="1" si="119">100*(L33/K33-1)</f>
        <v>-6.8978312487503413</v>
      </c>
      <c r="M65" s="20">
        <f t="shared" ca="1" si="119"/>
        <v>-3.6604772797054874</v>
      </c>
      <c r="N65" s="20">
        <f t="shared" ca="1" si="119"/>
        <v>-17.330109456443175</v>
      </c>
      <c r="O65" s="20">
        <f t="shared" ca="1" si="119"/>
        <v>-5.0957235801069922</v>
      </c>
      <c r="P65" s="20">
        <f t="shared" ca="1" si="119"/>
        <v>4.6700726435172424</v>
      </c>
      <c r="Q65" s="20">
        <f t="shared" ca="1" si="119"/>
        <v>12.628439388658407</v>
      </c>
      <c r="R65" s="20">
        <f t="shared" ca="1" si="119"/>
        <v>8.8161184024112096</v>
      </c>
      <c r="S65" s="20">
        <f t="shared" ca="1" si="119"/>
        <v>1.9785856462695373</v>
      </c>
      <c r="T65" s="20">
        <f t="shared" ca="1" si="119"/>
        <v>10.305231803435078</v>
      </c>
      <c r="U65" s="20">
        <f t="shared" ca="1" si="119"/>
        <v>-40.217883989812428</v>
      </c>
      <c r="V65" s="20">
        <f t="shared" ca="1" si="119"/>
        <v>-57.007541031352019</v>
      </c>
      <c r="W65" s="20">
        <f t="shared" ca="1" si="119"/>
        <v>46.079747352540146</v>
      </c>
      <c r="X65" s="20">
        <f t="shared" ca="1" si="119"/>
        <v>6.8455568397498556</v>
      </c>
      <c r="Y65" s="20">
        <f t="shared" ca="1" si="119"/>
        <v>67.250113282317116</v>
      </c>
      <c r="Z65" s="20">
        <f t="shared" ca="1" si="119"/>
        <v>7.3982502480002932</v>
      </c>
      <c r="AA65" s="20">
        <f t="shared" ca="1" si="119"/>
        <v>13.861545464256952</v>
      </c>
      <c r="AB65" s="20">
        <f t="shared" ca="1" si="119"/>
        <v>30.720658811202362</v>
      </c>
      <c r="AC65" s="20">
        <f t="shared" ca="1" si="119"/>
        <v>-8.8141797290091866</v>
      </c>
      <c r="AD65" s="20">
        <f t="shared" ca="1" si="119"/>
        <v>3.3948525354485115</v>
      </c>
      <c r="AE65" s="20">
        <f t="shared" ca="1" si="119"/>
        <v>-9.9631014189550786</v>
      </c>
      <c r="AF65" s="20">
        <f t="shared" ca="1" si="119"/>
        <v>15.182676208086177</v>
      </c>
      <c r="AG65" s="20">
        <f t="shared" ca="1" si="119"/>
        <v>-14.439541550992329</v>
      </c>
      <c r="AH65" s="63">
        <f t="shared" ca="1" si="119"/>
        <v>26.613857422437892</v>
      </c>
      <c r="AI65" s="19">
        <f t="shared" ca="1" si="119"/>
        <v>-1.5277918226316856</v>
      </c>
      <c r="AJ65" s="19">
        <f t="shared" ca="1" si="119"/>
        <v>-26.691983055621161</v>
      </c>
      <c r="AK65" s="19">
        <f t="shared" ca="1" si="119"/>
        <v>15.677630270460408</v>
      </c>
      <c r="AL65" s="19">
        <f t="shared" ca="1" si="119"/>
        <v>22.824698663722831</v>
      </c>
      <c r="AM65" s="19">
        <f t="shared" ca="1" si="119"/>
        <v>3.048291207377174</v>
      </c>
      <c r="AN65" s="19">
        <f t="shared" ca="1" si="119"/>
        <v>-3.7588318637818086</v>
      </c>
      <c r="AO65" s="19">
        <f t="shared" ca="1" si="119"/>
        <v>1.291432601347231</v>
      </c>
      <c r="AP65" s="19">
        <f t="shared" ca="1" si="119"/>
        <v>2.8777295075112397</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63">
        <f t="shared" ca="1" si="121"/>
        <v>0.96188587746623977</v>
      </c>
      <c r="AI66" s="19">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59">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5.3152573893087363</v>
      </c>
      <c r="AJ70" s="13">
        <f t="shared" ca="1" si="126"/>
        <v>1.1229903076401371</v>
      </c>
      <c r="AK70" s="13">
        <f t="shared" ca="1" si="126"/>
        <v>0.1187339191263348</v>
      </c>
      <c r="AL70" s="13">
        <f t="shared" ca="1" si="126"/>
        <v>1.8919650455091697</v>
      </c>
      <c r="AM70" s="13">
        <f t="shared" ca="1" si="126"/>
        <v>1.0159016753916505</v>
      </c>
      <c r="AN70" s="13">
        <f t="shared" ca="1" si="126"/>
        <v>0.72717901888970093</v>
      </c>
      <c r="AO70" s="13">
        <f t="shared" ca="1" si="126"/>
        <v>0.90826394553475964</v>
      </c>
      <c r="AP70" s="13">
        <f t="shared" ca="1" si="126"/>
        <v>1.0934989051841981</v>
      </c>
    </row>
    <row r="71" spans="2:42" x14ac:dyDescent="0.2">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0.74824417362402385</v>
      </c>
      <c r="AJ71" s="13">
        <f t="shared" ca="1" si="128"/>
        <v>0.27912099059505852</v>
      </c>
      <c r="AK71" s="13">
        <f t="shared" ca="1" si="128"/>
        <v>-0.26159498302517625</v>
      </c>
      <c r="AL71" s="13">
        <f t="shared" ca="1" si="128"/>
        <v>0.17702547274773123</v>
      </c>
      <c r="AM71" s="13">
        <f t="shared" ca="1" si="128"/>
        <v>0.17271270863864283</v>
      </c>
      <c r="AN71" s="13">
        <f t="shared" ca="1" si="128"/>
        <v>9.030653764818232E-2</v>
      </c>
      <c r="AO71" s="13">
        <f t="shared" ca="1" si="128"/>
        <v>8.246938907820188E-2</v>
      </c>
      <c r="AP71" s="13">
        <f t="shared" ca="1" si="128"/>
        <v>0.10856906690780459</v>
      </c>
    </row>
    <row r="72" spans="2:42" x14ac:dyDescent="0.2">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-7.3922268824436904E-4</v>
      </c>
      <c r="AJ72" s="13">
        <f t="shared" ca="1" si="130"/>
        <v>1.8896311756036964E-3</v>
      </c>
      <c r="AK72" s="13">
        <f t="shared" ca="1" si="130"/>
        <v>6.4494866032834117E-4</v>
      </c>
      <c r="AL72" s="13">
        <f t="shared" ca="1" si="130"/>
        <v>1.3104246292921698E-4</v>
      </c>
      <c r="AM72" s="13">
        <f t="shared" ca="1" si="130"/>
        <v>2.5929168368189018E-5</v>
      </c>
      <c r="AN72" s="13">
        <f t="shared" ca="1" si="130"/>
        <v>5.1661293901066674E-6</v>
      </c>
      <c r="AO72" s="13">
        <f t="shared" ca="1" si="130"/>
        <v>1.0335519138970173E-6</v>
      </c>
      <c r="AP72" s="13">
        <f t="shared" ca="1" si="130"/>
        <v>2.0484980584867203E-7</v>
      </c>
    </row>
    <row r="73" spans="2:42" x14ac:dyDescent="0.2">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0.34602490800459001</v>
      </c>
      <c r="AJ73" s="13">
        <f t="shared" ca="1" si="132"/>
        <v>3.9295432408493744E-2</v>
      </c>
      <c r="AK73" s="13">
        <f t="shared" ca="1" si="132"/>
        <v>-0.22288594201265027</v>
      </c>
      <c r="AL73" s="13">
        <f t="shared" ca="1" si="132"/>
        <v>0.14916124112239121</v>
      </c>
      <c r="AM73" s="13">
        <f t="shared" ca="1" si="132"/>
        <v>0.15735734177197933</v>
      </c>
      <c r="AN73" s="13">
        <f t="shared" ca="1" si="132"/>
        <v>9.4944020979271876E-2</v>
      </c>
      <c r="AO73" s="13">
        <f t="shared" ca="1" si="132"/>
        <v>8.936465684667004E-2</v>
      </c>
      <c r="AP73" s="13">
        <f t="shared" ca="1" si="132"/>
        <v>0.1210037161617057</v>
      </c>
    </row>
    <row r="74" spans="2:42" x14ac:dyDescent="0.2">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0.40295918569224143</v>
      </c>
      <c r="AJ74" s="13">
        <f t="shared" ca="1" si="134"/>
        <v>0.23793480129206243</v>
      </c>
      <c r="AK74" s="13">
        <f t="shared" ca="1" si="134"/>
        <v>-3.9354122032889169E-2</v>
      </c>
      <c r="AL74" s="13">
        <f t="shared" ca="1" si="134"/>
        <v>2.7734811781104509E-2</v>
      </c>
      <c r="AM74" s="13">
        <f t="shared" ca="1" si="134"/>
        <v>1.532941721172241E-2</v>
      </c>
      <c r="AN74" s="13">
        <f t="shared" ca="1" si="134"/>
        <v>-4.6428914749140409E-3</v>
      </c>
      <c r="AO74" s="13">
        <f t="shared" ca="1" si="134"/>
        <v>-6.8979523188953916E-3</v>
      </c>
      <c r="AP74" s="13">
        <f t="shared" ca="1" si="134"/>
        <v>-1.2433319060356596E-2</v>
      </c>
    </row>
    <row r="75" spans="2:42" x14ac:dyDescent="0.2">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0.16682051992244654</v>
      </c>
      <c r="AJ75" s="13">
        <f t="shared" ca="1" si="136"/>
        <v>0.24884441221693981</v>
      </c>
      <c r="AK75" s="13">
        <f t="shared" ca="1" si="136"/>
        <v>0.12329518531310658</v>
      </c>
      <c r="AL75" s="13">
        <f t="shared" ca="1" si="136"/>
        <v>5.9949776750769408E-2</v>
      </c>
      <c r="AM75" s="13">
        <f t="shared" ca="1" si="136"/>
        <v>4.1398713716576704E-2</v>
      </c>
      <c r="AN75" s="13">
        <f t="shared" ca="1" si="136"/>
        <v>3.9631283570208495E-2</v>
      </c>
      <c r="AO75" s="13">
        <f t="shared" ca="1" si="136"/>
        <v>3.5190026573022309E-2</v>
      </c>
      <c r="AP75" s="13">
        <f t="shared" ca="1" si="136"/>
        <v>2.6402878645245906E-2</v>
      </c>
    </row>
    <row r="76" spans="2:42" x14ac:dyDescent="0.2">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4.5670132156846952</v>
      </c>
      <c r="AJ76" s="13">
        <f t="shared" ca="1" si="138"/>
        <v>0.84386649922556645</v>
      </c>
      <c r="AK76" s="13">
        <f t="shared" ca="1" si="138"/>
        <v>0.38033308194214754</v>
      </c>
      <c r="AL76" s="13">
        <f t="shared" ca="1" si="138"/>
        <v>1.7149242650379219</v>
      </c>
      <c r="AM76" s="13">
        <f t="shared" ca="1" si="138"/>
        <v>0.8432272083497897</v>
      </c>
      <c r="AN76" s="13">
        <f t="shared" ca="1" si="138"/>
        <v>0.63683597627070243</v>
      </c>
      <c r="AO76" s="13">
        <f t="shared" ca="1" si="138"/>
        <v>0.82580797920868465</v>
      </c>
      <c r="AP76" s="13">
        <f t="shared" ca="1" si="138"/>
        <v>0.98492850808284582</v>
      </c>
    </row>
    <row r="77" spans="2:42" x14ac:dyDescent="0.2">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0.37626617338661766</v>
      </c>
      <c r="AJ77" s="13">
        <f t="shared" ca="1" si="140"/>
        <v>1.4909083053352347E-2</v>
      </c>
      <c r="AK77" s="13">
        <f t="shared" ca="1" si="140"/>
        <v>3.9599336416441692E-2</v>
      </c>
      <c r="AL77" s="13">
        <f t="shared" ca="1" si="140"/>
        <v>0.13207086362697001</v>
      </c>
      <c r="AM77" s="13">
        <f t="shared" ca="1" si="140"/>
        <v>0.1819562488817727</v>
      </c>
      <c r="AN77" s="13">
        <f t="shared" ca="1" si="140"/>
        <v>0.20651808422454065</v>
      </c>
      <c r="AO77" s="13">
        <f t="shared" ca="1" si="140"/>
        <v>0.17018975878911619</v>
      </c>
      <c r="AP77" s="13">
        <f t="shared" ca="1" si="140"/>
        <v>0.15242155748903677</v>
      </c>
    </row>
    <row r="78" spans="2:42" x14ac:dyDescent="0.2">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0.20091115023938613</v>
      </c>
      <c r="AJ78" s="13">
        <f t="shared" ca="1" si="142"/>
        <v>-6.9557405088792375E-3</v>
      </c>
      <c r="AK78" s="13">
        <f t="shared" ca="1" si="142"/>
        <v>-4.3804763094343967E-2</v>
      </c>
      <c r="AL78" s="13">
        <f t="shared" ca="1" si="142"/>
        <v>6.6095966901917793E-3</v>
      </c>
      <c r="AM78" s="13">
        <f t="shared" ca="1" si="142"/>
        <v>2.3072794245186549E-2</v>
      </c>
      <c r="AN78" s="13">
        <f t="shared" ca="1" si="142"/>
        <v>1.9814357350945198E-2</v>
      </c>
      <c r="AO78" s="13">
        <f t="shared" ca="1" si="142"/>
        <v>2.027345636001503E-2</v>
      </c>
      <c r="AP78" s="13">
        <f t="shared" ca="1" si="142"/>
        <v>2.1663798104288055E-2</v>
      </c>
    </row>
    <row r="79" spans="2:42" x14ac:dyDescent="0.2">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0.66565405769002495</v>
      </c>
      <c r="AJ79" s="13">
        <f t="shared" ca="1" si="144"/>
        <v>0.20076729225390702</v>
      </c>
      <c r="AK79" s="13">
        <f t="shared" ca="1" si="144"/>
        <v>0.11317897738078472</v>
      </c>
      <c r="AL79" s="13">
        <f t="shared" ca="1" si="144"/>
        <v>0.37444361643576268</v>
      </c>
      <c r="AM79" s="13">
        <f t="shared" ca="1" si="144"/>
        <v>9.3797076429926268E-2</v>
      </c>
      <c r="AN79" s="13">
        <f t="shared" ca="1" si="144"/>
        <v>3.8019251099172743E-2</v>
      </c>
      <c r="AO79" s="13">
        <f t="shared" ca="1" si="144"/>
        <v>9.3477388098877345E-2</v>
      </c>
      <c r="AP79" s="13">
        <f t="shared" ca="1" si="144"/>
        <v>0.14675759337659408</v>
      </c>
    </row>
    <row r="80" spans="2:42" x14ac:dyDescent="0.2">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0.20224587504451433</v>
      </c>
      <c r="AJ80" s="13">
        <f t="shared" ca="1" si="146"/>
        <v>-7.6552782925517079E-2</v>
      </c>
      <c r="AK80" s="13">
        <f t="shared" ca="1" si="146"/>
        <v>8.1255687127624474E-2</v>
      </c>
      <c r="AL80" s="13">
        <f t="shared" ca="1" si="146"/>
        <v>9.2597811134698851E-2</v>
      </c>
      <c r="AM80" s="13">
        <f t="shared" ca="1" si="146"/>
        <v>5.7048267723955867E-2</v>
      </c>
      <c r="AN80" s="13">
        <f t="shared" ca="1" si="146"/>
        <v>4.3228104825511794E-2</v>
      </c>
      <c r="AO80" s="13">
        <f t="shared" ca="1" si="146"/>
        <v>-7.5356672725262865E-3</v>
      </c>
      <c r="AP80" s="13">
        <f t="shared" ca="1" si="146"/>
        <v>-3.3120489064278377E-2</v>
      </c>
    </row>
    <row r="81" spans="2:42" x14ac:dyDescent="0.2">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1.0998723934633787</v>
      </c>
      <c r="AJ81" s="13">
        <f t="shared" ca="1" si="148"/>
        <v>-0.40369820025867675</v>
      </c>
      <c r="AK81" s="13">
        <f t="shared" ca="1" si="148"/>
        <v>-6.7275123432701631E-2</v>
      </c>
      <c r="AL81" s="13">
        <f t="shared" ca="1" si="148"/>
        <v>0.58368210589743874</v>
      </c>
      <c r="AM81" s="13">
        <f t="shared" ca="1" si="148"/>
        <v>0.17580344911887399</v>
      </c>
      <c r="AN81" s="13">
        <f t="shared" ca="1" si="148"/>
        <v>8.0018896054528596E-2</v>
      </c>
      <c r="AO81" s="13">
        <f t="shared" ca="1" si="148"/>
        <v>0.37808671285793538</v>
      </c>
      <c r="AP81" s="13">
        <f t="shared" ca="1" si="148"/>
        <v>0.46050502394148912</v>
      </c>
    </row>
    <row r="82" spans="2:42" x14ac:dyDescent="0.2">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2.0075653859850471</v>
      </c>
      <c r="AJ82" s="13">
        <f t="shared" ca="1" si="150"/>
        <v>0.82255767841728356</v>
      </c>
      <c r="AK82" s="13">
        <f t="shared" ca="1" si="150"/>
        <v>0.17893126376109136</v>
      </c>
      <c r="AL82" s="13">
        <f t="shared" ca="1" si="150"/>
        <v>0.34878091377368126</v>
      </c>
      <c r="AM82" s="13">
        <f t="shared" ca="1" si="150"/>
        <v>0.18911562210200139</v>
      </c>
      <c r="AN82" s="13">
        <f t="shared" ca="1" si="150"/>
        <v>0.13974643647263196</v>
      </c>
      <c r="AO82" s="13">
        <f t="shared" ca="1" si="150"/>
        <v>4.6723257884490339E-2</v>
      </c>
      <c r="AP82" s="13">
        <f t="shared" ca="1" si="150"/>
        <v>9.3352982952372557E-2</v>
      </c>
    </row>
    <row r="83" spans="2:42" x14ac:dyDescent="0.2">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1.3880460372729779</v>
      </c>
      <c r="AJ83" s="13">
        <f t="shared" ref="AJ83" ca="1" si="183">AI20/AI$7*AJ52</f>
        <v>0.39226114048427169</v>
      </c>
      <c r="AK83" s="13">
        <f t="shared" ref="AK83" ca="1" si="184">AJ20/AJ$7*AK52</f>
        <v>-0.13530121591502656</v>
      </c>
      <c r="AL83" s="13">
        <f t="shared" ref="AL83" ca="1" si="185">AK20/AK$7*AL52</f>
        <v>0.30447618709656277</v>
      </c>
      <c r="AM83" s="13">
        <f t="shared" ref="AM83" ca="1" si="186">AL20/AL$7*AM52</f>
        <v>0.12314613616466877</v>
      </c>
      <c r="AN83" s="13">
        <f t="shared" ref="AN83" ca="1" si="187">AM20/AM$7*AN52</f>
        <v>3.4023984847462899E-2</v>
      </c>
      <c r="AO83" s="13">
        <f t="shared" ref="AO83" ca="1" si="188">AN20/AN$7*AO52</f>
        <v>-7.0919110871527982E-2</v>
      </c>
      <c r="AP83" s="13">
        <f t="shared" ref="AP83" ca="1" si="189">AO20/AO$7*AP52</f>
        <v>9.3791946822042171E-3</v>
      </c>
    </row>
    <row r="84" spans="2:42" x14ac:dyDescent="0.2">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1.4493728484943059E-2</v>
      </c>
      <c r="AJ84" s="13">
        <f t="shared" ca="1" si="192"/>
        <v>0.29284846799849512</v>
      </c>
      <c r="AK84" s="13">
        <f t="shared" ca="1" si="192"/>
        <v>7.8442130729082821E-2</v>
      </c>
      <c r="AL84" s="13">
        <f t="shared" ca="1" si="192"/>
        <v>0.17674715050205675</v>
      </c>
      <c r="AM84" s="13">
        <f t="shared" ca="1" si="192"/>
        <v>0.12241954582640811</v>
      </c>
      <c r="AN84" s="13">
        <f t="shared" ca="1" si="192"/>
        <v>0.10949463194403836</v>
      </c>
      <c r="AO84" s="13">
        <f t="shared" ca="1" si="192"/>
        <v>0.12459669663385665</v>
      </c>
      <c r="AP84" s="13">
        <f t="shared" ca="1" si="192"/>
        <v>0.14333899596725302</v>
      </c>
    </row>
    <row r="85" spans="2:42" x14ac:dyDescent="0.2">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6.2407509990898419E-2</v>
      </c>
      <c r="AJ85" s="13">
        <f t="shared" ca="1" si="194"/>
        <v>0.30699110414379238</v>
      </c>
      <c r="AK85" s="13">
        <f t="shared" ca="1" si="194"/>
        <v>7.8453276837424965E-2</v>
      </c>
      <c r="AL85" s="13">
        <f t="shared" ca="1" si="194"/>
        <v>0.17674158405714283</v>
      </c>
      <c r="AM85" s="13">
        <f t="shared" ca="1" si="194"/>
        <v>0.12242091159772044</v>
      </c>
      <c r="AN85" s="13">
        <f t="shared" ca="1" si="194"/>
        <v>0.10949598397999744</v>
      </c>
      <c r="AO85" s="13">
        <f t="shared" ca="1" si="194"/>
        <v>0.12459669663385713</v>
      </c>
      <c r="AP85" s="13">
        <f t="shared" ca="1" si="194"/>
        <v>0.14333899596725258</v>
      </c>
    </row>
    <row r="86" spans="2:42" x14ac:dyDescent="0.2">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-4.7914523404423585E-2</v>
      </c>
      <c r="AJ86" s="13">
        <f t="shared" ca="1" si="196"/>
        <v>-1.4141368126516481E-2</v>
      </c>
      <c r="AK86" s="13">
        <f t="shared" ca="1" si="196"/>
        <v>-8.3595812572471672E-6</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
        <v>261</v>
      </c>
      <c r="B5" t="s">
        <v>14</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3.5738129393026048</v>
      </c>
      <c r="DL5" s="48">
        <v>3.3977816192603147</v>
      </c>
      <c r="DM5" s="48">
        <v>3.3187316600144094</v>
      </c>
      <c r="DN5" s="48">
        <v>3.3330865048780463</v>
      </c>
      <c r="DO5" s="48">
        <v>3.1797245448585918</v>
      </c>
      <c r="DP5" s="48">
        <v>2.8275741512805777</v>
      </c>
      <c r="DQ5" s="48">
        <v>2.6398896073080076</v>
      </c>
      <c r="DR5" s="48">
        <v>2.5413292343688467</v>
      </c>
      <c r="DS5" s="49">
        <v>3.5492716093827665</v>
      </c>
      <c r="DT5" s="49">
        <v>13.959977462193001</v>
      </c>
      <c r="DU5" s="49">
        <v>8.6558199441941603</v>
      </c>
      <c r="DV5" s="49">
        <v>6.2918460980864479</v>
      </c>
      <c r="DW5" s="49">
        <v>5.4161862522002178</v>
      </c>
      <c r="DX5" s="49">
        <v>4.7892240794051171</v>
      </c>
      <c r="DY5" s="49">
        <v>4.1075196257134463</v>
      </c>
      <c r="DZ5" s="49">
        <v>3.6306498539048371</v>
      </c>
      <c r="EA5" s="49">
        <v>3.3228568129924869</v>
      </c>
      <c r="EB5" s="49">
        <v>2.7478902698111884</v>
      </c>
      <c r="EC5" s="49">
        <v>2.5972847384736863</v>
      </c>
      <c r="ED5" s="50">
        <v>2.711649</v>
      </c>
      <c r="EE5" s="50">
        <v>2.8102619999999998</v>
      </c>
      <c r="EF5" s="50">
        <v>3.118735</v>
      </c>
      <c r="EG5" s="50">
        <v>3.4021910000000002</v>
      </c>
      <c r="EH5" s="50">
        <v>3.7213069999999999</v>
      </c>
      <c r="EI5" s="50">
        <v>3.8961600000000001</v>
      </c>
      <c r="EJ5" s="50">
        <v>3.9047459999999998</v>
      </c>
      <c r="EK5" s="50">
        <v>3.8179780000000001</v>
      </c>
      <c r="EL5" s="50">
        <v>3.6910660000000002</v>
      </c>
      <c r="EM5" s="50">
        <v>3.561121</v>
      </c>
      <c r="EN5" s="50">
        <v>3.4325070000000002</v>
      </c>
      <c r="EO5" s="50">
        <v>3.3251529999999998</v>
      </c>
      <c r="EP5" s="50">
        <v>3.2533729999999998</v>
      </c>
      <c r="EQ5" s="50">
        <v>3.2240989999999998</v>
      </c>
      <c r="ER5" s="50">
        <v>3.2206229999999998</v>
      </c>
      <c r="ES5" s="50">
        <v>3.2293889999999998</v>
      </c>
      <c r="ET5" s="50">
        <v>3.2492450000000002</v>
      </c>
      <c r="EU5" s="50">
        <v>3.268605</v>
      </c>
      <c r="EV5" s="50">
        <v>3.283115</v>
      </c>
      <c r="EW5" s="50">
        <v>3.2936399999999999</v>
      </c>
      <c r="EX5" s="50">
        <v>3.3003529999999999</v>
      </c>
      <c r="EY5" s="50">
        <v>3.2988590000000002</v>
      </c>
      <c r="EZ5" s="50">
        <v>3.2851750000000002</v>
      </c>
      <c r="FA5" s="50">
        <v>3.2662</v>
      </c>
      <c r="FB5" s="50">
        <v>3.2441849999999999</v>
      </c>
      <c r="FC5" s="50">
        <v>3.2239339999999999</v>
      </c>
      <c r="FD5" s="50">
        <v>3.202207</v>
      </c>
      <c r="FE5" s="50">
        <v>3.1840069999999998</v>
      </c>
      <c r="FF5" s="50">
        <v>3.1707839999999998</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
        <v>262</v>
      </c>
      <c r="B7" t="s">
        <v>0</v>
      </c>
      <c r="C7" s="48">
        <v>1098.5999999999999</v>
      </c>
      <c r="D7" s="48">
        <v>1107.9333333333334</v>
      </c>
      <c r="E7" s="48">
        <v>1117.6999999999998</v>
      </c>
      <c r="F7" s="48">
        <v>1112.1333333333334</v>
      </c>
      <c r="G7" s="48">
        <v>1109.4666666666667</v>
      </c>
      <c r="H7" s="48">
        <v>1112.6333333333334</v>
      </c>
      <c r="I7" s="48">
        <v>1117.0666666666666</v>
      </c>
      <c r="J7" s="48">
        <v>1118.3666666666666</v>
      </c>
      <c r="K7" s="48">
        <v>1127.6999999999998</v>
      </c>
      <c r="L7" s="48">
        <v>1129.0999999999999</v>
      </c>
      <c r="M7" s="48">
        <v>1126.1666666666667</v>
      </c>
      <c r="N7" s="48">
        <v>1130.8333333333333</v>
      </c>
      <c r="O7" s="48">
        <v>1133.7333333333333</v>
      </c>
      <c r="P7" s="48">
        <v>1137.2666666666669</v>
      </c>
      <c r="Q7" s="48">
        <v>1152.0333333333333</v>
      </c>
      <c r="R7" s="48">
        <v>1137.7333333333333</v>
      </c>
      <c r="S7" s="48">
        <v>1143.9333333333334</v>
      </c>
      <c r="T7" s="48">
        <v>1148.5666666666666</v>
      </c>
      <c r="U7" s="48">
        <v>1151.8666666666668</v>
      </c>
      <c r="V7" s="48">
        <v>1164.3333333333335</v>
      </c>
      <c r="W7" s="48">
        <v>1174.2666666666667</v>
      </c>
      <c r="X7" s="48">
        <v>1174.2</v>
      </c>
      <c r="Y7" s="48">
        <v>1176.0666666666666</v>
      </c>
      <c r="Z7" s="48">
        <v>1169.7333333333333</v>
      </c>
      <c r="AA7" s="48">
        <v>1198.8333333333335</v>
      </c>
      <c r="AB7" s="48">
        <v>1207.6333333333334</v>
      </c>
      <c r="AC7" s="48">
        <v>1221.0666666666666</v>
      </c>
      <c r="AD7" s="48">
        <v>1243.0666666666666</v>
      </c>
      <c r="AE7" s="48">
        <v>1257.6666666666665</v>
      </c>
      <c r="AF7" s="48">
        <v>1281.9333333333334</v>
      </c>
      <c r="AG7" s="48">
        <v>1295.5999999999999</v>
      </c>
      <c r="AH7" s="48">
        <v>1316.8000000000002</v>
      </c>
      <c r="AI7" s="48">
        <v>1328</v>
      </c>
      <c r="AJ7" s="48">
        <v>1345.7333333333333</v>
      </c>
      <c r="AK7" s="48">
        <v>1357.2666666666667</v>
      </c>
      <c r="AL7" s="48">
        <v>1368.8333333333335</v>
      </c>
      <c r="AM7" s="48">
        <v>1373.7333333333333</v>
      </c>
      <c r="AN7" s="48">
        <v>1378.4333333333334</v>
      </c>
      <c r="AO7" s="48">
        <v>1389.5666666666668</v>
      </c>
      <c r="AP7" s="48">
        <v>1399.7666666666664</v>
      </c>
      <c r="AQ7" s="48">
        <v>1406.0333333333333</v>
      </c>
      <c r="AR7" s="48">
        <v>1413.7333333333333</v>
      </c>
      <c r="AS7" s="48">
        <v>1419.9</v>
      </c>
      <c r="AT7" s="48">
        <v>1427.7666666666667</v>
      </c>
      <c r="AU7" s="48">
        <v>1420.2333333333333</v>
      </c>
      <c r="AV7" s="48">
        <v>1410.3333333333335</v>
      </c>
      <c r="AW7" s="48">
        <v>1396.7333333333333</v>
      </c>
      <c r="AX7" s="48">
        <v>1376.2333333333336</v>
      </c>
      <c r="AY7" s="48">
        <v>1362.2</v>
      </c>
      <c r="AZ7" s="48">
        <v>1356.1333333333332</v>
      </c>
      <c r="BA7" s="48">
        <v>1352.4333333333334</v>
      </c>
      <c r="BB7" s="48">
        <v>1347.5333333333333</v>
      </c>
      <c r="BC7" s="48">
        <v>1344.3333333333335</v>
      </c>
      <c r="BD7" s="48">
        <v>1339.3666666666666</v>
      </c>
      <c r="BE7" s="48">
        <v>1338.4999999999998</v>
      </c>
      <c r="BF7" s="48">
        <v>1341.5666666666666</v>
      </c>
      <c r="BG7" s="48">
        <v>1342.0333333333333</v>
      </c>
      <c r="BH7" s="48">
        <v>1347.8999999999999</v>
      </c>
      <c r="BI7" s="48">
        <v>1351.5333333333333</v>
      </c>
      <c r="BJ7" s="48">
        <v>1360.8666666666668</v>
      </c>
      <c r="BK7" s="48">
        <v>1367.3333333333333</v>
      </c>
      <c r="BL7" s="48">
        <v>1379.4333333333334</v>
      </c>
      <c r="BM7" s="48">
        <v>1388.1666666666665</v>
      </c>
      <c r="BN7" s="48">
        <v>1403.7333333333333</v>
      </c>
      <c r="BO7" s="48">
        <v>1414.5333333333333</v>
      </c>
      <c r="BP7" s="48">
        <v>1425.0666666666668</v>
      </c>
      <c r="BQ7" s="48">
        <v>1434.1666666666667</v>
      </c>
      <c r="BR7" s="48">
        <v>1442.4</v>
      </c>
      <c r="BS7" s="48">
        <v>1458</v>
      </c>
      <c r="BT7" s="48">
        <v>1468.6333333333334</v>
      </c>
      <c r="BU7" s="48">
        <v>1478.1999999999998</v>
      </c>
      <c r="BV7" s="48">
        <v>1487.1666666666667</v>
      </c>
      <c r="BW7" s="48">
        <v>1496.6333333333334</v>
      </c>
      <c r="BX7" s="48">
        <v>1496.0333333333335</v>
      </c>
      <c r="BY7" s="48">
        <v>1498.9333333333334</v>
      </c>
      <c r="BZ7" s="48">
        <v>1471.7666666666669</v>
      </c>
      <c r="CA7" s="48">
        <v>1448.7</v>
      </c>
      <c r="CB7" s="48">
        <v>1417.1000000000001</v>
      </c>
      <c r="CC7" s="48">
        <v>1400.9666666666665</v>
      </c>
      <c r="CD7" s="48">
        <v>1391.1666666666667</v>
      </c>
      <c r="CE7" s="48">
        <v>1388.5</v>
      </c>
      <c r="CF7" s="48">
        <v>1394.8333333333333</v>
      </c>
      <c r="CG7" s="48">
        <v>1397.2333333333331</v>
      </c>
      <c r="CH7" s="48">
        <v>1405.4666666666667</v>
      </c>
      <c r="CI7" s="48">
        <v>1409.7</v>
      </c>
      <c r="CJ7" s="48">
        <v>1419.3333333333333</v>
      </c>
      <c r="CK7" s="48">
        <v>1426.6333333333332</v>
      </c>
      <c r="CL7" s="48">
        <v>1434.6333333333334</v>
      </c>
      <c r="CM7" s="48">
        <v>1443.2666666666669</v>
      </c>
      <c r="CN7" s="48">
        <v>1456.4999999999998</v>
      </c>
      <c r="CO7" s="48">
        <v>1463.2</v>
      </c>
      <c r="CP7" s="48">
        <v>1476.4</v>
      </c>
      <c r="CQ7" s="48">
        <v>1486.7333333333336</v>
      </c>
      <c r="CR7" s="48">
        <v>1496.1999999999998</v>
      </c>
      <c r="CS7" s="48">
        <v>1506.0333333333335</v>
      </c>
      <c r="CT7" s="48">
        <v>1518.3333333333333</v>
      </c>
      <c r="CU7" s="48">
        <v>1528.4666666666667</v>
      </c>
      <c r="CV7" s="48">
        <v>1533.5</v>
      </c>
      <c r="CW7" s="48">
        <v>1551.0333333333333</v>
      </c>
      <c r="CX7" s="48">
        <v>1560.2333333333333</v>
      </c>
      <c r="CY7" s="48">
        <v>1572.1333333333334</v>
      </c>
      <c r="CZ7" s="48">
        <v>1585.2333333333333</v>
      </c>
      <c r="DA7" s="48">
        <v>1601.2333333333331</v>
      </c>
      <c r="DB7" s="48">
        <v>1610.7666666666669</v>
      </c>
      <c r="DC7" s="48">
        <v>1624.6666666666667</v>
      </c>
      <c r="DD7" s="48">
        <v>1640.8999999999999</v>
      </c>
      <c r="DE7" s="48">
        <v>1652.0333333333335</v>
      </c>
      <c r="DF7" s="48">
        <v>1658.5</v>
      </c>
      <c r="DG7" s="48">
        <v>1669.1666666666665</v>
      </c>
      <c r="DH7" s="48">
        <v>1683.6</v>
      </c>
      <c r="DI7" s="48">
        <v>1690.2999999999997</v>
      </c>
      <c r="DJ7" s="48">
        <v>1696.6</v>
      </c>
      <c r="DK7" s="48">
        <v>1710.5666666666668</v>
      </c>
      <c r="DL7" s="48">
        <v>1718.3000000000002</v>
      </c>
      <c r="DM7" s="48">
        <v>1726.6666666666667</v>
      </c>
      <c r="DN7" s="48">
        <v>1736.3999999999999</v>
      </c>
      <c r="DO7" s="48">
        <v>1743.9666666666667</v>
      </c>
      <c r="DP7" s="48">
        <v>1758.6</v>
      </c>
      <c r="DQ7" s="48">
        <v>1773.4666666666665</v>
      </c>
      <c r="DR7" s="48">
        <v>1777.5666666666666</v>
      </c>
      <c r="DS7" s="49">
        <v>1782.8666666666668</v>
      </c>
      <c r="DT7" s="49">
        <v>1582.2333333333331</v>
      </c>
      <c r="DU7" s="49">
        <v>1633.5666666666666</v>
      </c>
      <c r="DV7" s="49">
        <v>1644.6</v>
      </c>
      <c r="DW7" s="49">
        <v>1643.8666666666668</v>
      </c>
      <c r="DX7" s="49">
        <v>1666.0333333333335</v>
      </c>
      <c r="DY7" s="49">
        <v>1701.3333333333335</v>
      </c>
      <c r="DZ7" s="49">
        <v>1728.2333333333331</v>
      </c>
      <c r="EA7" s="49">
        <v>1746.4666666666667</v>
      </c>
      <c r="EB7" s="49">
        <v>1766.3333333333335</v>
      </c>
      <c r="EC7" s="49">
        <v>1785.5666666666668</v>
      </c>
      <c r="ED7" s="50">
        <v>1799.32</v>
      </c>
      <c r="EE7" s="50">
        <v>1808.134</v>
      </c>
      <c r="EF7" s="50">
        <v>1798.569</v>
      </c>
      <c r="EG7" s="50">
        <v>1789.568</v>
      </c>
      <c r="EH7" s="50">
        <v>1781.1220000000001</v>
      </c>
      <c r="EI7" s="50">
        <v>1783.498</v>
      </c>
      <c r="EJ7" s="50">
        <v>1792.35</v>
      </c>
      <c r="EK7" s="50">
        <v>1800.463</v>
      </c>
      <c r="EL7" s="50">
        <v>1809.604</v>
      </c>
      <c r="EM7" s="50">
        <v>1819.713</v>
      </c>
      <c r="EN7" s="50">
        <v>1828.1220000000001</v>
      </c>
      <c r="EO7" s="50">
        <v>1834.385</v>
      </c>
      <c r="EP7" s="50">
        <v>1839.65</v>
      </c>
      <c r="EQ7" s="50">
        <v>1843.867</v>
      </c>
      <c r="ER7" s="50">
        <v>1847.672</v>
      </c>
      <c r="ES7" s="50">
        <v>1850.845</v>
      </c>
      <c r="ET7" s="50">
        <v>1853.8689999999999</v>
      </c>
      <c r="EU7" s="50">
        <v>1857.261</v>
      </c>
      <c r="EV7" s="50">
        <v>1860.9780000000001</v>
      </c>
      <c r="EW7" s="50">
        <v>1864.2</v>
      </c>
      <c r="EX7" s="50">
        <v>1867.598</v>
      </c>
      <c r="EY7" s="50">
        <v>1872.0060000000001</v>
      </c>
      <c r="EZ7" s="50">
        <v>1877.0709999999999</v>
      </c>
      <c r="FA7" s="50">
        <v>1881.817</v>
      </c>
      <c r="FB7" s="50">
        <v>1886.809</v>
      </c>
      <c r="FC7" s="50">
        <v>1892.127</v>
      </c>
      <c r="FD7" s="50">
        <v>1897.5219999999999</v>
      </c>
      <c r="FE7" s="50">
        <v>1902.65</v>
      </c>
      <c r="FF7" s="50">
        <v>1907.61</v>
      </c>
    </row>
    <row r="8" spans="1:162" x14ac:dyDescent="0.2">
      <c r="A8" t="s">
        <v>263</v>
      </c>
      <c r="B8" t="s">
        <v>320</v>
      </c>
      <c r="C8" s="48">
        <v>277.46666666666664</v>
      </c>
      <c r="D8" s="48">
        <v>277.9666666666667</v>
      </c>
      <c r="E8" s="48">
        <v>279.26666666666665</v>
      </c>
      <c r="F8" s="48">
        <v>273.73333333333335</v>
      </c>
      <c r="G8" s="48">
        <v>271</v>
      </c>
      <c r="H8" s="48">
        <v>269.46666666666664</v>
      </c>
      <c r="I8" s="48">
        <v>271.63333333333333</v>
      </c>
      <c r="J8" s="48">
        <v>270.43333333333328</v>
      </c>
      <c r="K8" s="48">
        <v>270.10000000000002</v>
      </c>
      <c r="L8" s="48">
        <v>270.16666666666669</v>
      </c>
      <c r="M8" s="48">
        <v>267.83333333333337</v>
      </c>
      <c r="N8" s="48">
        <v>264.33333333333331</v>
      </c>
      <c r="O8" s="48">
        <v>258.96666666666664</v>
      </c>
      <c r="P8" s="48">
        <v>255.10000000000002</v>
      </c>
      <c r="Q8" s="48">
        <v>256.43333333333334</v>
      </c>
      <c r="R8" s="48">
        <v>248.73333333333335</v>
      </c>
      <c r="S8" s="48">
        <v>244.93333333333334</v>
      </c>
      <c r="T8" s="48">
        <v>243.50000000000003</v>
      </c>
      <c r="U8" s="48">
        <v>242.93333333333331</v>
      </c>
      <c r="V8" s="48">
        <v>243.60000000000002</v>
      </c>
      <c r="W8" s="48">
        <v>246.39999999999998</v>
      </c>
      <c r="X8" s="48">
        <v>243.86666666666665</v>
      </c>
      <c r="Y8" s="48">
        <v>239.39999999999998</v>
      </c>
      <c r="Z8" s="48">
        <v>222.93333333333334</v>
      </c>
      <c r="AA8" s="48">
        <v>240.7</v>
      </c>
      <c r="AB8" s="48">
        <v>245</v>
      </c>
      <c r="AC8" s="48">
        <v>250.3</v>
      </c>
      <c r="AD8" s="48">
        <v>258.73333333333335</v>
      </c>
      <c r="AE8" s="48">
        <v>266.8</v>
      </c>
      <c r="AF8" s="48">
        <v>273.13333333333333</v>
      </c>
      <c r="AG8" s="48">
        <v>279.93333333333328</v>
      </c>
      <c r="AH8" s="48">
        <v>289.13333333333333</v>
      </c>
      <c r="AI8" s="48">
        <v>289.33333333333337</v>
      </c>
      <c r="AJ8" s="48">
        <v>293.43333333333334</v>
      </c>
      <c r="AK8" s="48">
        <v>295</v>
      </c>
      <c r="AL8" s="48">
        <v>294.83333333333337</v>
      </c>
      <c r="AM8" s="48">
        <v>288.86666666666662</v>
      </c>
      <c r="AN8" s="48">
        <v>285.96666666666664</v>
      </c>
      <c r="AO8" s="48">
        <v>282.4666666666667</v>
      </c>
      <c r="AP8" s="48">
        <v>280.73333333333329</v>
      </c>
      <c r="AQ8" s="48">
        <v>274.69999999999993</v>
      </c>
      <c r="AR8" s="48">
        <v>276.9666666666667</v>
      </c>
      <c r="AS8" s="48">
        <v>275.4666666666667</v>
      </c>
      <c r="AT8" s="48">
        <v>275.5</v>
      </c>
      <c r="AU8" s="48">
        <v>272.83333333333331</v>
      </c>
      <c r="AV8" s="48">
        <v>269.16666666666663</v>
      </c>
      <c r="AW8" s="48">
        <v>266.43333333333334</v>
      </c>
      <c r="AX8" s="48">
        <v>257.39999999999998</v>
      </c>
      <c r="AY8" s="48">
        <v>248.53333333333333</v>
      </c>
      <c r="AZ8" s="48">
        <v>243</v>
      </c>
      <c r="BA8" s="48">
        <v>239.13333333333333</v>
      </c>
      <c r="BB8" s="48">
        <v>234</v>
      </c>
      <c r="BC8" s="48">
        <v>228.5</v>
      </c>
      <c r="BD8" s="48">
        <v>225.06666666666666</v>
      </c>
      <c r="BE8" s="48">
        <v>222.76666666666665</v>
      </c>
      <c r="BF8" s="48">
        <v>221.76666666666665</v>
      </c>
      <c r="BG8" s="48">
        <v>221.8</v>
      </c>
      <c r="BH8" s="48">
        <v>221.83333333333331</v>
      </c>
      <c r="BI8" s="48">
        <v>223.06666666666666</v>
      </c>
      <c r="BJ8" s="48">
        <v>226.5</v>
      </c>
      <c r="BK8" s="48">
        <v>229.2</v>
      </c>
      <c r="BL8" s="48">
        <v>233.89999999999998</v>
      </c>
      <c r="BM8" s="48">
        <v>234.23333333333332</v>
      </c>
      <c r="BN8" s="48">
        <v>243.2</v>
      </c>
      <c r="BO8" s="48">
        <v>248</v>
      </c>
      <c r="BP8" s="48">
        <v>251.93333333333331</v>
      </c>
      <c r="BQ8" s="48">
        <v>254.23333333333329</v>
      </c>
      <c r="BR8" s="48">
        <v>256.86666666666667</v>
      </c>
      <c r="BS8" s="48">
        <v>262.06666666666672</v>
      </c>
      <c r="BT8" s="48">
        <v>266.5333333333333</v>
      </c>
      <c r="BU8" s="48">
        <v>269.60000000000002</v>
      </c>
      <c r="BV8" s="48">
        <v>270.7</v>
      </c>
      <c r="BW8" s="48">
        <v>270.90000000000003</v>
      </c>
      <c r="BX8" s="48">
        <v>269.23333333333335</v>
      </c>
      <c r="BY8" s="48">
        <v>267.10000000000002</v>
      </c>
      <c r="BZ8" s="48">
        <v>251.33333333333337</v>
      </c>
      <c r="CA8" s="48">
        <v>245.26666666666665</v>
      </c>
      <c r="CB8" s="48">
        <v>233.73333333333335</v>
      </c>
      <c r="CC8" s="48">
        <v>225.86666666666665</v>
      </c>
      <c r="CD8" s="48">
        <v>220.2</v>
      </c>
      <c r="CE8" s="48">
        <v>217.59999999999997</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241.13333333333333</v>
      </c>
      <c r="CR8" s="48">
        <v>242.36666666666667</v>
      </c>
      <c r="CS8" s="48">
        <v>244.06666666666666</v>
      </c>
      <c r="CT8" s="48">
        <v>244.56666666666666</v>
      </c>
      <c r="CU8" s="48">
        <v>245.40000000000003</v>
      </c>
      <c r="CV8" s="48">
        <v>246.53333333333336</v>
      </c>
      <c r="CW8" s="48">
        <v>250.13333333333333</v>
      </c>
      <c r="CX8" s="48">
        <v>253.33333333333331</v>
      </c>
      <c r="CY8" s="48">
        <v>256.2</v>
      </c>
      <c r="CZ8" s="48">
        <v>257.20000000000005</v>
      </c>
      <c r="DA8" s="48">
        <v>259.10000000000002</v>
      </c>
      <c r="DB8" s="48">
        <v>259.60000000000002</v>
      </c>
      <c r="DC8" s="48">
        <v>261.43333333333334</v>
      </c>
      <c r="DD8" s="48">
        <v>262.73333333333335</v>
      </c>
      <c r="DE8" s="48">
        <v>262.23333333333335</v>
      </c>
      <c r="DF8" s="48">
        <v>260.66666666666663</v>
      </c>
      <c r="DG8" s="48">
        <v>260.3</v>
      </c>
      <c r="DH8" s="48">
        <v>260.23333333333335</v>
      </c>
      <c r="DI8" s="48">
        <v>257.8</v>
      </c>
      <c r="DJ8" s="48">
        <v>258.36666666666667</v>
      </c>
      <c r="DK8" s="48">
        <v>260.73333333333335</v>
      </c>
      <c r="DL8" s="48">
        <v>262.89999999999998</v>
      </c>
      <c r="DM8" s="48">
        <v>264.73333333333335</v>
      </c>
      <c r="DN8" s="48">
        <v>268.79999999999995</v>
      </c>
      <c r="DO8" s="48">
        <v>268.76666666666665</v>
      </c>
      <c r="DP8" s="48">
        <v>271.5</v>
      </c>
      <c r="DQ8" s="48">
        <v>271.76666666666665</v>
      </c>
      <c r="DR8" s="48">
        <v>271.93333333333334</v>
      </c>
      <c r="DS8" s="49">
        <v>271.0333333333333</v>
      </c>
      <c r="DT8" s="49">
        <v>246</v>
      </c>
      <c r="DU8" s="49">
        <v>247.63333333333333</v>
      </c>
      <c r="DV8" s="49">
        <v>245.9666666666667</v>
      </c>
      <c r="DW8" s="49">
        <v>243</v>
      </c>
      <c r="DX8" s="49">
        <v>242.16666666666669</v>
      </c>
      <c r="DY8" s="49">
        <v>243</v>
      </c>
      <c r="DZ8" s="49">
        <v>245.63333333333333</v>
      </c>
      <c r="EA8" s="49">
        <v>249</v>
      </c>
      <c r="EB8" s="49">
        <v>253.2</v>
      </c>
      <c r="EC8" s="49">
        <v>259.66666666666669</v>
      </c>
      <c r="ED8" s="50">
        <v>262.36099999999999</v>
      </c>
      <c r="EE8" s="50">
        <v>263.50889999999998</v>
      </c>
      <c r="EF8" s="50">
        <v>262.4058</v>
      </c>
      <c r="EG8" s="50">
        <v>260.42540000000002</v>
      </c>
      <c r="EH8" s="50">
        <v>257.69869999999997</v>
      </c>
      <c r="EI8" s="50">
        <v>256.2799</v>
      </c>
      <c r="EJ8" s="50">
        <v>255.9358</v>
      </c>
      <c r="EK8" s="50">
        <v>256.12689999999998</v>
      </c>
      <c r="EL8" s="50">
        <v>256.9205</v>
      </c>
      <c r="EM8" s="50">
        <v>257.97750000000002</v>
      </c>
      <c r="EN8" s="50">
        <v>259.08210000000003</v>
      </c>
      <c r="EO8" s="50">
        <v>260.02760000000001</v>
      </c>
      <c r="EP8" s="50">
        <v>260.89679999999998</v>
      </c>
      <c r="EQ8" s="50">
        <v>261.70749999999998</v>
      </c>
      <c r="ER8" s="50">
        <v>262.4418</v>
      </c>
      <c r="ES8" s="50">
        <v>263.01909999999998</v>
      </c>
      <c r="ET8" s="50">
        <v>263.46140000000003</v>
      </c>
      <c r="EU8" s="50">
        <v>263.84809999999999</v>
      </c>
      <c r="EV8" s="50">
        <v>264.22859999999997</v>
      </c>
      <c r="EW8" s="50">
        <v>264.4914</v>
      </c>
      <c r="EX8" s="50">
        <v>264.74099999999999</v>
      </c>
      <c r="EY8" s="50">
        <v>265.12240000000003</v>
      </c>
      <c r="EZ8" s="50">
        <v>265.61619999999999</v>
      </c>
      <c r="FA8" s="50">
        <v>266.10649999999998</v>
      </c>
      <c r="FB8" s="50">
        <v>266.608</v>
      </c>
      <c r="FC8" s="50">
        <v>267.154</v>
      </c>
      <c r="FD8" s="50">
        <v>267.71469999999999</v>
      </c>
      <c r="FE8" s="50">
        <v>268.15140000000002</v>
      </c>
      <c r="FF8" s="50">
        <v>268.5949</v>
      </c>
    </row>
    <row r="9" spans="1:162" x14ac:dyDescent="0.2">
      <c r="A9" t="s">
        <v>264</v>
      </c>
      <c r="B9" t="s">
        <v>308</v>
      </c>
      <c r="C9" s="48">
        <v>1.9</v>
      </c>
      <c r="D9" s="48">
        <v>2</v>
      </c>
      <c r="E9" s="48">
        <v>2</v>
      </c>
      <c r="F9" s="48">
        <v>2.0333333333333332</v>
      </c>
      <c r="G9" s="48">
        <v>1.8666666666666667</v>
      </c>
      <c r="H9" s="48">
        <v>1.8333333333333333</v>
      </c>
      <c r="I9" s="48">
        <v>1.8</v>
      </c>
      <c r="J9" s="48">
        <v>1.8</v>
      </c>
      <c r="K9" s="48">
        <v>1.6666666666666667</v>
      </c>
      <c r="L9" s="48">
        <v>1.5333333333333334</v>
      </c>
      <c r="M9" s="48">
        <v>1.5333333333333334</v>
      </c>
      <c r="N9" s="48">
        <v>1.6</v>
      </c>
      <c r="O9" s="48">
        <v>1.6</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1.6</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0.76666666666666672</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0.73333333333333328</v>
      </c>
      <c r="DY9" s="49">
        <v>0.7</v>
      </c>
      <c r="DZ9" s="49">
        <v>0.73333333333333328</v>
      </c>
      <c r="EA9" s="49">
        <v>0.7</v>
      </c>
      <c r="EB9" s="49">
        <v>0.7</v>
      </c>
      <c r="EC9" s="49">
        <v>0.7</v>
      </c>
      <c r="ED9" s="50">
        <v>0.71684700000000001</v>
      </c>
      <c r="EE9" s="50">
        <v>0.7283558</v>
      </c>
      <c r="EF9" s="50">
        <v>0.7361666</v>
      </c>
      <c r="EG9" s="50">
        <v>0.74144449999999995</v>
      </c>
      <c r="EH9" s="50">
        <v>0.7450002</v>
      </c>
      <c r="EI9" s="50">
        <v>0.74739109999999997</v>
      </c>
      <c r="EJ9" s="50">
        <v>0.74899660000000001</v>
      </c>
      <c r="EK9" s="50">
        <v>0.75007380000000001</v>
      </c>
      <c r="EL9" s="50">
        <v>0.75079609999999997</v>
      </c>
      <c r="EM9" s="50">
        <v>0.75128019999999995</v>
      </c>
      <c r="EN9" s="50">
        <v>0.75160459999999996</v>
      </c>
      <c r="EO9" s="50">
        <v>0.75182190000000004</v>
      </c>
      <c r="EP9" s="50">
        <v>0.75196750000000001</v>
      </c>
      <c r="EQ9" s="50">
        <v>0.75206499999999998</v>
      </c>
      <c r="ER9" s="50">
        <v>0.75213030000000003</v>
      </c>
      <c r="ES9" s="50">
        <v>0.75217409999999996</v>
      </c>
      <c r="ET9" s="50">
        <v>0.75220330000000002</v>
      </c>
      <c r="EU9" s="50">
        <v>0.75222299999999997</v>
      </c>
      <c r="EV9" s="50">
        <v>0.75223609999999996</v>
      </c>
      <c r="EW9" s="50">
        <v>0.75224489999999999</v>
      </c>
      <c r="EX9" s="50">
        <v>0.7522508</v>
      </c>
      <c r="EY9" s="50">
        <v>0.7522548</v>
      </c>
      <c r="EZ9" s="50">
        <v>0.75225739999999996</v>
      </c>
      <c r="FA9" s="50">
        <v>0.75225920000000002</v>
      </c>
      <c r="FB9" s="50">
        <v>0.75226040000000005</v>
      </c>
      <c r="FC9" s="50">
        <v>0.75226119999999996</v>
      </c>
      <c r="FD9" s="50">
        <v>0.75226170000000003</v>
      </c>
      <c r="FE9" s="50">
        <v>0.75226199999999999</v>
      </c>
      <c r="FF9" s="50">
        <v>0.75226230000000005</v>
      </c>
    </row>
    <row r="10" spans="1:162" x14ac:dyDescent="0.2">
      <c r="A10" t="s">
        <v>265</v>
      </c>
      <c r="B10" t="s">
        <v>309</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65.599999999999994</v>
      </c>
      <c r="AG10" s="48">
        <v>66.3</v>
      </c>
      <c r="AH10" s="48">
        <v>68.900000000000006</v>
      </c>
      <c r="AI10" s="48">
        <v>69.100000000000009</v>
      </c>
      <c r="AJ10" s="48">
        <v>70.966666666666669</v>
      </c>
      <c r="AK10" s="48">
        <v>72.63333333333334</v>
      </c>
      <c r="AL10" s="48">
        <v>74.466666666666669</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76</v>
      </c>
      <c r="BH10" s="48">
        <v>75.966666666666669</v>
      </c>
      <c r="BI10" s="48">
        <v>76.466666666666669</v>
      </c>
      <c r="BJ10" s="48">
        <v>78.266666666666666</v>
      </c>
      <c r="BK10" s="48">
        <v>79.3</v>
      </c>
      <c r="BL10" s="48">
        <v>81.099999999999994</v>
      </c>
      <c r="BM10" s="48">
        <v>83.533333333333331</v>
      </c>
      <c r="BN10" s="48">
        <v>86.1</v>
      </c>
      <c r="BO10" s="48">
        <v>88.333333333333329</v>
      </c>
      <c r="BP10" s="48">
        <v>90.933333333333337</v>
      </c>
      <c r="BQ10" s="48">
        <v>91.8</v>
      </c>
      <c r="BR10" s="48">
        <v>92.73333333333332</v>
      </c>
      <c r="BS10" s="48">
        <v>96.26666666666668</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85.8</v>
      </c>
      <c r="DA10" s="48">
        <v>86.666666666666671</v>
      </c>
      <c r="DB10" s="48">
        <v>87.833333333333329</v>
      </c>
      <c r="DC10" s="48">
        <v>90.2</v>
      </c>
      <c r="DD10" s="48">
        <v>92.033333333333317</v>
      </c>
      <c r="DE10" s="48">
        <v>93.26666666666668</v>
      </c>
      <c r="DF10" s="48">
        <v>94.23333333333332</v>
      </c>
      <c r="DG10" s="48">
        <v>95.633333333333326</v>
      </c>
      <c r="DH10" s="48">
        <v>96.6</v>
      </c>
      <c r="DI10" s="48">
        <v>96.9</v>
      </c>
      <c r="DJ10" s="48">
        <v>98.066666666666663</v>
      </c>
      <c r="DK10" s="48">
        <v>100.26666666666668</v>
      </c>
      <c r="DL10" s="48">
        <v>101.6</v>
      </c>
      <c r="DM10" s="48">
        <v>102.43333333333334</v>
      </c>
      <c r="DN10" s="48">
        <v>103.83333333333331</v>
      </c>
      <c r="DO10" s="48">
        <v>102.2</v>
      </c>
      <c r="DP10" s="48">
        <v>103.93333333333334</v>
      </c>
      <c r="DQ10" s="48">
        <v>104.03333333333332</v>
      </c>
      <c r="DR10" s="48">
        <v>104.26666666666668</v>
      </c>
      <c r="DS10" s="49">
        <v>104.4</v>
      </c>
      <c r="DT10" s="49">
        <v>92.366666666666674</v>
      </c>
      <c r="DU10" s="49">
        <v>100.03333333333332</v>
      </c>
      <c r="DV10" s="49">
        <v>102.46666666666668</v>
      </c>
      <c r="DW10" s="49">
        <v>102.56666666666666</v>
      </c>
      <c r="DX10" s="49">
        <v>103.7</v>
      </c>
      <c r="DY10" s="49">
        <v>104.23333333333332</v>
      </c>
      <c r="DZ10" s="49">
        <v>104.9</v>
      </c>
      <c r="EA10" s="49">
        <v>105.83333333333331</v>
      </c>
      <c r="EB10" s="49">
        <v>108.63333333333333</v>
      </c>
      <c r="EC10" s="49">
        <v>111.46666666666668</v>
      </c>
      <c r="ED10" s="50">
        <v>112.7869</v>
      </c>
      <c r="EE10" s="50">
        <v>112.9696</v>
      </c>
      <c r="EF10" s="50">
        <v>111.5758</v>
      </c>
      <c r="EG10" s="50">
        <v>109.583</v>
      </c>
      <c r="EH10" s="50">
        <v>107.3809</v>
      </c>
      <c r="EI10" s="50">
        <v>106.31059999999999</v>
      </c>
      <c r="EJ10" s="50">
        <v>106.05029999999999</v>
      </c>
      <c r="EK10" s="50">
        <v>106.2454</v>
      </c>
      <c r="EL10" s="50">
        <v>106.90560000000001</v>
      </c>
      <c r="EM10" s="50">
        <v>107.75879999999999</v>
      </c>
      <c r="EN10" s="50">
        <v>108.6949</v>
      </c>
      <c r="EO10" s="50">
        <v>109.5008</v>
      </c>
      <c r="EP10" s="50">
        <v>110.276</v>
      </c>
      <c r="EQ10" s="50">
        <v>111.03449999999999</v>
      </c>
      <c r="ER10" s="50">
        <v>111.7089</v>
      </c>
      <c r="ES10" s="50">
        <v>112.276</v>
      </c>
      <c r="ET10" s="50">
        <v>112.73260000000001</v>
      </c>
      <c r="EU10" s="50">
        <v>113.1414</v>
      </c>
      <c r="EV10" s="50">
        <v>113.5553</v>
      </c>
      <c r="EW10" s="50">
        <v>113.87909999999999</v>
      </c>
      <c r="EX10" s="50">
        <v>114.1985</v>
      </c>
      <c r="EY10" s="50">
        <v>114.6048</v>
      </c>
      <c r="EZ10" s="50">
        <v>115.0947</v>
      </c>
      <c r="FA10" s="50">
        <v>115.5951</v>
      </c>
      <c r="FB10" s="50">
        <v>116.1374</v>
      </c>
      <c r="FC10" s="50">
        <v>116.7235</v>
      </c>
      <c r="FD10" s="50">
        <v>117.33669999999999</v>
      </c>
      <c r="FE10" s="50">
        <v>117.93429999999999</v>
      </c>
      <c r="FF10" s="50">
        <v>118.5342</v>
      </c>
    </row>
    <row r="11" spans="1:162" x14ac:dyDescent="0.2">
      <c r="A11" t="s">
        <v>269</v>
      </c>
      <c r="B11" t="s">
        <v>310</v>
      </c>
      <c r="C11" s="48">
        <v>213.73333333333332</v>
      </c>
      <c r="D11" s="48">
        <v>212.3</v>
      </c>
      <c r="E11" s="48">
        <v>213.6</v>
      </c>
      <c r="F11" s="48">
        <v>211.23333333333332</v>
      </c>
      <c r="G11" s="48">
        <v>208.93333333333331</v>
      </c>
      <c r="H11" s="48">
        <v>208.2</v>
      </c>
      <c r="I11" s="48">
        <v>209.60000000000002</v>
      </c>
      <c r="J11" s="48">
        <v>207.96666666666664</v>
      </c>
      <c r="K11" s="48">
        <v>207.06666666666666</v>
      </c>
      <c r="L11" s="48">
        <v>205.96666666666667</v>
      </c>
      <c r="M11" s="48">
        <v>204.26666666666668</v>
      </c>
      <c r="N11" s="48">
        <v>201.43333333333334</v>
      </c>
      <c r="O11" s="48">
        <v>197.33333333333331</v>
      </c>
      <c r="P11" s="48">
        <v>195.33333333333337</v>
      </c>
      <c r="Q11" s="48">
        <v>196.53333333333333</v>
      </c>
      <c r="R11" s="48">
        <v>188.83333333333334</v>
      </c>
      <c r="S11" s="48">
        <v>185.3</v>
      </c>
      <c r="T11" s="48">
        <v>184.23333333333335</v>
      </c>
      <c r="U11" s="48">
        <v>183.76666666666665</v>
      </c>
      <c r="V11" s="48">
        <v>183.76666666666668</v>
      </c>
      <c r="W11" s="48">
        <v>186.16666666666663</v>
      </c>
      <c r="X11" s="48">
        <v>183.79999999999998</v>
      </c>
      <c r="Y11" s="48">
        <v>179.2</v>
      </c>
      <c r="Z11" s="48">
        <v>163.69999999999999</v>
      </c>
      <c r="AA11" s="48">
        <v>180.2</v>
      </c>
      <c r="AB11" s="48">
        <v>183.7</v>
      </c>
      <c r="AC11" s="48">
        <v>188.03333333333333</v>
      </c>
      <c r="AD11" s="48">
        <v>194.46666666666667</v>
      </c>
      <c r="AE11" s="48">
        <v>200.03333333333336</v>
      </c>
      <c r="AF11" s="48">
        <v>205.73333333333335</v>
      </c>
      <c r="AG11" s="48">
        <v>211.76666666666665</v>
      </c>
      <c r="AH11" s="48">
        <v>218.26666666666665</v>
      </c>
      <c r="AI11" s="48">
        <v>218.5</v>
      </c>
      <c r="AJ11" s="48">
        <v>220.7</v>
      </c>
      <c r="AK11" s="48">
        <v>220.46666666666667</v>
      </c>
      <c r="AL11" s="48">
        <v>218.10000000000002</v>
      </c>
      <c r="AM11" s="48">
        <v>211.29999999999995</v>
      </c>
      <c r="AN11" s="48">
        <v>206.76666666666665</v>
      </c>
      <c r="AO11" s="48">
        <v>201.43333333333334</v>
      </c>
      <c r="AP11" s="48">
        <v>198.26666666666665</v>
      </c>
      <c r="AQ11" s="48">
        <v>190.59999999999997</v>
      </c>
      <c r="AR11" s="48">
        <v>191.73333333333335</v>
      </c>
      <c r="AS11" s="48">
        <v>190.1</v>
      </c>
      <c r="AT11" s="48">
        <v>188.70000000000002</v>
      </c>
      <c r="AU11" s="48">
        <v>186.03333333333333</v>
      </c>
      <c r="AV11" s="48">
        <v>184.96666666666667</v>
      </c>
      <c r="AW11" s="48">
        <v>183.76666666666668</v>
      </c>
      <c r="AX11" s="48">
        <v>178.26666666666665</v>
      </c>
      <c r="AY11" s="48">
        <v>169.6</v>
      </c>
      <c r="AZ11" s="48">
        <v>165.83333333333334</v>
      </c>
      <c r="BA11" s="48">
        <v>161.83333333333334</v>
      </c>
      <c r="BB11" s="48">
        <v>157.66666666666666</v>
      </c>
      <c r="BC11" s="48">
        <v>153.1</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168.06666666666666</v>
      </c>
      <c r="BV11" s="48">
        <v>169.23333333333335</v>
      </c>
      <c r="BW11" s="48">
        <v>170.23333333333335</v>
      </c>
      <c r="BX11" s="48">
        <v>170.06666666666666</v>
      </c>
      <c r="BY11" s="48">
        <v>169.83333333333334</v>
      </c>
      <c r="BZ11" s="48">
        <v>159.73333333333335</v>
      </c>
      <c r="CA11" s="48">
        <v>162.03333333333333</v>
      </c>
      <c r="CB11" s="48">
        <v>156.56666666666666</v>
      </c>
      <c r="CC11" s="48">
        <v>153.23333333333332</v>
      </c>
      <c r="CD11" s="48">
        <v>150.96666666666667</v>
      </c>
      <c r="CE11" s="48">
        <v>150.23333333333332</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170.60000000000002</v>
      </c>
      <c r="DA11" s="48">
        <v>171.66666666666666</v>
      </c>
      <c r="DB11" s="48">
        <v>170.96666666666667</v>
      </c>
      <c r="DC11" s="48">
        <v>170.5</v>
      </c>
      <c r="DD11" s="48">
        <v>169.9</v>
      </c>
      <c r="DE11" s="48">
        <v>168.16666666666666</v>
      </c>
      <c r="DF11" s="48">
        <v>165.63333333333333</v>
      </c>
      <c r="DG11" s="48">
        <v>163.86666666666667</v>
      </c>
      <c r="DH11" s="48">
        <v>162.83333333333334</v>
      </c>
      <c r="DI11" s="48">
        <v>160.1</v>
      </c>
      <c r="DJ11" s="48">
        <v>159.5</v>
      </c>
      <c r="DK11" s="48">
        <v>159.66666666666666</v>
      </c>
      <c r="DL11" s="48">
        <v>160.5</v>
      </c>
      <c r="DM11" s="48">
        <v>161.5</v>
      </c>
      <c r="DN11" s="48">
        <v>164.16666666666666</v>
      </c>
      <c r="DO11" s="48">
        <v>165.76666666666668</v>
      </c>
      <c r="DP11" s="48">
        <v>166.76666666666665</v>
      </c>
      <c r="DQ11" s="48">
        <v>166.93333333333334</v>
      </c>
      <c r="DR11" s="48">
        <v>166.86666666666667</v>
      </c>
      <c r="DS11" s="49">
        <v>165.83333333333331</v>
      </c>
      <c r="DT11" s="49">
        <v>152.93333333333334</v>
      </c>
      <c r="DU11" s="49">
        <v>146.83333333333334</v>
      </c>
      <c r="DV11" s="49">
        <v>142.76666666666668</v>
      </c>
      <c r="DW11" s="49">
        <v>139.73333333333332</v>
      </c>
      <c r="DX11" s="49">
        <v>137.73333333333335</v>
      </c>
      <c r="DY11" s="49">
        <v>138.06666666666666</v>
      </c>
      <c r="DZ11" s="49">
        <v>140</v>
      </c>
      <c r="EA11" s="49">
        <v>142.46666666666667</v>
      </c>
      <c r="EB11" s="49">
        <v>143.86666666666667</v>
      </c>
      <c r="EC11" s="49">
        <v>147.5</v>
      </c>
      <c r="ED11" s="50">
        <v>148.85730000000001</v>
      </c>
      <c r="EE11" s="50">
        <v>149.8109</v>
      </c>
      <c r="EF11" s="50">
        <v>150.09379999999999</v>
      </c>
      <c r="EG11" s="50">
        <v>150.101</v>
      </c>
      <c r="EH11" s="50">
        <v>149.5728</v>
      </c>
      <c r="EI11" s="50">
        <v>149.22190000000001</v>
      </c>
      <c r="EJ11" s="50">
        <v>149.13640000000001</v>
      </c>
      <c r="EK11" s="50">
        <v>149.13149999999999</v>
      </c>
      <c r="EL11" s="50">
        <v>149.26410000000001</v>
      </c>
      <c r="EM11" s="50">
        <v>149.4674</v>
      </c>
      <c r="EN11" s="50">
        <v>149.63570000000001</v>
      </c>
      <c r="EO11" s="50">
        <v>149.7749</v>
      </c>
      <c r="EP11" s="50">
        <v>149.8689</v>
      </c>
      <c r="EQ11" s="50">
        <v>149.92089999999999</v>
      </c>
      <c r="ER11" s="50">
        <v>149.98070000000001</v>
      </c>
      <c r="ES11" s="50">
        <v>149.99100000000001</v>
      </c>
      <c r="ET11" s="50">
        <v>149.97669999999999</v>
      </c>
      <c r="EU11" s="50">
        <v>149.9545</v>
      </c>
      <c r="EV11" s="50">
        <v>149.92099999999999</v>
      </c>
      <c r="EW11" s="50">
        <v>149.86009999999999</v>
      </c>
      <c r="EX11" s="50">
        <v>149.7903</v>
      </c>
      <c r="EY11" s="50">
        <v>149.7653</v>
      </c>
      <c r="EZ11" s="50">
        <v>149.76920000000001</v>
      </c>
      <c r="FA11" s="50">
        <v>149.75919999999999</v>
      </c>
      <c r="FB11" s="50">
        <v>149.7183</v>
      </c>
      <c r="FC11" s="50">
        <v>149.6782</v>
      </c>
      <c r="FD11" s="50">
        <v>149.6258</v>
      </c>
      <c r="FE11" s="50">
        <v>149.4648</v>
      </c>
      <c r="FF11" s="50">
        <v>149.30850000000001</v>
      </c>
    </row>
    <row r="12" spans="1:162" x14ac:dyDescent="0.2">
      <c r="A12" t="s">
        <v>297</v>
      </c>
      <c r="B12" t="s">
        <v>285</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62.366666666666667</v>
      </c>
      <c r="DZ12" s="49">
        <v>62.966666666666669</v>
      </c>
      <c r="EA12" s="49">
        <v>63.533333333333331</v>
      </c>
      <c r="EB12" s="49">
        <v>64.566666666666663</v>
      </c>
      <c r="EC12" s="49">
        <v>66.633333333333326</v>
      </c>
      <c r="ED12" s="50">
        <v>68.009479999999996</v>
      </c>
      <c r="EE12" s="50">
        <v>68.937830000000005</v>
      </c>
      <c r="EF12" s="50">
        <v>69.758600000000001</v>
      </c>
      <c r="EG12" s="50">
        <v>70.536820000000006</v>
      </c>
      <c r="EH12" s="50">
        <v>71.171760000000006</v>
      </c>
      <c r="EI12" s="50">
        <v>71.718500000000006</v>
      </c>
      <c r="EJ12" s="50">
        <v>72.18244</v>
      </c>
      <c r="EK12" s="50">
        <v>72.525440000000003</v>
      </c>
      <c r="EL12" s="50">
        <v>72.828010000000006</v>
      </c>
      <c r="EM12" s="50">
        <v>73.101820000000004</v>
      </c>
      <c r="EN12" s="50">
        <v>73.304850000000002</v>
      </c>
      <c r="EO12" s="50">
        <v>73.490949999999998</v>
      </c>
      <c r="EP12" s="50">
        <v>73.664709999999999</v>
      </c>
      <c r="EQ12" s="50">
        <v>73.839690000000004</v>
      </c>
      <c r="ER12" s="50">
        <v>74.051289999999995</v>
      </c>
      <c r="ES12" s="50">
        <v>74.253389999999996</v>
      </c>
      <c r="ET12" s="50">
        <v>74.449119999999994</v>
      </c>
      <c r="EU12" s="50">
        <v>74.634900000000002</v>
      </c>
      <c r="EV12" s="50">
        <v>74.809430000000006</v>
      </c>
      <c r="EW12" s="50">
        <v>74.966399999999993</v>
      </c>
      <c r="EX12" s="50">
        <v>75.113990000000001</v>
      </c>
      <c r="EY12" s="50">
        <v>75.282650000000004</v>
      </c>
      <c r="EZ12" s="50">
        <v>75.460899999999995</v>
      </c>
      <c r="FA12" s="50">
        <v>75.629350000000002</v>
      </c>
      <c r="FB12" s="50">
        <v>75.773489999999995</v>
      </c>
      <c r="FC12" s="50">
        <v>75.920410000000004</v>
      </c>
      <c r="FD12" s="50">
        <v>76.051169999999999</v>
      </c>
      <c r="FE12" s="50">
        <v>76.06944</v>
      </c>
      <c r="FF12" s="50">
        <v>76.090260000000001</v>
      </c>
    </row>
    <row r="13" spans="1:162" x14ac:dyDescent="0.2">
      <c r="A13" t="s">
        <v>270</v>
      </c>
      <c r="B13" t="s">
        <v>286</v>
      </c>
      <c r="C13" s="48">
        <v>821.13333333333333</v>
      </c>
      <c r="D13" s="48">
        <v>829.9666666666667</v>
      </c>
      <c r="E13" s="48">
        <v>838.43333333333328</v>
      </c>
      <c r="F13" s="48">
        <v>838.40000000000009</v>
      </c>
      <c r="G13" s="48">
        <v>838.4666666666667</v>
      </c>
      <c r="H13" s="48">
        <v>843.16666666666674</v>
      </c>
      <c r="I13" s="48">
        <v>845.43333333333328</v>
      </c>
      <c r="J13" s="48">
        <v>847.93333333333328</v>
      </c>
      <c r="K13" s="48">
        <v>857.59999999999991</v>
      </c>
      <c r="L13" s="48">
        <v>858.93333333333328</v>
      </c>
      <c r="M13" s="48">
        <v>858.33333333333337</v>
      </c>
      <c r="N13" s="48">
        <v>866.5</v>
      </c>
      <c r="O13" s="48">
        <v>874.76666666666665</v>
      </c>
      <c r="P13" s="48">
        <v>882.16666666666674</v>
      </c>
      <c r="Q13" s="48">
        <v>895.6</v>
      </c>
      <c r="R13" s="48">
        <v>889</v>
      </c>
      <c r="S13" s="48">
        <v>899</v>
      </c>
      <c r="T13" s="48">
        <v>905.06666666666661</v>
      </c>
      <c r="U13" s="48">
        <v>908.93333333333339</v>
      </c>
      <c r="V13" s="48">
        <v>920.73333333333335</v>
      </c>
      <c r="W13" s="48">
        <v>927.86666666666667</v>
      </c>
      <c r="X13" s="48">
        <v>930.33333333333337</v>
      </c>
      <c r="Y13" s="48">
        <v>936.66666666666652</v>
      </c>
      <c r="Z13" s="48">
        <v>946.8</v>
      </c>
      <c r="AA13" s="48">
        <v>958.13333333333344</v>
      </c>
      <c r="AB13" s="48">
        <v>962.63333333333344</v>
      </c>
      <c r="AC13" s="48">
        <v>970.76666666666665</v>
      </c>
      <c r="AD13" s="48">
        <v>984.33333333333326</v>
      </c>
      <c r="AE13" s="48">
        <v>990.86666666666656</v>
      </c>
      <c r="AF13" s="48">
        <v>1008.8</v>
      </c>
      <c r="AG13" s="48">
        <v>1015.6666666666667</v>
      </c>
      <c r="AH13" s="48">
        <v>1027.6666666666667</v>
      </c>
      <c r="AI13" s="48">
        <v>1038.6666666666667</v>
      </c>
      <c r="AJ13" s="48">
        <v>1052.3</v>
      </c>
      <c r="AK13" s="48">
        <v>1062.2666666666667</v>
      </c>
      <c r="AL13" s="48">
        <v>1074</v>
      </c>
      <c r="AM13" s="48">
        <v>1084.8666666666668</v>
      </c>
      <c r="AN13" s="48">
        <v>1092.4666666666667</v>
      </c>
      <c r="AO13" s="48">
        <v>1107.1000000000001</v>
      </c>
      <c r="AP13" s="48">
        <v>1119.0333333333331</v>
      </c>
      <c r="AQ13" s="48">
        <v>1131.3333333333335</v>
      </c>
      <c r="AR13" s="48">
        <v>1136.7666666666667</v>
      </c>
      <c r="AS13" s="48">
        <v>1144.4333333333334</v>
      </c>
      <c r="AT13" s="48">
        <v>1152.2666666666667</v>
      </c>
      <c r="AU13" s="48">
        <v>1147.4000000000001</v>
      </c>
      <c r="AV13" s="48">
        <v>1141.1666666666667</v>
      </c>
      <c r="AW13" s="48">
        <v>1130.3</v>
      </c>
      <c r="AX13" s="48">
        <v>1118.8333333333335</v>
      </c>
      <c r="AY13" s="48">
        <v>1113.6666666666667</v>
      </c>
      <c r="AZ13" s="48">
        <v>1113.1333333333332</v>
      </c>
      <c r="BA13" s="48">
        <v>1113.3</v>
      </c>
      <c r="BB13" s="48">
        <v>1113.5333333333333</v>
      </c>
      <c r="BC13" s="48">
        <v>1115.8333333333335</v>
      </c>
      <c r="BD13" s="48">
        <v>1114.3</v>
      </c>
      <c r="BE13" s="48">
        <v>1115.7333333333331</v>
      </c>
      <c r="BF13" s="48">
        <v>1119.8</v>
      </c>
      <c r="BG13" s="48">
        <v>1120.2333333333333</v>
      </c>
      <c r="BH13" s="48">
        <v>1126.0666666666666</v>
      </c>
      <c r="BI13" s="48">
        <v>1128.4666666666667</v>
      </c>
      <c r="BJ13" s="48">
        <v>1134.3666666666668</v>
      </c>
      <c r="BK13" s="48">
        <v>1138.1333333333332</v>
      </c>
      <c r="BL13" s="48">
        <v>1145.5333333333333</v>
      </c>
      <c r="BM13" s="48">
        <v>1153.9333333333332</v>
      </c>
      <c r="BN13" s="48">
        <v>1160.5333333333333</v>
      </c>
      <c r="BO13" s="48">
        <v>1166.5333333333333</v>
      </c>
      <c r="BP13" s="48">
        <v>1173.1333333333334</v>
      </c>
      <c r="BQ13" s="48">
        <v>1179.9333333333334</v>
      </c>
      <c r="BR13" s="48">
        <v>1185.5333333333333</v>
      </c>
      <c r="BS13" s="48">
        <v>1195.9333333333334</v>
      </c>
      <c r="BT13" s="48">
        <v>1202.1000000000001</v>
      </c>
      <c r="BU13" s="48">
        <v>1208.5999999999999</v>
      </c>
      <c r="BV13" s="48">
        <v>1216.4666666666667</v>
      </c>
      <c r="BW13" s="48">
        <v>1225.7333333333333</v>
      </c>
      <c r="BX13" s="48">
        <v>1226.8000000000002</v>
      </c>
      <c r="BY13" s="48">
        <v>1231.8333333333333</v>
      </c>
      <c r="BZ13" s="48">
        <v>1220.4333333333334</v>
      </c>
      <c r="CA13" s="48">
        <v>1203.4333333333334</v>
      </c>
      <c r="CB13" s="48">
        <v>1183.3666666666668</v>
      </c>
      <c r="CC13" s="48">
        <v>1175.0999999999999</v>
      </c>
      <c r="CD13" s="48">
        <v>1170.9666666666667</v>
      </c>
      <c r="CE13" s="48">
        <v>1170.9000000000001</v>
      </c>
      <c r="CF13" s="48">
        <v>1178.5999999999999</v>
      </c>
      <c r="CG13" s="48">
        <v>1180.8333333333333</v>
      </c>
      <c r="CH13" s="48">
        <v>1188.4333333333334</v>
      </c>
      <c r="CI13" s="48">
        <v>1192.2333333333333</v>
      </c>
      <c r="CJ13" s="48">
        <v>1198.5999999999999</v>
      </c>
      <c r="CK13" s="48">
        <v>1202.5333333333333</v>
      </c>
      <c r="CL13" s="48">
        <v>1207.9000000000001</v>
      </c>
      <c r="CM13" s="48">
        <v>1214.6333333333334</v>
      </c>
      <c r="CN13" s="48">
        <v>1224.1666666666665</v>
      </c>
      <c r="CO13" s="48">
        <v>1227.7</v>
      </c>
      <c r="CP13" s="48">
        <v>1237.7</v>
      </c>
      <c r="CQ13" s="48">
        <v>1245.6000000000001</v>
      </c>
      <c r="CR13" s="48">
        <v>1253.8333333333333</v>
      </c>
      <c r="CS13" s="48">
        <v>1261.9666666666669</v>
      </c>
      <c r="CT13" s="48">
        <v>1273.7666666666667</v>
      </c>
      <c r="CU13" s="48">
        <v>1283.0666666666666</v>
      </c>
      <c r="CV13" s="48">
        <v>1286.9666666666667</v>
      </c>
      <c r="CW13" s="48">
        <v>1300.9000000000001</v>
      </c>
      <c r="CX13" s="48">
        <v>1306.9000000000001</v>
      </c>
      <c r="CY13" s="48">
        <v>1315.9333333333334</v>
      </c>
      <c r="CZ13" s="48">
        <v>1328.0333333333333</v>
      </c>
      <c r="DA13" s="48">
        <v>1342.1333333333332</v>
      </c>
      <c r="DB13" s="48">
        <v>1351.1666666666667</v>
      </c>
      <c r="DC13" s="48">
        <v>1363.2333333333333</v>
      </c>
      <c r="DD13" s="48">
        <v>1378.1666666666665</v>
      </c>
      <c r="DE13" s="48">
        <v>1389.8000000000002</v>
      </c>
      <c r="DF13" s="48">
        <v>1397.8333333333333</v>
      </c>
      <c r="DG13" s="48">
        <v>1408.8666666666666</v>
      </c>
      <c r="DH13" s="48">
        <v>1423.3666666666666</v>
      </c>
      <c r="DI13" s="48">
        <v>1432.4999999999998</v>
      </c>
      <c r="DJ13" s="48">
        <v>1438.2333333333333</v>
      </c>
      <c r="DK13" s="48">
        <v>1449.8333333333335</v>
      </c>
      <c r="DL13" s="48">
        <v>1455.4</v>
      </c>
      <c r="DM13" s="48">
        <v>1461.9333333333334</v>
      </c>
      <c r="DN13" s="48">
        <v>1467.6</v>
      </c>
      <c r="DO13" s="48">
        <v>1475.2</v>
      </c>
      <c r="DP13" s="48">
        <v>1487.1</v>
      </c>
      <c r="DQ13" s="48">
        <v>1501.6999999999998</v>
      </c>
      <c r="DR13" s="48">
        <v>1505.6333333333332</v>
      </c>
      <c r="DS13" s="49">
        <v>1511.8333333333335</v>
      </c>
      <c r="DT13" s="49">
        <v>1336.2333333333331</v>
      </c>
      <c r="DU13" s="49">
        <v>1385.9333333333334</v>
      </c>
      <c r="DV13" s="49">
        <v>1398.6333333333332</v>
      </c>
      <c r="DW13" s="49">
        <v>1400.8666666666668</v>
      </c>
      <c r="DX13" s="49">
        <v>1423.8666666666668</v>
      </c>
      <c r="DY13" s="49">
        <v>1458.3333333333335</v>
      </c>
      <c r="DZ13" s="49">
        <v>1482.6</v>
      </c>
      <c r="EA13" s="49">
        <v>1497.4666666666667</v>
      </c>
      <c r="EB13" s="49">
        <v>1513.1333333333334</v>
      </c>
      <c r="EC13" s="49">
        <v>1525.9</v>
      </c>
      <c r="ED13" s="50">
        <v>1536.9590000000001</v>
      </c>
      <c r="EE13" s="50">
        <v>1544.625</v>
      </c>
      <c r="EF13" s="50">
        <v>1536.163</v>
      </c>
      <c r="EG13" s="50">
        <v>1529.143</v>
      </c>
      <c r="EH13" s="50">
        <v>1523.423</v>
      </c>
      <c r="EI13" s="50">
        <v>1527.2180000000001</v>
      </c>
      <c r="EJ13" s="50">
        <v>1536.414</v>
      </c>
      <c r="EK13" s="50">
        <v>1544.336</v>
      </c>
      <c r="EL13" s="50">
        <v>1552.684</v>
      </c>
      <c r="EM13" s="50">
        <v>1561.7360000000001</v>
      </c>
      <c r="EN13" s="50">
        <v>1569.039</v>
      </c>
      <c r="EO13" s="50">
        <v>1574.357</v>
      </c>
      <c r="EP13" s="50">
        <v>1578.7529999999999</v>
      </c>
      <c r="EQ13" s="50">
        <v>1582.16</v>
      </c>
      <c r="ER13" s="50">
        <v>1585.231</v>
      </c>
      <c r="ES13" s="50">
        <v>1587.826</v>
      </c>
      <c r="ET13" s="50">
        <v>1590.4079999999999</v>
      </c>
      <c r="EU13" s="50">
        <v>1593.413</v>
      </c>
      <c r="EV13" s="50">
        <v>1596.749</v>
      </c>
      <c r="EW13" s="50">
        <v>1599.7080000000001</v>
      </c>
      <c r="EX13" s="50">
        <v>1602.857</v>
      </c>
      <c r="EY13" s="50">
        <v>1606.883</v>
      </c>
      <c r="EZ13" s="50">
        <v>1611.4549999999999</v>
      </c>
      <c r="FA13" s="50">
        <v>1615.711</v>
      </c>
      <c r="FB13" s="50">
        <v>1620.201</v>
      </c>
      <c r="FC13" s="50">
        <v>1624.973</v>
      </c>
      <c r="FD13" s="50">
        <v>1629.807</v>
      </c>
      <c r="FE13" s="50">
        <v>1634.499</v>
      </c>
      <c r="FF13" s="50">
        <v>1639.0150000000001</v>
      </c>
    </row>
    <row r="14" spans="1:162" x14ac:dyDescent="0.2">
      <c r="A14" t="s">
        <v>271</v>
      </c>
      <c r="B14" t="s">
        <v>311</v>
      </c>
      <c r="C14" s="48">
        <v>176.36666666666667</v>
      </c>
      <c r="D14" s="48">
        <v>176.76666666666665</v>
      </c>
      <c r="E14" s="48">
        <v>177.33333333333334</v>
      </c>
      <c r="F14" s="48">
        <v>179.26666666666668</v>
      </c>
      <c r="G14" s="48">
        <v>175.53333333333333</v>
      </c>
      <c r="H14" s="48">
        <v>175.66666666666666</v>
      </c>
      <c r="I14" s="48">
        <v>175.16666666666666</v>
      </c>
      <c r="J14" s="48">
        <v>174.5</v>
      </c>
      <c r="K14" s="48">
        <v>176.26666666666668</v>
      </c>
      <c r="L14" s="48">
        <v>176.43333333333334</v>
      </c>
      <c r="M14" s="48">
        <v>175.3</v>
      </c>
      <c r="N14" s="48">
        <v>175.7</v>
      </c>
      <c r="O14" s="48">
        <v>176.5</v>
      </c>
      <c r="P14" s="48">
        <v>177.03333333333333</v>
      </c>
      <c r="Q14" s="48">
        <v>180.4</v>
      </c>
      <c r="R14" s="48">
        <v>177.46666666666667</v>
      </c>
      <c r="S14" s="48">
        <v>178.06666666666666</v>
      </c>
      <c r="T14" s="48">
        <v>178.96666666666667</v>
      </c>
      <c r="U14" s="48">
        <v>180.76666666666665</v>
      </c>
      <c r="V14" s="48">
        <v>181.43333333333337</v>
      </c>
      <c r="W14" s="48">
        <v>182.73333333333332</v>
      </c>
      <c r="X14" s="48">
        <v>183.8</v>
      </c>
      <c r="Y14" s="48">
        <v>185.66666666666663</v>
      </c>
      <c r="Z14" s="48">
        <v>187.4</v>
      </c>
      <c r="AA14" s="48">
        <v>190.3</v>
      </c>
      <c r="AB14" s="48">
        <v>191.83333333333337</v>
      </c>
      <c r="AC14" s="48">
        <v>192.73333333333335</v>
      </c>
      <c r="AD14" s="48">
        <v>194.3</v>
      </c>
      <c r="AE14" s="48">
        <v>193.3</v>
      </c>
      <c r="AF14" s="48">
        <v>198.4</v>
      </c>
      <c r="AG14" s="48">
        <v>199.93333333333337</v>
      </c>
      <c r="AH14" s="48">
        <v>203.4</v>
      </c>
      <c r="AI14" s="48">
        <v>202.73333333333335</v>
      </c>
      <c r="AJ14" s="48">
        <v>205.36666666666667</v>
      </c>
      <c r="AK14" s="48">
        <v>206.96666666666667</v>
      </c>
      <c r="AL14" s="48">
        <v>210.86666666666667</v>
      </c>
      <c r="AM14" s="48">
        <v>211.86666666666667</v>
      </c>
      <c r="AN14" s="48">
        <v>213.1</v>
      </c>
      <c r="AO14" s="48">
        <v>215.9</v>
      </c>
      <c r="AP14" s="48">
        <v>219.06666666666663</v>
      </c>
      <c r="AQ14" s="48">
        <v>220.03333333333333</v>
      </c>
      <c r="AR14" s="48">
        <v>221.26666666666668</v>
      </c>
      <c r="AS14" s="48">
        <v>221</v>
      </c>
      <c r="AT14" s="48">
        <v>222.8</v>
      </c>
      <c r="AU14" s="48">
        <v>220.93333333333337</v>
      </c>
      <c r="AV14" s="48">
        <v>218.76666666666665</v>
      </c>
      <c r="AW14" s="48">
        <v>217.43333333333337</v>
      </c>
      <c r="AX14" s="48">
        <v>213.76666666666665</v>
      </c>
      <c r="AY14" s="48">
        <v>211.46666666666667</v>
      </c>
      <c r="AZ14" s="48">
        <v>210.36666666666667</v>
      </c>
      <c r="BA14" s="48">
        <v>208.86666666666667</v>
      </c>
      <c r="BB14" s="48">
        <v>207.53333333333333</v>
      </c>
      <c r="BC14" s="48">
        <v>207.83333333333337</v>
      </c>
      <c r="BD14" s="48">
        <v>206.6</v>
      </c>
      <c r="BE14" s="48">
        <v>206.9</v>
      </c>
      <c r="BF14" s="48">
        <v>207.13333333333333</v>
      </c>
      <c r="BG14" s="48">
        <v>206.9</v>
      </c>
      <c r="BH14" s="48">
        <v>208.06666666666663</v>
      </c>
      <c r="BI14" s="48">
        <v>207.7</v>
      </c>
      <c r="BJ14" s="48">
        <v>207.93333333333337</v>
      </c>
      <c r="BK14" s="48">
        <v>208.8</v>
      </c>
      <c r="BL14" s="48">
        <v>210.26666666666668</v>
      </c>
      <c r="BM14" s="48">
        <v>211.7</v>
      </c>
      <c r="BN14" s="48">
        <v>213.1</v>
      </c>
      <c r="BO14" s="48">
        <v>213.43333333333337</v>
      </c>
      <c r="BP14" s="48">
        <v>213.53333333333333</v>
      </c>
      <c r="BQ14" s="48">
        <v>213.83333333333337</v>
      </c>
      <c r="BR14" s="48">
        <v>213.83333333333337</v>
      </c>
      <c r="BS14" s="48">
        <v>216.23333333333332</v>
      </c>
      <c r="BT14" s="48">
        <v>216.73333333333335</v>
      </c>
      <c r="BU14" s="48">
        <v>217.83333333333337</v>
      </c>
      <c r="BV14" s="48">
        <v>219.13333333333333</v>
      </c>
      <c r="BW14" s="48">
        <v>221.3</v>
      </c>
      <c r="BX14" s="48">
        <v>219.26666666666668</v>
      </c>
      <c r="BY14" s="48">
        <v>219.3</v>
      </c>
      <c r="BZ14" s="48">
        <v>215.43333333333337</v>
      </c>
      <c r="CA14" s="48">
        <v>209.73333333333335</v>
      </c>
      <c r="CB14" s="48">
        <v>204.36666666666667</v>
      </c>
      <c r="CC14" s="48">
        <v>202.8</v>
      </c>
      <c r="CD14" s="48">
        <v>200.53333333333333</v>
      </c>
      <c r="CE14" s="48">
        <v>201.43333333333337</v>
      </c>
      <c r="CF14" s="48">
        <v>202.23333333333335</v>
      </c>
      <c r="CG14" s="48">
        <v>202.13333333333333</v>
      </c>
      <c r="CH14" s="48">
        <v>203.93333333333337</v>
      </c>
      <c r="CI14" s="48">
        <v>205.06666666666663</v>
      </c>
      <c r="CJ14" s="48">
        <v>206.16666666666663</v>
      </c>
      <c r="CK14" s="48">
        <v>206.96666666666667</v>
      </c>
      <c r="CL14" s="48">
        <v>207.86666666666667</v>
      </c>
      <c r="CM14" s="48">
        <v>209.3</v>
      </c>
      <c r="CN14" s="48">
        <v>211.7</v>
      </c>
      <c r="CO14" s="48">
        <v>213.73333333333332</v>
      </c>
      <c r="CP14" s="48">
        <v>215.9</v>
      </c>
      <c r="CQ14" s="48">
        <v>218</v>
      </c>
      <c r="CR14" s="48">
        <v>220.16666666666663</v>
      </c>
      <c r="CS14" s="48">
        <v>223</v>
      </c>
      <c r="CT14" s="48">
        <v>225.9</v>
      </c>
      <c r="CU14" s="48">
        <v>227.8</v>
      </c>
      <c r="CV14" s="48">
        <v>228.76666666666665</v>
      </c>
      <c r="CW14" s="48">
        <v>231.83333333333337</v>
      </c>
      <c r="CX14" s="48">
        <v>233.46666666666667</v>
      </c>
      <c r="CY14" s="48">
        <v>235.83333333333337</v>
      </c>
      <c r="CZ14" s="48">
        <v>238.13333333333333</v>
      </c>
      <c r="DA14" s="48">
        <v>240.03333333333333</v>
      </c>
      <c r="DB14" s="48">
        <v>241</v>
      </c>
      <c r="DC14" s="48">
        <v>242.13333333333333</v>
      </c>
      <c r="DD14" s="48">
        <v>245.6</v>
      </c>
      <c r="DE14" s="48">
        <v>248.23333333333335</v>
      </c>
      <c r="DF14" s="48">
        <v>250.03333333333333</v>
      </c>
      <c r="DG14" s="48">
        <v>253.66666666666663</v>
      </c>
      <c r="DH14" s="48">
        <v>258.60000000000002</v>
      </c>
      <c r="DI14" s="48">
        <v>262.46666666666664</v>
      </c>
      <c r="DJ14" s="48">
        <v>262.53333333333336</v>
      </c>
      <c r="DK14" s="48">
        <v>264.2</v>
      </c>
      <c r="DL14" s="48">
        <v>264.10000000000002</v>
      </c>
      <c r="DM14" s="48">
        <v>264.66666666666669</v>
      </c>
      <c r="DN14" s="48">
        <v>264.3</v>
      </c>
      <c r="DO14" s="48">
        <v>267.33333333333331</v>
      </c>
      <c r="DP14" s="48">
        <v>269.06666666666666</v>
      </c>
      <c r="DQ14" s="48">
        <v>271.26666666666665</v>
      </c>
      <c r="DR14" s="48">
        <v>272.66666666666669</v>
      </c>
      <c r="DS14" s="49">
        <v>274.90000000000003</v>
      </c>
      <c r="DT14" s="49">
        <v>252.3</v>
      </c>
      <c r="DU14" s="49">
        <v>268.93333333333334</v>
      </c>
      <c r="DV14" s="49">
        <v>275.16666666666663</v>
      </c>
      <c r="DW14" s="49">
        <v>272.93333333333334</v>
      </c>
      <c r="DX14" s="49">
        <v>271.93333333333334</v>
      </c>
      <c r="DY14" s="49">
        <v>276.10000000000002</v>
      </c>
      <c r="DZ14" s="49">
        <v>279.2</v>
      </c>
      <c r="EA14" s="49">
        <v>281.13333333333333</v>
      </c>
      <c r="EB14" s="49">
        <v>282.5</v>
      </c>
      <c r="EC14" s="49">
        <v>280.9666666666667</v>
      </c>
      <c r="ED14" s="50">
        <v>280.92500000000001</v>
      </c>
      <c r="EE14" s="50">
        <v>281.4314</v>
      </c>
      <c r="EF14" s="50">
        <v>282.09859999999998</v>
      </c>
      <c r="EG14" s="50">
        <v>281.34230000000002</v>
      </c>
      <c r="EH14" s="50">
        <v>281.71089999999998</v>
      </c>
      <c r="EI14" s="50">
        <v>282.05130000000003</v>
      </c>
      <c r="EJ14" s="50">
        <v>281.80349999999999</v>
      </c>
      <c r="EK14" s="50">
        <v>282.49079999999998</v>
      </c>
      <c r="EL14" s="50">
        <v>283.07979999999998</v>
      </c>
      <c r="EM14" s="50">
        <v>283.50689999999997</v>
      </c>
      <c r="EN14" s="50">
        <v>284.18729999999999</v>
      </c>
      <c r="EO14" s="50">
        <v>285.22829999999999</v>
      </c>
      <c r="EP14" s="50">
        <v>285.99340000000001</v>
      </c>
      <c r="EQ14" s="50">
        <v>286.71269999999998</v>
      </c>
      <c r="ER14" s="50">
        <v>287.56790000000001</v>
      </c>
      <c r="ES14" s="50">
        <v>288.51049999999998</v>
      </c>
      <c r="ET14" s="50">
        <v>289.44740000000002</v>
      </c>
      <c r="EU14" s="50">
        <v>290.3664</v>
      </c>
      <c r="EV14" s="50">
        <v>291.42899999999997</v>
      </c>
      <c r="EW14" s="50">
        <v>292.42880000000002</v>
      </c>
      <c r="EX14" s="50">
        <v>293.28890000000001</v>
      </c>
      <c r="EY14" s="50">
        <v>293.96260000000001</v>
      </c>
      <c r="EZ14" s="50">
        <v>294.70139999999998</v>
      </c>
      <c r="FA14" s="50">
        <v>295.41329999999999</v>
      </c>
      <c r="FB14" s="50">
        <v>296.11500000000001</v>
      </c>
      <c r="FC14" s="50">
        <v>296.74950000000001</v>
      </c>
      <c r="FD14" s="50">
        <v>297.52460000000002</v>
      </c>
      <c r="FE14" s="50">
        <v>298.29340000000002</v>
      </c>
      <c r="FF14" s="50">
        <v>299.08339999999998</v>
      </c>
    </row>
    <row r="15" spans="1:162" x14ac:dyDescent="0.2">
      <c r="A15" t="s">
        <v>298</v>
      </c>
      <c r="B15" t="s">
        <v>312</v>
      </c>
      <c r="C15" s="48">
        <v>50.033333333333331</v>
      </c>
      <c r="D15" s="48">
        <v>51.9</v>
      </c>
      <c r="E15" s="48">
        <v>52.266666666666666</v>
      </c>
      <c r="F15" s="48">
        <v>50.833333333333336</v>
      </c>
      <c r="G15" s="48">
        <v>52.433333333333337</v>
      </c>
      <c r="H15" s="48">
        <v>52.066666666666663</v>
      </c>
      <c r="I15" s="48">
        <v>52.9</v>
      </c>
      <c r="J15" s="48">
        <v>52.133333333333333</v>
      </c>
      <c r="K15" s="48">
        <v>51.266666666666666</v>
      </c>
      <c r="L15" s="48">
        <v>51.4</v>
      </c>
      <c r="M15" s="48">
        <v>50.833333333333336</v>
      </c>
      <c r="N15" s="48">
        <v>50.4</v>
      </c>
      <c r="O15" s="48">
        <v>50.866666666666667</v>
      </c>
      <c r="P15" s="48">
        <v>49.866666666666667</v>
      </c>
      <c r="Q15" s="48">
        <v>50.8</v>
      </c>
      <c r="R15" s="48">
        <v>47.866666666666667</v>
      </c>
      <c r="S15" s="48">
        <v>50.2</v>
      </c>
      <c r="T15" s="48">
        <v>50.333333333333336</v>
      </c>
      <c r="U15" s="48">
        <v>50.4</v>
      </c>
      <c r="V15" s="48">
        <v>50.5</v>
      </c>
      <c r="W15" s="48">
        <v>50.233333333333334</v>
      </c>
      <c r="X15" s="48">
        <v>50.166666666666664</v>
      </c>
      <c r="Y15" s="48">
        <v>51.166666666666664</v>
      </c>
      <c r="Z15" s="48">
        <v>51.1</v>
      </c>
      <c r="AA15" s="48">
        <v>52.366666666666667</v>
      </c>
      <c r="AB15" s="48">
        <v>50.3</v>
      </c>
      <c r="AC15" s="48">
        <v>53</v>
      </c>
      <c r="AD15" s="48">
        <v>54.3</v>
      </c>
      <c r="AE15" s="48">
        <v>54.5</v>
      </c>
      <c r="AF15" s="48">
        <v>55</v>
      </c>
      <c r="AG15" s="48">
        <v>54.06666666666667</v>
      </c>
      <c r="AH15" s="48">
        <v>51.5</v>
      </c>
      <c r="AI15" s="48">
        <v>56.2</v>
      </c>
      <c r="AJ15" s="48">
        <v>56.666666666666664</v>
      </c>
      <c r="AK15" s="48">
        <v>57.066666666666663</v>
      </c>
      <c r="AL15" s="48">
        <v>56.833333333333329</v>
      </c>
      <c r="AM15" s="48">
        <v>57.7</v>
      </c>
      <c r="AN15" s="48">
        <v>56.966666666666669</v>
      </c>
      <c r="AO15" s="48">
        <v>56.833333333333336</v>
      </c>
      <c r="AP15" s="48">
        <v>57.6</v>
      </c>
      <c r="AQ15" s="48">
        <v>56.733333333333334</v>
      </c>
      <c r="AR15" s="48">
        <v>56.333333333333336</v>
      </c>
      <c r="AS15" s="48">
        <v>56.266666666666666</v>
      </c>
      <c r="AT15" s="48">
        <v>57</v>
      </c>
      <c r="AU15" s="48">
        <v>57.066666666666663</v>
      </c>
      <c r="AV15" s="48">
        <v>55.766666666666666</v>
      </c>
      <c r="AW15" s="48">
        <v>54.133333333333333</v>
      </c>
      <c r="AX15" s="48">
        <v>52.1</v>
      </c>
      <c r="AY15" s="48">
        <v>51.833333333333336</v>
      </c>
      <c r="AZ15" s="48">
        <v>51.233333333333334</v>
      </c>
      <c r="BA15" s="48">
        <v>51.766666666666666</v>
      </c>
      <c r="BB15" s="48">
        <v>51.033333333333331</v>
      </c>
      <c r="BC15" s="48">
        <v>51.06666666666667</v>
      </c>
      <c r="BD15" s="48">
        <v>50.233333333333334</v>
      </c>
      <c r="BE15" s="48">
        <v>50.233333333333334</v>
      </c>
      <c r="BF15" s="48">
        <v>49.93333333333333</v>
      </c>
      <c r="BG15" s="48">
        <v>49.8</v>
      </c>
      <c r="BH15" s="48">
        <v>50.4</v>
      </c>
      <c r="BI15" s="48">
        <v>50.466666666666669</v>
      </c>
      <c r="BJ15" s="48">
        <v>50.9</v>
      </c>
      <c r="BK15" s="48">
        <v>50.266666666666666</v>
      </c>
      <c r="BL15" s="48">
        <v>49.866666666666667</v>
      </c>
      <c r="BM15" s="48">
        <v>49.433333333333337</v>
      </c>
      <c r="BN15" s="48">
        <v>49.766666666666666</v>
      </c>
      <c r="BO15" s="48">
        <v>50.166666666666671</v>
      </c>
      <c r="BP15" s="48">
        <v>50.233333333333334</v>
      </c>
      <c r="BQ15" s="48">
        <v>50.366666666666667</v>
      </c>
      <c r="BR15" s="48">
        <v>50.333333333333336</v>
      </c>
      <c r="BS15" s="48">
        <v>51.033333333333331</v>
      </c>
      <c r="BT15" s="48">
        <v>51.466666666666669</v>
      </c>
      <c r="BU15" s="48">
        <v>51.43333333333333</v>
      </c>
      <c r="BV15" s="48">
        <v>51.56666666666667</v>
      </c>
      <c r="BW15" s="48">
        <v>51.43333333333333</v>
      </c>
      <c r="BX15" s="48">
        <v>51.4</v>
      </c>
      <c r="BY15" s="48">
        <v>50.8</v>
      </c>
      <c r="BZ15" s="48">
        <v>49.733333333333334</v>
      </c>
      <c r="CA15" s="48">
        <v>48.966666666666661</v>
      </c>
      <c r="CB15" s="48">
        <v>47.366666666666667</v>
      </c>
      <c r="CC15" s="48">
        <v>46.7</v>
      </c>
      <c r="CD15" s="48">
        <v>46.1</v>
      </c>
      <c r="CE15" s="48">
        <v>45.766666666666666</v>
      </c>
      <c r="CF15" s="48">
        <v>45.56666666666667</v>
      </c>
      <c r="CG15" s="48">
        <v>45.8</v>
      </c>
      <c r="CH15" s="48">
        <v>46.233333333333334</v>
      </c>
      <c r="CI15" s="48">
        <v>46.5</v>
      </c>
      <c r="CJ15" s="48">
        <v>46.9</v>
      </c>
      <c r="CK15" s="48">
        <v>47.333333333333329</v>
      </c>
      <c r="CL15" s="48">
        <v>47.033333333333331</v>
      </c>
      <c r="CM15" s="48">
        <v>47.2</v>
      </c>
      <c r="CN15" s="48">
        <v>47.5</v>
      </c>
      <c r="CO15" s="48">
        <v>47.43333333333333</v>
      </c>
      <c r="CP15" s="48">
        <v>47.133333333333333</v>
      </c>
      <c r="CQ15" s="48">
        <v>47.033333333333331</v>
      </c>
      <c r="CR15" s="48">
        <v>47.533333333333331</v>
      </c>
      <c r="CS15" s="48">
        <v>47.966666666666669</v>
      </c>
      <c r="CT15" s="48">
        <v>48.56666666666667</v>
      </c>
      <c r="CU15" s="48">
        <v>49.56666666666667</v>
      </c>
      <c r="CV15" s="48">
        <v>50.6</v>
      </c>
      <c r="CW15" s="48">
        <v>51.066666666666663</v>
      </c>
      <c r="CX15" s="48">
        <v>51.666666666666664</v>
      </c>
      <c r="CY15" s="48">
        <v>52.43333333333333</v>
      </c>
      <c r="CZ15" s="48">
        <v>52.533333333333331</v>
      </c>
      <c r="DA15" s="48">
        <v>53.233333333333334</v>
      </c>
      <c r="DB15" s="48">
        <v>54.3</v>
      </c>
      <c r="DC15" s="48">
        <v>54.266666666666666</v>
      </c>
      <c r="DD15" s="48">
        <v>55.066666666666663</v>
      </c>
      <c r="DE15" s="48">
        <v>55.833333333333336</v>
      </c>
      <c r="DF15" s="48">
        <v>56.266666666666666</v>
      </c>
      <c r="DG15" s="48">
        <v>56.7</v>
      </c>
      <c r="DH15" s="48">
        <v>56.966666666666669</v>
      </c>
      <c r="DI15" s="48">
        <v>57.233333333333334</v>
      </c>
      <c r="DJ15" s="48">
        <v>58.033333333333331</v>
      </c>
      <c r="DK15" s="48">
        <v>58.533333333333331</v>
      </c>
      <c r="DL15" s="48">
        <v>58.566666666666663</v>
      </c>
      <c r="DM15" s="48">
        <v>58.533333333333331</v>
      </c>
      <c r="DN15" s="48">
        <v>59.166666666666664</v>
      </c>
      <c r="DO15" s="48">
        <v>59.433333333333337</v>
      </c>
      <c r="DP15" s="48">
        <v>59.666666666666664</v>
      </c>
      <c r="DQ15" s="48">
        <v>59.93333333333333</v>
      </c>
      <c r="DR15" s="48">
        <v>60.233333333333334</v>
      </c>
      <c r="DS15" s="49">
        <v>60.233333333333334</v>
      </c>
      <c r="DT15" s="49">
        <v>53.933333333333337</v>
      </c>
      <c r="DU15" s="49">
        <v>53.833333333333336</v>
      </c>
      <c r="DV15" s="49">
        <v>55</v>
      </c>
      <c r="DW15" s="49">
        <v>55.733333333333334</v>
      </c>
      <c r="DX15" s="49">
        <v>55.766666666666666</v>
      </c>
      <c r="DY15" s="49">
        <v>56.6</v>
      </c>
      <c r="DZ15" s="49">
        <v>59.266666666666666</v>
      </c>
      <c r="EA15" s="49">
        <v>59.966666666666669</v>
      </c>
      <c r="EB15" s="49">
        <v>59.733333333333334</v>
      </c>
      <c r="EC15" s="49">
        <v>60.666666666666664</v>
      </c>
      <c r="ED15" s="50">
        <v>60.54034</v>
      </c>
      <c r="EE15" s="50">
        <v>60.445439999999998</v>
      </c>
      <c r="EF15" s="50">
        <v>60.247480000000003</v>
      </c>
      <c r="EG15" s="50">
        <v>60.006010000000003</v>
      </c>
      <c r="EH15" s="50">
        <v>59.714379999999998</v>
      </c>
      <c r="EI15" s="50">
        <v>59.4726</v>
      </c>
      <c r="EJ15" s="50">
        <v>59.3125</v>
      </c>
      <c r="EK15" s="50">
        <v>59.242550000000001</v>
      </c>
      <c r="EL15" s="50">
        <v>59.241619999999998</v>
      </c>
      <c r="EM15" s="50">
        <v>59.286029999999997</v>
      </c>
      <c r="EN15" s="50">
        <v>59.370730000000002</v>
      </c>
      <c r="EO15" s="50">
        <v>59.484439999999999</v>
      </c>
      <c r="EP15" s="50">
        <v>59.603029999999997</v>
      </c>
      <c r="EQ15" s="50">
        <v>59.71143</v>
      </c>
      <c r="ER15" s="50">
        <v>59.812660000000001</v>
      </c>
      <c r="ES15" s="50">
        <v>59.909590000000001</v>
      </c>
      <c r="ET15" s="50">
        <v>59.99991</v>
      </c>
      <c r="EU15" s="50">
        <v>60.087719999999997</v>
      </c>
      <c r="EV15" s="50">
        <v>60.178519999999999</v>
      </c>
      <c r="EW15" s="50">
        <v>60.270740000000004</v>
      </c>
      <c r="EX15" s="50">
        <v>60.362130000000001</v>
      </c>
      <c r="EY15" s="50">
        <v>60.453389999999999</v>
      </c>
      <c r="EZ15" s="50">
        <v>60.550620000000002</v>
      </c>
      <c r="FA15" s="50">
        <v>60.651310000000002</v>
      </c>
      <c r="FB15" s="50">
        <v>60.754170000000002</v>
      </c>
      <c r="FC15" s="50">
        <v>60.85568</v>
      </c>
      <c r="FD15" s="50">
        <v>60.959940000000003</v>
      </c>
      <c r="FE15" s="50">
        <v>61.06185</v>
      </c>
      <c r="FF15" s="50">
        <v>61.160640000000001</v>
      </c>
    </row>
    <row r="16" spans="1:162" x14ac:dyDescent="0.2">
      <c r="A16" t="s">
        <v>266</v>
      </c>
      <c r="B16" t="s">
        <v>313</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51.866666666666667</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79.066666666666663</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v>
      </c>
      <c r="DA16" s="48">
        <v>95.5</v>
      </c>
      <c r="DB16" s="48">
        <v>97.366666666666674</v>
      </c>
      <c r="DC16" s="48">
        <v>98.933333333333337</v>
      </c>
      <c r="DD16" s="48">
        <v>101.2</v>
      </c>
      <c r="DE16" s="48">
        <v>103.43333333333334</v>
      </c>
      <c r="DF16" s="48">
        <v>105.13333333333334</v>
      </c>
      <c r="DG16" s="48">
        <v>106.56666666666666</v>
      </c>
      <c r="DH16" s="48">
        <v>107.96666666666668</v>
      </c>
      <c r="DI16" s="48">
        <v>109.36666666666667</v>
      </c>
      <c r="DJ16" s="48">
        <v>110.46666666666668</v>
      </c>
      <c r="DK16" s="48">
        <v>111.66666666666669</v>
      </c>
      <c r="DL16" s="48">
        <v>115.13333333333333</v>
      </c>
      <c r="DM16" s="48">
        <v>118.36666666666666</v>
      </c>
      <c r="DN16" s="48">
        <v>119.9</v>
      </c>
      <c r="DO16" s="48">
        <v>122.4</v>
      </c>
      <c r="DP16" s="48">
        <v>125</v>
      </c>
      <c r="DQ16" s="48">
        <v>128.53333333333333</v>
      </c>
      <c r="DR16" s="48">
        <v>128.83333333333334</v>
      </c>
      <c r="DS16" s="49">
        <v>130.73333333333332</v>
      </c>
      <c r="DT16" s="49">
        <v>130.76666666666668</v>
      </c>
      <c r="DU16" s="49">
        <v>131.36666666666667</v>
      </c>
      <c r="DV16" s="49">
        <v>133.73333333333332</v>
      </c>
      <c r="DW16" s="49">
        <v>134.36666666666667</v>
      </c>
      <c r="DX16" s="49">
        <v>135.96666666666667</v>
      </c>
      <c r="DY16" s="49">
        <v>138.06666666666666</v>
      </c>
      <c r="DZ16" s="49">
        <v>141.43333333333334</v>
      </c>
      <c r="EA16" s="49">
        <v>143.06666666666666</v>
      </c>
      <c r="EB16" s="49">
        <v>146.56666666666666</v>
      </c>
      <c r="EC16" s="49">
        <v>151.63333333333333</v>
      </c>
      <c r="ED16" s="50">
        <v>153.4282</v>
      </c>
      <c r="EE16" s="50">
        <v>153.72219999999999</v>
      </c>
      <c r="EF16" s="50">
        <v>152.18440000000001</v>
      </c>
      <c r="EG16" s="50">
        <v>152.41229999999999</v>
      </c>
      <c r="EH16" s="50">
        <v>150.6258</v>
      </c>
      <c r="EI16" s="50">
        <v>151.28960000000001</v>
      </c>
      <c r="EJ16" s="50">
        <v>153.5635</v>
      </c>
      <c r="EK16" s="50">
        <v>155.3004</v>
      </c>
      <c r="EL16" s="50">
        <v>156.9145</v>
      </c>
      <c r="EM16" s="50">
        <v>158.8124</v>
      </c>
      <c r="EN16" s="50">
        <v>160.4667</v>
      </c>
      <c r="EO16" s="50">
        <v>162.0599</v>
      </c>
      <c r="EP16" s="50">
        <v>162.6362</v>
      </c>
      <c r="EQ16" s="50">
        <v>162.6283</v>
      </c>
      <c r="ER16" s="50">
        <v>162.75810000000001</v>
      </c>
      <c r="ES16" s="50">
        <v>162.74789999999999</v>
      </c>
      <c r="ET16" s="50">
        <v>162.70859999999999</v>
      </c>
      <c r="EU16" s="50">
        <v>162.96459999999999</v>
      </c>
      <c r="EV16" s="50">
        <v>163.37459999999999</v>
      </c>
      <c r="EW16" s="50">
        <v>163.54179999999999</v>
      </c>
      <c r="EX16" s="50">
        <v>163.7739</v>
      </c>
      <c r="EY16" s="50">
        <v>164.19</v>
      </c>
      <c r="EZ16" s="50">
        <v>164.88630000000001</v>
      </c>
      <c r="FA16" s="50">
        <v>165.4272</v>
      </c>
      <c r="FB16" s="50">
        <v>166.1155</v>
      </c>
      <c r="FC16" s="50">
        <v>166.8707</v>
      </c>
      <c r="FD16" s="50">
        <v>167.6138</v>
      </c>
      <c r="FE16" s="50">
        <v>168.2818</v>
      </c>
      <c r="FF16" s="50">
        <v>168.88550000000001</v>
      </c>
    </row>
    <row r="17" spans="1:162" x14ac:dyDescent="0.2">
      <c r="A17" t="s">
        <v>267</v>
      </c>
      <c r="B17" t="s">
        <v>314</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90</v>
      </c>
      <c r="AV17" s="48">
        <v>89.933333333333337</v>
      </c>
      <c r="AW17" s="48">
        <v>91.566666666666663</v>
      </c>
      <c r="AX17" s="48">
        <v>90.9</v>
      </c>
      <c r="AY17" s="48">
        <v>89.666666666666671</v>
      </c>
      <c r="AZ17" s="48">
        <v>89.866666666666674</v>
      </c>
      <c r="BA17" s="48">
        <v>89.966666666666669</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87.1</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83.6</v>
      </c>
      <c r="DF17" s="48">
        <v>83.333333333333329</v>
      </c>
      <c r="DG17" s="48">
        <v>83.5</v>
      </c>
      <c r="DH17" s="48">
        <v>84.066666666666663</v>
      </c>
      <c r="DI17" s="48">
        <v>84.6</v>
      </c>
      <c r="DJ17" s="48">
        <v>84.966666666666669</v>
      </c>
      <c r="DK17" s="48">
        <v>86.166666666666657</v>
      </c>
      <c r="DL17" s="48">
        <v>86.766666666666666</v>
      </c>
      <c r="DM17" s="48">
        <v>86.833333333333329</v>
      </c>
      <c r="DN17" s="48">
        <v>86.866666666666674</v>
      </c>
      <c r="DO17" s="48">
        <v>87.466666666666669</v>
      </c>
      <c r="DP17" s="48">
        <v>88.166666666666671</v>
      </c>
      <c r="DQ17" s="48">
        <v>88.8</v>
      </c>
      <c r="DR17" s="48">
        <v>89.033333333333331</v>
      </c>
      <c r="DS17" s="49">
        <v>88.133333333333326</v>
      </c>
      <c r="DT17" s="49">
        <v>85.033333333333331</v>
      </c>
      <c r="DU17" s="49">
        <v>84.966666666666669</v>
      </c>
      <c r="DV17" s="49">
        <v>86.233333333333334</v>
      </c>
      <c r="DW17" s="49">
        <v>86.3</v>
      </c>
      <c r="DX17" s="49">
        <v>86.566666666666663</v>
      </c>
      <c r="DY17" s="49">
        <v>86.833333333333329</v>
      </c>
      <c r="DZ17" s="49">
        <v>87.833333333333343</v>
      </c>
      <c r="EA17" s="49">
        <v>90.033333333333331</v>
      </c>
      <c r="EB17" s="49">
        <v>91.166666666666686</v>
      </c>
      <c r="EC17" s="49">
        <v>89.766666666666666</v>
      </c>
      <c r="ED17" s="50">
        <v>90.196960000000004</v>
      </c>
      <c r="EE17" s="50">
        <v>90.545559999999995</v>
      </c>
      <c r="EF17" s="50">
        <v>88.696250000000006</v>
      </c>
      <c r="EG17" s="50">
        <v>88.032079999999993</v>
      </c>
      <c r="EH17" s="50">
        <v>88.45626</v>
      </c>
      <c r="EI17" s="50">
        <v>89.398979999999995</v>
      </c>
      <c r="EJ17" s="50">
        <v>90.224000000000004</v>
      </c>
      <c r="EK17" s="50">
        <v>90.71078</v>
      </c>
      <c r="EL17" s="50">
        <v>91.228430000000003</v>
      </c>
      <c r="EM17" s="50">
        <v>91.750290000000007</v>
      </c>
      <c r="EN17" s="50">
        <v>91.993620000000007</v>
      </c>
      <c r="EO17" s="50">
        <v>92.072190000000006</v>
      </c>
      <c r="EP17" s="50">
        <v>92.400090000000006</v>
      </c>
      <c r="EQ17" s="50">
        <v>92.865729999999999</v>
      </c>
      <c r="ER17" s="50">
        <v>93.024320000000003</v>
      </c>
      <c r="ES17" s="50">
        <v>93.167460000000005</v>
      </c>
      <c r="ET17" s="50">
        <v>93.335679999999996</v>
      </c>
      <c r="EU17" s="50">
        <v>93.754040000000003</v>
      </c>
      <c r="EV17" s="50">
        <v>93.945800000000006</v>
      </c>
      <c r="EW17" s="50">
        <v>93.992789999999999</v>
      </c>
      <c r="EX17" s="50">
        <v>93.897819999999996</v>
      </c>
      <c r="EY17" s="50">
        <v>93.933199999999999</v>
      </c>
      <c r="EZ17" s="50">
        <v>93.846140000000005</v>
      </c>
      <c r="FA17" s="50">
        <v>93.699690000000004</v>
      </c>
      <c r="FB17" s="50">
        <v>93.55001</v>
      </c>
      <c r="FC17" s="50">
        <v>93.425650000000005</v>
      </c>
      <c r="FD17" s="50">
        <v>93.211550000000003</v>
      </c>
      <c r="FE17" s="50">
        <v>93.058570000000003</v>
      </c>
      <c r="FF17" s="50">
        <v>92.843369999999993</v>
      </c>
    </row>
    <row r="18" spans="1:162" x14ac:dyDescent="0.2">
      <c r="A18" t="s">
        <v>272</v>
      </c>
      <c r="B18" t="s">
        <v>315</v>
      </c>
      <c r="C18" s="48">
        <v>122.13333333333334</v>
      </c>
      <c r="D18" s="48">
        <v>124.3</v>
      </c>
      <c r="E18" s="48">
        <v>126.03333333333332</v>
      </c>
      <c r="F18" s="48">
        <v>125.46666666666668</v>
      </c>
      <c r="G18" s="48">
        <v>124.96666666666668</v>
      </c>
      <c r="H18" s="48">
        <v>123.73333333333332</v>
      </c>
      <c r="I18" s="48">
        <v>123.93333333333334</v>
      </c>
      <c r="J18" s="48">
        <v>124.63333333333333</v>
      </c>
      <c r="K18" s="48">
        <v>128.56666666666666</v>
      </c>
      <c r="L18" s="48">
        <v>126.53333333333332</v>
      </c>
      <c r="M18" s="48">
        <v>123.96666666666668</v>
      </c>
      <c r="N18" s="48">
        <v>124.43333333333334</v>
      </c>
      <c r="O18" s="48">
        <v>129.76666666666665</v>
      </c>
      <c r="P18" s="48">
        <v>130.9</v>
      </c>
      <c r="Q18" s="48">
        <v>133.9</v>
      </c>
      <c r="R18" s="48">
        <v>133.33333333333334</v>
      </c>
      <c r="S18" s="48">
        <v>136.23333333333332</v>
      </c>
      <c r="T18" s="48">
        <v>139.19999999999999</v>
      </c>
      <c r="U18" s="48">
        <v>141.6</v>
      </c>
      <c r="V18" s="48">
        <v>145.1</v>
      </c>
      <c r="W18" s="48">
        <v>145.36666666666667</v>
      </c>
      <c r="X18" s="48">
        <v>144.4</v>
      </c>
      <c r="Y18" s="48">
        <v>145.53333333333333</v>
      </c>
      <c r="Z18" s="48">
        <v>148.66666666666666</v>
      </c>
      <c r="AA18" s="48">
        <v>153.19999999999999</v>
      </c>
      <c r="AB18" s="48">
        <v>153.36666666666667</v>
      </c>
      <c r="AC18" s="48">
        <v>156.16666666666666</v>
      </c>
      <c r="AD18" s="48">
        <v>160.53333333333333</v>
      </c>
      <c r="AE18" s="48">
        <v>164.76666666666665</v>
      </c>
      <c r="AF18" s="48">
        <v>169.33333333333334</v>
      </c>
      <c r="AG18" s="48">
        <v>170</v>
      </c>
      <c r="AH18" s="48">
        <v>173.6</v>
      </c>
      <c r="AI18" s="48">
        <v>177.76666666666665</v>
      </c>
      <c r="AJ18" s="48">
        <v>178.03333333333333</v>
      </c>
      <c r="AK18" s="48">
        <v>179.66666666666666</v>
      </c>
      <c r="AL18" s="48">
        <v>181</v>
      </c>
      <c r="AM18" s="48">
        <v>183.56666666666663</v>
      </c>
      <c r="AN18" s="48">
        <v>187.93333333333337</v>
      </c>
      <c r="AO18" s="48">
        <v>191.6</v>
      </c>
      <c r="AP18" s="48">
        <v>195.8</v>
      </c>
      <c r="AQ18" s="48">
        <v>198.96666666666667</v>
      </c>
      <c r="AR18" s="48">
        <v>200.53333333333333</v>
      </c>
      <c r="AS18" s="48">
        <v>204.5</v>
      </c>
      <c r="AT18" s="48">
        <v>205.26666666666668</v>
      </c>
      <c r="AU18" s="48">
        <v>198.56666666666663</v>
      </c>
      <c r="AV18" s="48">
        <v>194.53333333333333</v>
      </c>
      <c r="AW18" s="48">
        <v>185.9</v>
      </c>
      <c r="AX18" s="48">
        <v>180.8</v>
      </c>
      <c r="AY18" s="48">
        <v>179.33333333333331</v>
      </c>
      <c r="AZ18" s="48">
        <v>178.56666666666666</v>
      </c>
      <c r="BA18" s="48">
        <v>178.53333333333333</v>
      </c>
      <c r="BB18" s="48">
        <v>178.13333333333333</v>
      </c>
      <c r="BC18" s="48">
        <v>177.29999999999998</v>
      </c>
      <c r="BD18" s="48">
        <v>175.7</v>
      </c>
      <c r="BE18" s="48">
        <v>175.33333333333334</v>
      </c>
      <c r="BF18" s="48">
        <v>176.43333333333334</v>
      </c>
      <c r="BG18" s="48">
        <v>178.9</v>
      </c>
      <c r="BH18" s="48">
        <v>180.73333333333335</v>
      </c>
      <c r="BI18" s="48">
        <v>182.46666666666667</v>
      </c>
      <c r="BJ18" s="48">
        <v>185.2</v>
      </c>
      <c r="BK18" s="48">
        <v>187.76666666666668</v>
      </c>
      <c r="BL18" s="48">
        <v>189.9</v>
      </c>
      <c r="BM18" s="48">
        <v>193.33333333333331</v>
      </c>
      <c r="BN18" s="48">
        <v>195.73333333333335</v>
      </c>
      <c r="BO18" s="48">
        <v>197.93333333333337</v>
      </c>
      <c r="BP18" s="48">
        <v>201.76666666666668</v>
      </c>
      <c r="BQ18" s="48">
        <v>205.03333333333333</v>
      </c>
      <c r="BR18" s="48">
        <v>207.46666666666667</v>
      </c>
      <c r="BS18" s="48">
        <v>210.5</v>
      </c>
      <c r="BT18" s="48">
        <v>212.23333333333332</v>
      </c>
      <c r="BU18" s="48">
        <v>213.96666666666667</v>
      </c>
      <c r="BV18" s="48">
        <v>215.83333333333337</v>
      </c>
      <c r="BW18" s="48">
        <v>218.26666666666665</v>
      </c>
      <c r="BX18" s="48">
        <v>219.2</v>
      </c>
      <c r="BY18" s="48">
        <v>217.9</v>
      </c>
      <c r="BZ18" s="48">
        <v>212.56666666666663</v>
      </c>
      <c r="CA18" s="48">
        <v>206.33333333333337</v>
      </c>
      <c r="CB18" s="48">
        <v>196.93333333333337</v>
      </c>
      <c r="CC18" s="48">
        <v>193.7</v>
      </c>
      <c r="CD18" s="48">
        <v>193.43333333333337</v>
      </c>
      <c r="CE18" s="48">
        <v>194.56666666666663</v>
      </c>
      <c r="CF18" s="48">
        <v>196.26666666666665</v>
      </c>
      <c r="CG18" s="48">
        <v>197.9</v>
      </c>
      <c r="CH18" s="48">
        <v>200.03333333333333</v>
      </c>
      <c r="CI18" s="48">
        <v>202.56666666666663</v>
      </c>
      <c r="CJ18" s="48">
        <v>204.63333333333333</v>
      </c>
      <c r="CK18" s="48">
        <v>207.4</v>
      </c>
      <c r="CL18" s="48">
        <v>209.5</v>
      </c>
      <c r="CM18" s="48">
        <v>211.63333333333333</v>
      </c>
      <c r="CN18" s="48">
        <v>215.5</v>
      </c>
      <c r="CO18" s="48">
        <v>216.36666666666667</v>
      </c>
      <c r="CP18" s="48">
        <v>219.6</v>
      </c>
      <c r="CQ18" s="48">
        <v>222.16666666666663</v>
      </c>
      <c r="CR18" s="48">
        <v>223.43333333333337</v>
      </c>
      <c r="CS18" s="48">
        <v>224.8</v>
      </c>
      <c r="CT18" s="48">
        <v>227.26666666666665</v>
      </c>
      <c r="CU18" s="48">
        <v>228.66666666666663</v>
      </c>
      <c r="CV18" s="48">
        <v>228.9</v>
      </c>
      <c r="CW18" s="48">
        <v>232.9</v>
      </c>
      <c r="CX18" s="48">
        <v>235.1</v>
      </c>
      <c r="CY18" s="48">
        <v>236.7</v>
      </c>
      <c r="CZ18" s="48">
        <v>239.53333333333333</v>
      </c>
      <c r="DA18" s="48">
        <v>243.03333333333333</v>
      </c>
      <c r="DB18" s="48">
        <v>244.53333333333333</v>
      </c>
      <c r="DC18" s="48">
        <v>247.03333333333333</v>
      </c>
      <c r="DD18" s="48">
        <v>249.26666666666668</v>
      </c>
      <c r="DE18" s="48">
        <v>250.5</v>
      </c>
      <c r="DF18" s="48">
        <v>251.16666666666663</v>
      </c>
      <c r="DG18" s="48">
        <v>253.5</v>
      </c>
      <c r="DH18" s="48">
        <v>255.63333333333333</v>
      </c>
      <c r="DI18" s="48">
        <v>256.26666666666665</v>
      </c>
      <c r="DJ18" s="48">
        <v>257.2</v>
      </c>
      <c r="DK18" s="48">
        <v>260.26666666666665</v>
      </c>
      <c r="DL18" s="48">
        <v>260.23333333333335</v>
      </c>
      <c r="DM18" s="48">
        <v>261.73333333333335</v>
      </c>
      <c r="DN18" s="48">
        <v>264.2</v>
      </c>
      <c r="DO18" s="48">
        <v>264.43333333333334</v>
      </c>
      <c r="DP18" s="48">
        <v>267.26666666666665</v>
      </c>
      <c r="DQ18" s="48">
        <v>269.33333333333331</v>
      </c>
      <c r="DR18" s="48">
        <v>271.56666666666666</v>
      </c>
      <c r="DS18" s="49">
        <v>274.16666666666669</v>
      </c>
      <c r="DT18" s="49">
        <v>255.83333333333331</v>
      </c>
      <c r="DU18" s="49">
        <v>257.39999999999998</v>
      </c>
      <c r="DV18" s="49">
        <v>263.73333333333335</v>
      </c>
      <c r="DW18" s="49">
        <v>267.23333333333335</v>
      </c>
      <c r="DX18" s="49">
        <v>270.9666666666667</v>
      </c>
      <c r="DY18" s="49">
        <v>275.60000000000002</v>
      </c>
      <c r="DZ18" s="49">
        <v>282.8</v>
      </c>
      <c r="EA18" s="49">
        <v>289.63333333333333</v>
      </c>
      <c r="EB18" s="49">
        <v>295.03333333333336</v>
      </c>
      <c r="EC18" s="49">
        <v>292.9666666666667</v>
      </c>
      <c r="ED18" s="50">
        <v>293.09219999999999</v>
      </c>
      <c r="EE18" s="50">
        <v>293.1832</v>
      </c>
      <c r="EF18" s="50">
        <v>288.14830000000001</v>
      </c>
      <c r="EG18" s="50">
        <v>281.95850000000002</v>
      </c>
      <c r="EH18" s="50">
        <v>278.78230000000002</v>
      </c>
      <c r="EI18" s="50">
        <v>279.774</v>
      </c>
      <c r="EJ18" s="50">
        <v>282.85750000000002</v>
      </c>
      <c r="EK18" s="50">
        <v>285.91030000000001</v>
      </c>
      <c r="EL18" s="50">
        <v>288.70190000000002</v>
      </c>
      <c r="EM18" s="50">
        <v>291.904</v>
      </c>
      <c r="EN18" s="50">
        <v>294.39729999999997</v>
      </c>
      <c r="EO18" s="50">
        <v>295.94639999999998</v>
      </c>
      <c r="EP18" s="50">
        <v>296.93889999999999</v>
      </c>
      <c r="EQ18" s="50">
        <v>297.69830000000002</v>
      </c>
      <c r="ER18" s="50">
        <v>298.02010000000001</v>
      </c>
      <c r="ES18" s="50">
        <v>298.09640000000002</v>
      </c>
      <c r="ET18" s="50">
        <v>298.2439</v>
      </c>
      <c r="EU18" s="50">
        <v>298.46170000000001</v>
      </c>
      <c r="EV18" s="50">
        <v>298.84750000000003</v>
      </c>
      <c r="EW18" s="50">
        <v>299.4932</v>
      </c>
      <c r="EX18" s="50">
        <v>301.17469999999997</v>
      </c>
      <c r="EY18" s="50">
        <v>303.31180000000001</v>
      </c>
      <c r="EZ18" s="50">
        <v>305.47489999999999</v>
      </c>
      <c r="FA18" s="50">
        <v>307.60520000000002</v>
      </c>
      <c r="FB18" s="50">
        <v>309.75279999999998</v>
      </c>
      <c r="FC18" s="50">
        <v>311.94810000000001</v>
      </c>
      <c r="FD18" s="50">
        <v>314.12200000000001</v>
      </c>
      <c r="FE18" s="50">
        <v>316.26350000000002</v>
      </c>
      <c r="FF18" s="50">
        <v>318.43049999999999</v>
      </c>
    </row>
    <row r="19" spans="1:162" x14ac:dyDescent="0.2">
      <c r="A19" t="s">
        <v>273</v>
      </c>
      <c r="B19" t="s">
        <v>316</v>
      </c>
      <c r="C19" s="48">
        <v>225.4</v>
      </c>
      <c r="D19" s="48">
        <v>227.8</v>
      </c>
      <c r="E19" s="48">
        <v>230.36666666666667</v>
      </c>
      <c r="F19" s="48">
        <v>231.83333333333337</v>
      </c>
      <c r="G19" s="48">
        <v>233.3</v>
      </c>
      <c r="H19" s="48">
        <v>234.46666666666667</v>
      </c>
      <c r="I19" s="48">
        <v>234.63333333333333</v>
      </c>
      <c r="J19" s="48">
        <v>237</v>
      </c>
      <c r="K19" s="48">
        <v>238.16666666666663</v>
      </c>
      <c r="L19" s="48">
        <v>239.66666666666663</v>
      </c>
      <c r="M19" s="48">
        <v>242.76666666666665</v>
      </c>
      <c r="N19" s="48">
        <v>245.23333333333335</v>
      </c>
      <c r="O19" s="48">
        <v>246.76666666666668</v>
      </c>
      <c r="P19" s="48">
        <v>251.26666666666665</v>
      </c>
      <c r="Q19" s="48">
        <v>253.4</v>
      </c>
      <c r="R19" s="48">
        <v>252.7</v>
      </c>
      <c r="S19" s="48">
        <v>254.03333333333333</v>
      </c>
      <c r="T19" s="48">
        <v>255.73333333333332</v>
      </c>
      <c r="U19" s="48">
        <v>257.4666666666667</v>
      </c>
      <c r="V19" s="48">
        <v>260.03333333333336</v>
      </c>
      <c r="W19" s="48">
        <v>264.86666666666667</v>
      </c>
      <c r="X19" s="48">
        <v>265.56666666666666</v>
      </c>
      <c r="Y19" s="48">
        <v>266.76666666666665</v>
      </c>
      <c r="Z19" s="48">
        <v>267.5</v>
      </c>
      <c r="AA19" s="48">
        <v>266.7</v>
      </c>
      <c r="AB19" s="48">
        <v>270.26666666666665</v>
      </c>
      <c r="AC19" s="48">
        <v>272.76666666666665</v>
      </c>
      <c r="AD19" s="48">
        <v>277.23333333333335</v>
      </c>
      <c r="AE19" s="48">
        <v>279.13333333333333</v>
      </c>
      <c r="AF19" s="48">
        <v>281.13333333333333</v>
      </c>
      <c r="AG19" s="48">
        <v>284.33333333333337</v>
      </c>
      <c r="AH19" s="48">
        <v>288.66666666666669</v>
      </c>
      <c r="AI19" s="48">
        <v>289.66666666666669</v>
      </c>
      <c r="AJ19" s="48">
        <v>294.63333333333333</v>
      </c>
      <c r="AK19" s="48">
        <v>296.93333333333334</v>
      </c>
      <c r="AL19" s="48">
        <v>298.7</v>
      </c>
      <c r="AM19" s="48">
        <v>301.36666666666667</v>
      </c>
      <c r="AN19" s="48">
        <v>301.26666666666665</v>
      </c>
      <c r="AO19" s="48">
        <v>303.5</v>
      </c>
      <c r="AP19" s="48">
        <v>306.83333333333331</v>
      </c>
      <c r="AQ19" s="48">
        <v>309.93333333333334</v>
      </c>
      <c r="AR19" s="48">
        <v>308.9666666666667</v>
      </c>
      <c r="AS19" s="48">
        <v>310.96666666666664</v>
      </c>
      <c r="AT19" s="48">
        <v>313.8</v>
      </c>
      <c r="AU19" s="48">
        <v>312</v>
      </c>
      <c r="AV19" s="48">
        <v>313.33333333333337</v>
      </c>
      <c r="AW19" s="48">
        <v>313.0333333333333</v>
      </c>
      <c r="AX19" s="48">
        <v>311.9666666666667</v>
      </c>
      <c r="AY19" s="48">
        <v>312.86666666666667</v>
      </c>
      <c r="AZ19" s="48">
        <v>314.43333333333334</v>
      </c>
      <c r="BA19" s="48">
        <v>315.66666666666669</v>
      </c>
      <c r="BB19" s="48">
        <v>316.63333333333333</v>
      </c>
      <c r="BC19" s="48">
        <v>318.2</v>
      </c>
      <c r="BD19" s="48">
        <v>319.36666666666667</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v>
      </c>
      <c r="BS19" s="48">
        <v>344.86666666666667</v>
      </c>
      <c r="BT19" s="48">
        <v>346.93333333333334</v>
      </c>
      <c r="BU19" s="48">
        <v>349.5333333333333</v>
      </c>
      <c r="BV19" s="48">
        <v>353</v>
      </c>
      <c r="BW19" s="48">
        <v>355.5333333333333</v>
      </c>
      <c r="BX19" s="48">
        <v>357.23333333333335</v>
      </c>
      <c r="BY19" s="48">
        <v>360.03333333333336</v>
      </c>
      <c r="BZ19" s="48">
        <v>359.5</v>
      </c>
      <c r="CA19" s="48">
        <v>358.76666666666665</v>
      </c>
      <c r="CB19" s="48">
        <v>356.9666666666667</v>
      </c>
      <c r="CC19" s="48">
        <v>358.2</v>
      </c>
      <c r="CD19" s="48">
        <v>359.5333333333333</v>
      </c>
      <c r="CE19" s="48">
        <v>359.43333333333334</v>
      </c>
      <c r="CF19" s="48">
        <v>361.73333333333335</v>
      </c>
      <c r="CG19" s="48">
        <v>364.3</v>
      </c>
      <c r="CH19" s="48">
        <v>368.9</v>
      </c>
      <c r="CI19" s="48">
        <v>370.36666666666667</v>
      </c>
      <c r="CJ19" s="48">
        <v>373.76666666666665</v>
      </c>
      <c r="CK19" s="48">
        <v>375.4</v>
      </c>
      <c r="CL19" s="48">
        <v>377.36666666666667</v>
      </c>
      <c r="CM19" s="48">
        <v>379.8</v>
      </c>
      <c r="CN19" s="48">
        <v>382.26666666666665</v>
      </c>
      <c r="CO19" s="48">
        <v>383.33333333333331</v>
      </c>
      <c r="CP19" s="48">
        <v>386.36666666666667</v>
      </c>
      <c r="CQ19" s="48">
        <v>387.46666666666664</v>
      </c>
      <c r="CR19" s="48">
        <v>390.43333333333334</v>
      </c>
      <c r="CS19" s="48">
        <v>392.7</v>
      </c>
      <c r="CT19" s="48">
        <v>395.86666666666667</v>
      </c>
      <c r="CU19" s="48">
        <v>399.63333333333333</v>
      </c>
      <c r="CV19" s="48">
        <v>399.96666666666664</v>
      </c>
      <c r="CW19" s="48">
        <v>403.03333333333336</v>
      </c>
      <c r="CX19" s="48">
        <v>403.5</v>
      </c>
      <c r="CY19" s="48">
        <v>406.26666666666665</v>
      </c>
      <c r="CZ19" s="48">
        <v>410.33333333333331</v>
      </c>
      <c r="DA19" s="48">
        <v>414</v>
      </c>
      <c r="DB19" s="48">
        <v>416.93333333333334</v>
      </c>
      <c r="DC19" s="48">
        <v>422.5333333333333</v>
      </c>
      <c r="DD19" s="48">
        <v>426.63333333333333</v>
      </c>
      <c r="DE19" s="48">
        <v>429.56666666666666</v>
      </c>
      <c r="DF19" s="48">
        <v>431.93333333333334</v>
      </c>
      <c r="DG19" s="48">
        <v>434.66666666666669</v>
      </c>
      <c r="DH19" s="48">
        <v>438.83333333333331</v>
      </c>
      <c r="DI19" s="48">
        <v>440.76666666666665</v>
      </c>
      <c r="DJ19" s="48">
        <v>443.33333333333331</v>
      </c>
      <c r="DK19" s="48">
        <v>448.83333333333331</v>
      </c>
      <c r="DL19" s="48">
        <v>451.56666666666666</v>
      </c>
      <c r="DM19" s="48">
        <v>453.76666666666665</v>
      </c>
      <c r="DN19" s="48">
        <v>456.3</v>
      </c>
      <c r="DO19" s="48">
        <v>459.96666666666664</v>
      </c>
      <c r="DP19" s="48">
        <v>462.73333333333329</v>
      </c>
      <c r="DQ19" s="48">
        <v>465.5</v>
      </c>
      <c r="DR19" s="48">
        <v>467</v>
      </c>
      <c r="DS19" s="49">
        <v>464.26666666666665</v>
      </c>
      <c r="DT19" s="49">
        <v>352.8</v>
      </c>
      <c r="DU19" s="49">
        <v>378.2</v>
      </c>
      <c r="DV19" s="49">
        <v>382.26666666666665</v>
      </c>
      <c r="DW19" s="49">
        <v>381.16666666666669</v>
      </c>
      <c r="DX19" s="49">
        <v>396.73333333333335</v>
      </c>
      <c r="DY19" s="49">
        <v>412.66666666666663</v>
      </c>
      <c r="DZ19" s="49">
        <v>424.4666666666667</v>
      </c>
      <c r="EA19" s="49">
        <v>431.03333333333336</v>
      </c>
      <c r="EB19" s="49">
        <v>434.4</v>
      </c>
      <c r="EC19" s="49">
        <v>438.4</v>
      </c>
      <c r="ED19" s="50">
        <v>446.49919999999997</v>
      </c>
      <c r="EE19" s="50">
        <v>452.43060000000003</v>
      </c>
      <c r="EF19" s="50">
        <v>452.28390000000002</v>
      </c>
      <c r="EG19" s="50">
        <v>452.61239999999998</v>
      </c>
      <c r="EH19" s="50">
        <v>451.38819999999998</v>
      </c>
      <c r="EI19" s="50">
        <v>452.05020000000002</v>
      </c>
      <c r="EJ19" s="50">
        <v>454.86489999999998</v>
      </c>
      <c r="EK19" s="50">
        <v>456.31560000000002</v>
      </c>
      <c r="EL19" s="50">
        <v>458.327</v>
      </c>
      <c r="EM19" s="50">
        <v>460.29230000000001</v>
      </c>
      <c r="EN19" s="50">
        <v>461.57510000000002</v>
      </c>
      <c r="EO19" s="50">
        <v>461.85719999999998</v>
      </c>
      <c r="EP19" s="50">
        <v>462.89620000000002</v>
      </c>
      <c r="EQ19" s="50">
        <v>463.74590000000001</v>
      </c>
      <c r="ER19" s="50">
        <v>464.72789999999998</v>
      </c>
      <c r="ES19" s="50">
        <v>465.59859999999998</v>
      </c>
      <c r="ET19" s="50">
        <v>466.39519999999999</v>
      </c>
      <c r="EU19" s="50">
        <v>466.9769</v>
      </c>
      <c r="EV19" s="50">
        <v>467.62830000000002</v>
      </c>
      <c r="EW19" s="50">
        <v>468.15449999999998</v>
      </c>
      <c r="EX19" s="50">
        <v>468.04390000000001</v>
      </c>
      <c r="EY19" s="50">
        <v>468.1232</v>
      </c>
      <c r="EZ19" s="50">
        <v>468.42189999999999</v>
      </c>
      <c r="FA19" s="50">
        <v>468.7013</v>
      </c>
      <c r="FB19" s="50">
        <v>469.03809999999999</v>
      </c>
      <c r="FC19" s="50">
        <v>469.5564</v>
      </c>
      <c r="FD19" s="50">
        <v>470.1123</v>
      </c>
      <c r="FE19" s="50">
        <v>470.60980000000001</v>
      </c>
      <c r="FF19" s="50">
        <v>471.024</v>
      </c>
    </row>
    <row r="20" spans="1:162" x14ac:dyDescent="0.2">
      <c r="A20" t="s">
        <v>307</v>
      </c>
      <c r="B20" t="s">
        <v>306</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94.1</v>
      </c>
      <c r="N20" s="48">
        <v>94.6</v>
      </c>
      <c r="O20" s="48">
        <v>95.333333333333314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v>
      </c>
      <c r="Z20" s="48">
        <v>104.6</v>
      </c>
      <c r="AA20" s="48">
        <v>103.56666666666666</v>
      </c>
      <c r="AB20" s="48">
        <v>105.93333333333334</v>
      </c>
      <c r="AC20" s="48">
        <v>107.66666666666669</v>
      </c>
      <c r="AD20" s="48">
        <v>108.33333333333331</v>
      </c>
      <c r="AE20" s="48">
        <v>108.36666666666666</v>
      </c>
      <c r="AF20" s="48">
        <v>108.23333333333332</v>
      </c>
      <c r="AG20" s="48">
        <v>109.96666666666668</v>
      </c>
      <c r="AH20" s="48">
        <v>112.2</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130.20000000000002</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153.6</v>
      </c>
      <c r="DA20" s="48">
        <v>156.73333333333335</v>
      </c>
      <c r="DB20" s="48">
        <v>157.69999999999999</v>
      </c>
      <c r="DC20" s="48">
        <v>159.53333333333333</v>
      </c>
      <c r="DD20" s="48">
        <v>160.83333333333331</v>
      </c>
      <c r="DE20" s="48">
        <v>162.69999999999999</v>
      </c>
      <c r="DF20" s="48">
        <v>163.5</v>
      </c>
      <c r="DG20" s="48">
        <v>164.86666666666667</v>
      </c>
      <c r="DH20" s="48">
        <v>167.23333333333335</v>
      </c>
      <c r="DI20" s="48">
        <v>167.26666666666668</v>
      </c>
      <c r="DJ20" s="48">
        <v>168</v>
      </c>
      <c r="DK20" s="48">
        <v>170.26666666666668</v>
      </c>
      <c r="DL20" s="48">
        <v>171.73333333333332</v>
      </c>
      <c r="DM20" s="48">
        <v>171.53333333333333</v>
      </c>
      <c r="DN20" s="48">
        <v>172.76666666666668</v>
      </c>
      <c r="DO20" s="48">
        <v>172.7</v>
      </c>
      <c r="DP20" s="48">
        <v>173.56666666666666</v>
      </c>
      <c r="DQ20" s="48">
        <v>174.36666666666667</v>
      </c>
      <c r="DR20" s="48">
        <v>174.53333333333333</v>
      </c>
      <c r="DS20" s="49">
        <v>172.23333333333332</v>
      </c>
      <c r="DT20" s="49">
        <v>96.066666666666663</v>
      </c>
      <c r="DU20" s="49">
        <v>109.93333333333332</v>
      </c>
      <c r="DV20" s="49">
        <v>112.43333333333334</v>
      </c>
      <c r="DW20" s="49">
        <v>110.73333333333332</v>
      </c>
      <c r="DX20" s="49">
        <v>123.23333333333332</v>
      </c>
      <c r="DY20" s="49">
        <v>137.03333333333333</v>
      </c>
      <c r="DZ20" s="49">
        <v>144.23333333333332</v>
      </c>
      <c r="EA20" s="49">
        <v>148.33333333333331</v>
      </c>
      <c r="EB20" s="49">
        <v>149.93333333333334</v>
      </c>
      <c r="EC20" s="49">
        <v>152.66666666666666</v>
      </c>
      <c r="ED20" s="50">
        <v>157.84690000000001</v>
      </c>
      <c r="EE20" s="50">
        <v>160.90369999999999</v>
      </c>
      <c r="EF20" s="50">
        <v>160.61060000000001</v>
      </c>
      <c r="EG20" s="50">
        <v>158.74930000000001</v>
      </c>
      <c r="EH20" s="50">
        <v>156.35810000000001</v>
      </c>
      <c r="EI20" s="50">
        <v>155.05449999999999</v>
      </c>
      <c r="EJ20" s="50">
        <v>156.065</v>
      </c>
      <c r="EK20" s="50">
        <v>156.7987</v>
      </c>
      <c r="EL20" s="50">
        <v>158.9924</v>
      </c>
      <c r="EM20" s="50">
        <v>161.00530000000001</v>
      </c>
      <c r="EN20" s="50">
        <v>162.28970000000001</v>
      </c>
      <c r="EO20" s="50">
        <v>162.4333</v>
      </c>
      <c r="EP20" s="50">
        <v>163.0617</v>
      </c>
      <c r="EQ20" s="50">
        <v>163.489</v>
      </c>
      <c r="ER20" s="50">
        <v>164.1611</v>
      </c>
      <c r="ES20" s="50">
        <v>164.8408</v>
      </c>
      <c r="ET20" s="50">
        <v>165.31569999999999</v>
      </c>
      <c r="EU20" s="50">
        <v>165.25219999999999</v>
      </c>
      <c r="EV20" s="50">
        <v>165.32550000000001</v>
      </c>
      <c r="EW20" s="50">
        <v>165.1619</v>
      </c>
      <c r="EX20" s="50">
        <v>164.58349999999999</v>
      </c>
      <c r="EY20" s="50">
        <v>163.9794</v>
      </c>
      <c r="EZ20" s="50">
        <v>163.78909999999999</v>
      </c>
      <c r="FA20" s="50">
        <v>163.66800000000001</v>
      </c>
      <c r="FB20" s="50">
        <v>163.60310000000001</v>
      </c>
      <c r="FC20" s="50">
        <v>163.5592</v>
      </c>
      <c r="FD20" s="50">
        <v>163.81950000000001</v>
      </c>
      <c r="FE20" s="50">
        <v>164.09289999999999</v>
      </c>
      <c r="FF20" s="50">
        <v>164.2731</v>
      </c>
    </row>
    <row r="21" spans="1:162" x14ac:dyDescent="0.2">
      <c r="A21" t="s">
        <v>268</v>
      </c>
      <c r="B21" t="s">
        <v>317</v>
      </c>
      <c r="C21" s="48">
        <v>144.96666666666667</v>
      </c>
      <c r="D21" s="48">
        <v>146.63333333333335</v>
      </c>
      <c r="E21" s="48">
        <v>149.4</v>
      </c>
      <c r="F21" s="48">
        <v>148.80000000000001</v>
      </c>
      <c r="G21" s="48">
        <v>149.36666666666665</v>
      </c>
      <c r="H21" s="48">
        <v>153.20000000000002</v>
      </c>
      <c r="I21" s="48">
        <v>154.63333333333333</v>
      </c>
      <c r="J21" s="48">
        <v>154.86666666666667</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189.76666666666665</v>
      </c>
      <c r="AV21" s="48">
        <v>191.36666666666667</v>
      </c>
      <c r="AW21" s="48">
        <v>192.29999999999998</v>
      </c>
      <c r="AX21" s="48">
        <v>194.13333333333335</v>
      </c>
      <c r="AY21" s="48">
        <v>194.86666666666667</v>
      </c>
      <c r="AZ21" s="48">
        <v>195.59999999999997</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197.56666666666666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206.26666666666668</v>
      </c>
      <c r="BZ21" s="48">
        <v>206.9</v>
      </c>
      <c r="CA21" s="48">
        <v>206</v>
      </c>
      <c r="CB21" s="48">
        <v>207.13333333333333</v>
      </c>
      <c r="CC21" s="48">
        <v>206.06666666666666</v>
      </c>
      <c r="CD21" s="48">
        <v>205.53333333333336</v>
      </c>
      <c r="CE21" s="48">
        <v>204.9</v>
      </c>
      <c r="CF21" s="48">
        <v>208.13333333333333</v>
      </c>
      <c r="CG21" s="48">
        <v>206.06666666666666</v>
      </c>
      <c r="CH21" s="48">
        <v>204.06666666666669</v>
      </c>
      <c r="CI21" s="48">
        <v>203.03333333333333</v>
      </c>
      <c r="CJ21" s="48">
        <v>202.66666666666666</v>
      </c>
      <c r="CK21" s="48">
        <v>201.1</v>
      </c>
      <c r="CL21" s="48">
        <v>201.9</v>
      </c>
      <c r="CM21" s="48">
        <v>202.4</v>
      </c>
      <c r="CN21" s="48">
        <v>202.33333333333334</v>
      </c>
      <c r="CO21" s="48">
        <v>202.5</v>
      </c>
      <c r="CP21" s="48">
        <v>203.53333333333333</v>
      </c>
      <c r="CQ21" s="48">
        <v>204.13333333333338</v>
      </c>
      <c r="CR21" s="48">
        <v>204.26666666666668</v>
      </c>
      <c r="CS21" s="48">
        <v>204.63333333333335</v>
      </c>
      <c r="CT21" s="48">
        <v>206.16666666666669</v>
      </c>
      <c r="CU21" s="48">
        <v>206.73333333333338</v>
      </c>
      <c r="CV21" s="48">
        <v>206.96666666666664</v>
      </c>
      <c r="CW21" s="48">
        <v>208.16666666666666</v>
      </c>
      <c r="CX21" s="48">
        <v>209.06666666666669</v>
      </c>
      <c r="CY21" s="48">
        <v>210.63333333333333</v>
      </c>
      <c r="CZ21" s="48">
        <v>212.2</v>
      </c>
      <c r="DA21" s="48">
        <v>214.13333333333333</v>
      </c>
      <c r="DB21" s="48">
        <v>214.66666666666666</v>
      </c>
      <c r="DC21" s="48">
        <v>215.33333333333331</v>
      </c>
      <c r="DD21" s="48">
        <v>217.33333333333334</v>
      </c>
      <c r="DE21" s="48">
        <v>218.63333333333333</v>
      </c>
      <c r="DF21" s="48">
        <v>219.96666666666664</v>
      </c>
      <c r="DG21" s="48">
        <v>220.26666666666671</v>
      </c>
      <c r="DH21" s="48">
        <v>221.29999999999998</v>
      </c>
      <c r="DI21" s="48">
        <v>221.79999999999995</v>
      </c>
      <c r="DJ21" s="48">
        <v>221.7</v>
      </c>
      <c r="DK21" s="48">
        <v>220.16666666666669</v>
      </c>
      <c r="DL21" s="48">
        <v>219.03333333333336</v>
      </c>
      <c r="DM21" s="48">
        <v>218.03333333333333</v>
      </c>
      <c r="DN21" s="48">
        <v>216.86666666666667</v>
      </c>
      <c r="DO21" s="48">
        <v>214.16666666666669</v>
      </c>
      <c r="DP21" s="48">
        <v>215.2</v>
      </c>
      <c r="DQ21" s="48">
        <v>218.33333333333334</v>
      </c>
      <c r="DR21" s="48">
        <v>216.29999999999995</v>
      </c>
      <c r="DS21" s="49">
        <v>219.4</v>
      </c>
      <c r="DT21" s="49">
        <v>205.56666666666663</v>
      </c>
      <c r="DU21" s="49">
        <v>211.23333333333335</v>
      </c>
      <c r="DV21" s="49">
        <v>202.49999999999997</v>
      </c>
      <c r="DW21" s="49">
        <v>203.13333333333333</v>
      </c>
      <c r="DX21" s="49">
        <v>205.93333333333334</v>
      </c>
      <c r="DY21" s="49">
        <v>212.46666666666664</v>
      </c>
      <c r="DZ21" s="49">
        <v>207.60000000000002</v>
      </c>
      <c r="EA21" s="49">
        <v>202.6</v>
      </c>
      <c r="EB21" s="49">
        <v>203.73333333333329</v>
      </c>
      <c r="EC21" s="49">
        <v>211.49999999999997</v>
      </c>
      <c r="ED21" s="50">
        <v>212.27680000000001</v>
      </c>
      <c r="EE21" s="50">
        <v>212.86660000000001</v>
      </c>
      <c r="EF21" s="50">
        <v>212.5042</v>
      </c>
      <c r="EG21" s="50">
        <v>212.77950000000001</v>
      </c>
      <c r="EH21" s="50">
        <v>212.74529999999999</v>
      </c>
      <c r="EI21" s="50">
        <v>213.1815</v>
      </c>
      <c r="EJ21" s="50">
        <v>213.78809999999999</v>
      </c>
      <c r="EK21" s="50">
        <v>214.36580000000001</v>
      </c>
      <c r="EL21" s="50">
        <v>215.19030000000001</v>
      </c>
      <c r="EM21" s="50">
        <v>216.18369999999999</v>
      </c>
      <c r="EN21" s="50">
        <v>217.04859999999999</v>
      </c>
      <c r="EO21" s="50">
        <v>217.7089</v>
      </c>
      <c r="EP21" s="50">
        <v>218.28540000000001</v>
      </c>
      <c r="EQ21" s="50">
        <v>218.7972</v>
      </c>
      <c r="ER21" s="50">
        <v>219.31960000000001</v>
      </c>
      <c r="ES21" s="50">
        <v>219.79589999999999</v>
      </c>
      <c r="ET21" s="50">
        <v>220.2773</v>
      </c>
      <c r="EU21" s="50">
        <v>220.8014</v>
      </c>
      <c r="EV21" s="50">
        <v>221.34540000000001</v>
      </c>
      <c r="EW21" s="50">
        <v>221.8263</v>
      </c>
      <c r="EX21" s="50">
        <v>222.31540000000001</v>
      </c>
      <c r="EY21" s="50">
        <v>222.9092</v>
      </c>
      <c r="EZ21" s="50">
        <v>223.57400000000001</v>
      </c>
      <c r="FA21" s="50">
        <v>224.21289999999999</v>
      </c>
      <c r="FB21" s="50">
        <v>224.8749</v>
      </c>
      <c r="FC21" s="50">
        <v>225.5667</v>
      </c>
      <c r="FD21" s="50">
        <v>226.26300000000001</v>
      </c>
      <c r="FE21" s="50">
        <v>226.9297</v>
      </c>
      <c r="FF21" s="50">
        <v>227.5874</v>
      </c>
    </row>
    <row r="22" spans="1:162" x14ac:dyDescent="0.2">
      <c r="A22" t="s">
        <v>274</v>
      </c>
      <c r="B22" t="s">
        <v>318</v>
      </c>
      <c r="C22" s="48">
        <v>123.2</v>
      </c>
      <c r="D22" s="48">
        <v>124.26666666666668</v>
      </c>
      <c r="E22" s="48">
        <v>127.7</v>
      </c>
      <c r="F22" s="48">
        <v>127.66666666666669</v>
      </c>
      <c r="G22" s="48">
        <v>128.19999999999999</v>
      </c>
      <c r="H22" s="48">
        <v>131.86666666666667</v>
      </c>
      <c r="I22" s="48">
        <v>132.93333333333334</v>
      </c>
      <c r="J22" s="48">
        <v>133.30000000000001</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167.83333333333334</v>
      </c>
      <c r="AW22" s="48">
        <v>168.63333333333333</v>
      </c>
      <c r="AX22" s="48">
        <v>170.3</v>
      </c>
      <c r="AY22" s="48">
        <v>171.1</v>
      </c>
      <c r="AZ22" s="48">
        <v>171.83333333333331</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173.36666666666667</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182.36666666666667</v>
      </c>
      <c r="BZ22" s="48">
        <v>182.8</v>
      </c>
      <c r="CA22" s="48">
        <v>181.86666666666667</v>
      </c>
      <c r="CB22" s="48">
        <v>182.23333333333332</v>
      </c>
      <c r="CC22" s="48">
        <v>181.63333333333333</v>
      </c>
      <c r="CD22" s="48">
        <v>181.33333333333337</v>
      </c>
      <c r="CE22" s="48">
        <v>181.3</v>
      </c>
      <c r="CF22" s="48">
        <v>181.86666666666667</v>
      </c>
      <c r="CG22" s="48">
        <v>181.96666666666667</v>
      </c>
      <c r="CH22" s="48">
        <v>180.43333333333337</v>
      </c>
      <c r="CI22" s="48">
        <v>179.4</v>
      </c>
      <c r="CJ22" s="48">
        <v>179.1</v>
      </c>
      <c r="CK22" s="48">
        <v>177.76666666666665</v>
      </c>
      <c r="CL22" s="48">
        <v>178.70000000000002</v>
      </c>
      <c r="CM22" s="48">
        <v>179.26666666666668</v>
      </c>
      <c r="CN22" s="48">
        <v>179.3</v>
      </c>
      <c r="CO22" s="48">
        <v>179.5</v>
      </c>
      <c r="CP22" s="48">
        <v>180.6</v>
      </c>
      <c r="CQ22" s="48">
        <v>181.33333333333337</v>
      </c>
      <c r="CR22" s="48">
        <v>181.73333333333335</v>
      </c>
      <c r="CS22" s="48">
        <v>182.26666666666668</v>
      </c>
      <c r="CT22" s="48">
        <v>183.9</v>
      </c>
      <c r="CU22" s="48">
        <v>184.43333333333337</v>
      </c>
      <c r="CV22" s="48">
        <v>184.73333333333332</v>
      </c>
      <c r="CW22" s="48">
        <v>186.13333333333333</v>
      </c>
      <c r="CX22" s="48">
        <v>187.16666666666669</v>
      </c>
      <c r="CY22" s="48">
        <v>188.7</v>
      </c>
      <c r="CZ22" s="48">
        <v>190.2</v>
      </c>
      <c r="DA22" s="48">
        <v>192.1</v>
      </c>
      <c r="DB22" s="48">
        <v>192.6</v>
      </c>
      <c r="DC22" s="48">
        <v>193.26666666666665</v>
      </c>
      <c r="DD22" s="48">
        <v>195.23333333333335</v>
      </c>
      <c r="DE22" s="48">
        <v>196.5</v>
      </c>
      <c r="DF22" s="48">
        <v>197.7</v>
      </c>
      <c r="DG22" s="48">
        <v>197.93333333333337</v>
      </c>
      <c r="DH22" s="48">
        <v>199.1</v>
      </c>
      <c r="DI22" s="48">
        <v>199.66666666666663</v>
      </c>
      <c r="DJ22" s="48">
        <v>199.63333333333333</v>
      </c>
      <c r="DK22" s="48">
        <v>198.36666666666667</v>
      </c>
      <c r="DL22" s="48">
        <v>197.33333333333337</v>
      </c>
      <c r="DM22" s="48">
        <v>196.4</v>
      </c>
      <c r="DN22" s="48">
        <v>195.36666666666667</v>
      </c>
      <c r="DO22" s="48">
        <v>192.86666666666667</v>
      </c>
      <c r="DP22" s="48">
        <v>194</v>
      </c>
      <c r="DQ22" s="48">
        <v>196.96666666666667</v>
      </c>
      <c r="DR22" s="48">
        <v>195.06666666666663</v>
      </c>
      <c r="DS22" s="49">
        <v>198.03333333333333</v>
      </c>
      <c r="DT22" s="49">
        <v>184.06666666666663</v>
      </c>
      <c r="DU22" s="49">
        <v>188.26666666666668</v>
      </c>
      <c r="DV22" s="49">
        <v>180.56666666666663</v>
      </c>
      <c r="DW22" s="49">
        <v>181.53333333333333</v>
      </c>
      <c r="DX22" s="49">
        <v>184.36666666666667</v>
      </c>
      <c r="DY22" s="49">
        <v>191.06666666666663</v>
      </c>
      <c r="DZ22" s="49">
        <v>186.33333333333337</v>
      </c>
      <c r="EA22" s="49">
        <v>181.5</v>
      </c>
      <c r="EB22" s="49">
        <v>183.06666666666663</v>
      </c>
      <c r="EC22" s="49">
        <v>191.06666666666663</v>
      </c>
      <c r="ED22" s="50">
        <v>191.87260000000001</v>
      </c>
      <c r="EE22" s="50">
        <v>192.46610000000001</v>
      </c>
      <c r="EF22" s="50">
        <v>192.10419999999999</v>
      </c>
      <c r="EG22" s="50">
        <v>192.37950000000001</v>
      </c>
      <c r="EH22" s="50">
        <v>192.34540000000001</v>
      </c>
      <c r="EI22" s="50">
        <v>192.7816</v>
      </c>
      <c r="EJ22" s="50">
        <v>193.38820000000001</v>
      </c>
      <c r="EK22" s="50">
        <v>193.9659</v>
      </c>
      <c r="EL22" s="50">
        <v>194.79040000000001</v>
      </c>
      <c r="EM22" s="50">
        <v>195.78370000000001</v>
      </c>
      <c r="EN22" s="50">
        <v>196.64859999999999</v>
      </c>
      <c r="EO22" s="50">
        <v>197.30889999999999</v>
      </c>
      <c r="EP22" s="50">
        <v>197.8854</v>
      </c>
      <c r="EQ22" s="50">
        <v>198.3972</v>
      </c>
      <c r="ER22" s="50">
        <v>198.91970000000001</v>
      </c>
      <c r="ES22" s="50">
        <v>199.39590000000001</v>
      </c>
      <c r="ET22" s="50">
        <v>199.87729999999999</v>
      </c>
      <c r="EU22" s="50">
        <v>200.4014</v>
      </c>
      <c r="EV22" s="50">
        <v>200.94550000000001</v>
      </c>
      <c r="EW22" s="50">
        <v>201.4264</v>
      </c>
      <c r="EX22" s="50">
        <v>201.91540000000001</v>
      </c>
      <c r="EY22" s="50">
        <v>202.50919999999999</v>
      </c>
      <c r="EZ22" s="50">
        <v>203.17410000000001</v>
      </c>
      <c r="FA22" s="50">
        <v>203.81290000000001</v>
      </c>
      <c r="FB22" s="50">
        <v>204.47499999999999</v>
      </c>
      <c r="FC22" s="50">
        <v>205.16669999999999</v>
      </c>
      <c r="FD22" s="50">
        <v>205.8631</v>
      </c>
      <c r="FE22" s="50">
        <v>206.52969999999999</v>
      </c>
      <c r="FF22" s="50">
        <v>207.1875</v>
      </c>
    </row>
    <row r="23" spans="1:162" x14ac:dyDescent="0.2">
      <c r="A23" t="s">
        <v>275</v>
      </c>
      <c r="B23" t="s">
        <v>319</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21.4</v>
      </c>
      <c r="DZ23" s="49">
        <v>21.266666666666666</v>
      </c>
      <c r="EA23" s="49">
        <v>21.1</v>
      </c>
      <c r="EB23" s="49">
        <v>20.666666666666668</v>
      </c>
      <c r="EC23" s="49">
        <v>20.433333333333337</v>
      </c>
      <c r="ED23" s="50">
        <v>20.404150000000001</v>
      </c>
      <c r="EE23" s="50">
        <v>20.400490000000001</v>
      </c>
      <c r="EF23" s="50">
        <v>20.400020000000001</v>
      </c>
      <c r="EG23" s="50">
        <v>20.39997</v>
      </c>
      <c r="EH23" s="50">
        <v>20.39996</v>
      </c>
      <c r="EI23" s="50">
        <v>20.39996</v>
      </c>
      <c r="EJ23" s="50">
        <v>20.39996</v>
      </c>
      <c r="EK23" s="50">
        <v>20.39996</v>
      </c>
      <c r="EL23" s="50">
        <v>20.39996</v>
      </c>
      <c r="EM23" s="50">
        <v>20.39996</v>
      </c>
      <c r="EN23" s="50">
        <v>20.39996</v>
      </c>
      <c r="EO23" s="50">
        <v>20.39996</v>
      </c>
      <c r="EP23" s="50">
        <v>20.39996</v>
      </c>
      <c r="EQ23" s="50">
        <v>20.39996</v>
      </c>
      <c r="ER23" s="50">
        <v>20.39996</v>
      </c>
      <c r="ES23" s="50">
        <v>20.39996</v>
      </c>
      <c r="ET23" s="50">
        <v>20.39996</v>
      </c>
      <c r="EU23" s="50">
        <v>20.39996</v>
      </c>
      <c r="EV23" s="50">
        <v>20.39996</v>
      </c>
      <c r="EW23" s="50">
        <v>20.39996</v>
      </c>
      <c r="EX23" s="50">
        <v>20.39996</v>
      </c>
      <c r="EY23" s="50">
        <v>20.39996</v>
      </c>
      <c r="EZ23" s="50">
        <v>20.39996</v>
      </c>
      <c r="FA23" s="50">
        <v>20.39996</v>
      </c>
      <c r="FB23" s="50">
        <v>20.39996</v>
      </c>
      <c r="FC23" s="50">
        <v>20.39996</v>
      </c>
      <c r="FD23" s="50">
        <v>20.39996</v>
      </c>
      <c r="FE23" s="50">
        <v>20.39996</v>
      </c>
      <c r="FF23" s="50">
        <v>20.39996</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
        <v>277</v>
      </c>
      <c r="B25" t="s">
        <v>218</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250461.62632926038</v>
      </c>
      <c r="EB25" s="9">
        <v>250381.45735908012</v>
      </c>
      <c r="EC25" s="9">
        <v>249351.16839873814</v>
      </c>
      <c r="ED25" s="9">
        <v>252275.8</v>
      </c>
      <c r="EE25" s="9">
        <v>253910.39999999999</v>
      </c>
      <c r="EF25" s="9">
        <v>254220.79999999999</v>
      </c>
      <c r="EG25" s="9">
        <v>255842.1</v>
      </c>
      <c r="EH25" s="9">
        <v>257594.9</v>
      </c>
      <c r="EI25" s="9">
        <v>260376.4</v>
      </c>
      <c r="EJ25" s="9">
        <v>263007.7</v>
      </c>
      <c r="EK25" s="9">
        <v>265540.3</v>
      </c>
      <c r="EL25" s="9">
        <v>268315.5</v>
      </c>
      <c r="EM25" s="9">
        <v>271351.40000000002</v>
      </c>
      <c r="EN25" s="9">
        <v>274210.5</v>
      </c>
      <c r="EO25" s="9">
        <v>276941.59999999998</v>
      </c>
      <c r="EP25" s="9">
        <v>279528.3</v>
      </c>
      <c r="EQ25" s="9">
        <v>282257.7</v>
      </c>
      <c r="ER25" s="9">
        <v>284835.90000000002</v>
      </c>
      <c r="ES25" s="9">
        <v>287269.3</v>
      </c>
      <c r="ET25" s="9">
        <v>289706.59999999998</v>
      </c>
      <c r="EU25" s="9">
        <v>292660.3</v>
      </c>
      <c r="EV25" s="9">
        <v>295262.59999999998</v>
      </c>
      <c r="EW25" s="9">
        <v>297870.59999999998</v>
      </c>
      <c r="EX25" s="9">
        <v>300296.8</v>
      </c>
      <c r="EY25" s="9">
        <v>303082.7</v>
      </c>
      <c r="EZ25" s="9">
        <v>305560.3</v>
      </c>
      <c r="FA25" s="9">
        <v>307988</v>
      </c>
      <c r="FB25" s="9">
        <v>310477.7</v>
      </c>
      <c r="FC25" s="9">
        <v>313248</v>
      </c>
      <c r="FD25" s="9">
        <v>315779.3</v>
      </c>
      <c r="FE25" s="9">
        <v>318251.40000000002</v>
      </c>
      <c r="FF25" s="9">
        <v>320785</v>
      </c>
    </row>
    <row r="26" spans="1:162" x14ac:dyDescent="0.2">
      <c r="A26" t="s">
        <v>276</v>
      </c>
      <c r="B26" t="s">
        <v>219</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301362.94264815596</v>
      </c>
      <c r="EB26" s="9">
        <v>306614.62886735593</v>
      </c>
      <c r="EC26" s="9">
        <v>308597.0060102783</v>
      </c>
      <c r="ED26" s="9">
        <v>314635.09999999998</v>
      </c>
      <c r="EE26" s="9">
        <v>318869.59999999998</v>
      </c>
      <c r="EF26" s="9">
        <v>321699.09999999998</v>
      </c>
      <c r="EG26" s="9">
        <v>325858.7</v>
      </c>
      <c r="EH26" s="9">
        <v>330089.40000000002</v>
      </c>
      <c r="EI26" s="9">
        <v>335255.7</v>
      </c>
      <c r="EJ26" s="9">
        <v>340242.8</v>
      </c>
      <c r="EK26" s="9">
        <v>345238.2</v>
      </c>
      <c r="EL26" s="9">
        <v>350365.9</v>
      </c>
      <c r="EM26" s="9">
        <v>356038.3</v>
      </c>
      <c r="EN26" s="9">
        <v>361478.9</v>
      </c>
      <c r="EO26" s="9">
        <v>366832.1</v>
      </c>
      <c r="EP26" s="9">
        <v>372110.3</v>
      </c>
      <c r="EQ26" s="9">
        <v>377602.4</v>
      </c>
      <c r="ER26" s="9">
        <v>382871.6</v>
      </c>
      <c r="ES26" s="9">
        <v>388060.3</v>
      </c>
      <c r="ET26" s="9">
        <v>393276.2</v>
      </c>
      <c r="EU26" s="9">
        <v>399270.3</v>
      </c>
      <c r="EV26" s="9">
        <v>404825.7</v>
      </c>
      <c r="EW26" s="9">
        <v>410422.5</v>
      </c>
      <c r="EX26" s="9">
        <v>415855.2</v>
      </c>
      <c r="EY26" s="9">
        <v>421720.2</v>
      </c>
      <c r="EZ26" s="9">
        <v>427203</v>
      </c>
      <c r="FA26" s="9">
        <v>432710.2</v>
      </c>
      <c r="FB26" s="9">
        <v>438284.3</v>
      </c>
      <c r="FC26" s="9">
        <v>444332.5</v>
      </c>
      <c r="FD26" s="9">
        <v>450093.6</v>
      </c>
      <c r="FE26" s="9">
        <v>455829.3</v>
      </c>
      <c r="FF26" s="9">
        <v>461695.3</v>
      </c>
    </row>
    <row r="27" spans="1:162" x14ac:dyDescent="0.2">
      <c r="A27" t="s">
        <v>278</v>
      </c>
      <c r="B27" t="s">
        <v>220</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130215.08294574668</v>
      </c>
      <c r="DH27" s="5">
        <v>132386.97286463605</v>
      </c>
      <c r="DI27" s="5">
        <v>135089.78966039835</v>
      </c>
      <c r="DJ27" s="5">
        <v>138363.05052921877</v>
      </c>
      <c r="DK27" s="5">
        <v>143807.09260200689</v>
      </c>
      <c r="DL27" s="5">
        <v>145490.77646404639</v>
      </c>
      <c r="DM27" s="5">
        <v>149854.32532176349</v>
      </c>
      <c r="DN27" s="5">
        <v>151818.59761218316</v>
      </c>
      <c r="DO27" s="5">
        <v>157316.03114770635</v>
      </c>
      <c r="DP27" s="5">
        <v>157838.53992149312</v>
      </c>
      <c r="DQ27" s="5">
        <v>159550.53871027994</v>
      </c>
      <c r="DR27" s="5">
        <v>162584.10222052061</v>
      </c>
      <c r="DS27" s="46">
        <v>167555.90683414452</v>
      </c>
      <c r="DT27" s="46">
        <v>159763.33135603901</v>
      </c>
      <c r="DU27" s="46">
        <v>168977.22067797816</v>
      </c>
      <c r="DV27" s="46">
        <v>174311.38113183819</v>
      </c>
      <c r="DW27" s="46">
        <v>177558.37841392285</v>
      </c>
      <c r="DX27" s="46">
        <v>183644.92335104992</v>
      </c>
      <c r="DY27" s="46">
        <v>188503.5562005142</v>
      </c>
      <c r="DZ27" s="46">
        <v>194286.00203451311</v>
      </c>
      <c r="EA27" s="9">
        <v>194577.58489149119</v>
      </c>
      <c r="EB27" s="9">
        <v>198711.2893000076</v>
      </c>
      <c r="EC27" s="9">
        <v>199801.33689507892</v>
      </c>
      <c r="ED27" s="9">
        <v>203987</v>
      </c>
      <c r="EE27" s="9">
        <v>207756.7</v>
      </c>
      <c r="EF27" s="9">
        <v>210105.9</v>
      </c>
      <c r="EG27" s="9">
        <v>212513.2</v>
      </c>
      <c r="EH27" s="9">
        <v>214984.8</v>
      </c>
      <c r="EI27" s="9">
        <v>218043</v>
      </c>
      <c r="EJ27" s="9">
        <v>221532</v>
      </c>
      <c r="EK27" s="9">
        <v>225020.7</v>
      </c>
      <c r="EL27" s="9">
        <v>228584.2</v>
      </c>
      <c r="EM27" s="9">
        <v>232254.1</v>
      </c>
      <c r="EN27" s="9">
        <v>236041.9</v>
      </c>
      <c r="EO27" s="9">
        <v>239831.4</v>
      </c>
      <c r="EP27" s="9">
        <v>243668</v>
      </c>
      <c r="EQ27" s="9">
        <v>247421.4</v>
      </c>
      <c r="ER27" s="9">
        <v>251065.60000000001</v>
      </c>
      <c r="ES27" s="9">
        <v>254605.4</v>
      </c>
      <c r="ET27" s="9">
        <v>258152.1</v>
      </c>
      <c r="EU27" s="9">
        <v>261862.9</v>
      </c>
      <c r="EV27" s="9">
        <v>265579.7</v>
      </c>
      <c r="EW27" s="9">
        <v>269282.2</v>
      </c>
      <c r="EX27" s="9">
        <v>272867.59999999998</v>
      </c>
      <c r="EY27" s="9">
        <v>276486.40000000002</v>
      </c>
      <c r="EZ27" s="9">
        <v>280085.3</v>
      </c>
      <c r="FA27" s="9">
        <v>283690</v>
      </c>
      <c r="FB27" s="9">
        <v>287346.40000000002</v>
      </c>
      <c r="FC27" s="9">
        <v>291067</v>
      </c>
      <c r="FD27" s="9">
        <v>294841.59999999998</v>
      </c>
      <c r="FE27" s="9">
        <v>298635.7</v>
      </c>
      <c r="FF27" s="9">
        <v>302485.59999999998</v>
      </c>
    </row>
    <row r="28" spans="1:162" x14ac:dyDescent="0.2">
      <c r="A28" t="s">
        <v>279</v>
      </c>
      <c r="B28" t="s">
        <v>15</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95215.92111576107</v>
      </c>
      <c r="EB28" s="9">
        <v>96573.656217433643</v>
      </c>
      <c r="EC28" s="9">
        <v>96918.759385884114</v>
      </c>
      <c r="ED28" s="9">
        <v>98547.92</v>
      </c>
      <c r="EE28" s="9">
        <v>99616.35</v>
      </c>
      <c r="EF28" s="9">
        <v>100250.5</v>
      </c>
      <c r="EG28" s="9">
        <v>101302.6</v>
      </c>
      <c r="EH28" s="9">
        <v>102377.5</v>
      </c>
      <c r="EI28" s="9">
        <v>103740.1</v>
      </c>
      <c r="EJ28" s="9">
        <v>105040.3</v>
      </c>
      <c r="EK28" s="9">
        <v>106333.4</v>
      </c>
      <c r="EL28" s="9">
        <v>107654.6</v>
      </c>
      <c r="EM28" s="9">
        <v>109126.5</v>
      </c>
      <c r="EN28" s="9">
        <v>110508.6</v>
      </c>
      <c r="EO28" s="9">
        <v>111846.6</v>
      </c>
      <c r="EP28" s="9">
        <v>113147.8</v>
      </c>
      <c r="EQ28" s="9">
        <v>114503.7</v>
      </c>
      <c r="ER28" s="9">
        <v>115785.4</v>
      </c>
      <c r="ES28" s="9">
        <v>117037.2</v>
      </c>
      <c r="ET28" s="9">
        <v>118291.8</v>
      </c>
      <c r="EU28" s="9">
        <v>119773.9</v>
      </c>
      <c r="EV28" s="9">
        <v>121116.9</v>
      </c>
      <c r="EW28" s="9">
        <v>122465.2</v>
      </c>
      <c r="EX28" s="9">
        <v>123757.4</v>
      </c>
      <c r="EY28" s="9">
        <v>125171.5</v>
      </c>
      <c r="EZ28" s="9">
        <v>126465.4</v>
      </c>
      <c r="FA28" s="9">
        <v>127760.2</v>
      </c>
      <c r="FB28" s="9">
        <v>129068.6</v>
      </c>
      <c r="FC28" s="9">
        <v>130510</v>
      </c>
      <c r="FD28" s="9">
        <v>131860.5</v>
      </c>
      <c r="FE28" s="9">
        <v>133197.4</v>
      </c>
      <c r="FF28" s="9">
        <v>134566.20000000001</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
        <v>299</v>
      </c>
      <c r="B30" t="s">
        <v>303</v>
      </c>
      <c r="C30" s="3" t="e">
        <v>#N/A</v>
      </c>
      <c r="D30" s="3" t="e">
        <v>#N/A</v>
      </c>
      <c r="E30" s="3" t="e">
        <v>#N/A</v>
      </c>
      <c r="F30" s="3" t="e">
        <v>#N/A</v>
      </c>
      <c r="G30" s="3" t="e">
        <v>#N/A</v>
      </c>
      <c r="H30" s="3" t="e">
        <v>#N/A</v>
      </c>
      <c r="I30" s="3" t="e">
        <v>#N/A</v>
      </c>
      <c r="J30" s="3" t="e">
        <v>#N/A</v>
      </c>
      <c r="K30" s="3" t="e">
        <v>#N/A</v>
      </c>
      <c r="L30" s="3" t="e">
        <v>#N/A</v>
      </c>
      <c r="M30" s="3" t="e">
        <v>#N/A</v>
      </c>
      <c r="N30" s="3" t="e">
        <v>#N/A</v>
      </c>
      <c r="O30" s="3" t="e">
        <v>#N/A</v>
      </c>
      <c r="P30" s="3" t="e">
        <v>#N/A</v>
      </c>
      <c r="Q30" s="3" t="e">
        <v>#N/A</v>
      </c>
      <c r="R30" s="3" t="e">
        <v>#N/A</v>
      </c>
      <c r="S30" s="3" t="e">
        <v>#N/A</v>
      </c>
      <c r="T30" s="3" t="e">
        <v>#N/A</v>
      </c>
      <c r="U30" s="3" t="e">
        <v>#N/A</v>
      </c>
      <c r="V30" s="3" t="e">
        <v>#N/A</v>
      </c>
      <c r="W30" s="3" t="e">
        <v>#N/A</v>
      </c>
      <c r="X30" s="3" t="e">
        <v>#N/A</v>
      </c>
      <c r="Y30" s="3" t="e">
        <v>#N/A</v>
      </c>
      <c r="Z30" s="3" t="e">
        <v>#N/A</v>
      </c>
      <c r="AA30" s="3" t="e">
        <v>#N/A</v>
      </c>
      <c r="AB30" s="3" t="e">
        <v>#N/A</v>
      </c>
      <c r="AC30" s="3" t="e">
        <v>#N/A</v>
      </c>
      <c r="AD30" s="3" t="e">
        <v>#N/A</v>
      </c>
      <c r="AE30" s="3" t="e">
        <v>#N/A</v>
      </c>
      <c r="AF30" s="3" t="e">
        <v>#N/A</v>
      </c>
      <c r="AG30" s="3" t="e">
        <v>#N/A</v>
      </c>
      <c r="AH30" s="3" t="e">
        <v>#N/A</v>
      </c>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8">
        <v>330.3888</v>
      </c>
      <c r="EE30" s="8">
        <v>335.10169999999999</v>
      </c>
      <c r="EF30" s="8">
        <v>342.58690000000001</v>
      </c>
      <c r="EG30" s="8">
        <v>345.62299999999999</v>
      </c>
      <c r="EH30" s="8">
        <v>347.0598</v>
      </c>
      <c r="EI30" s="8">
        <v>350.12419999999997</v>
      </c>
      <c r="EJ30" s="8">
        <v>354.77839999999998</v>
      </c>
      <c r="EK30" s="8">
        <v>356.49970000000002</v>
      </c>
      <c r="EL30" s="8">
        <v>356.64729999999997</v>
      </c>
      <c r="EM30" s="8">
        <v>359.29820000000001</v>
      </c>
      <c r="EN30" s="8">
        <v>363.25099999999998</v>
      </c>
      <c r="EO30" s="8">
        <v>364.64060000000001</v>
      </c>
      <c r="EP30" s="8">
        <v>365.1771</v>
      </c>
      <c r="EQ30" s="8">
        <v>367.90899999999999</v>
      </c>
      <c r="ER30" s="8">
        <v>371.92680000000001</v>
      </c>
      <c r="ES30" s="8">
        <v>373.37869999999998</v>
      </c>
      <c r="ET30" s="8">
        <v>374.11189999999999</v>
      </c>
      <c r="EU30" s="8">
        <v>376.9624</v>
      </c>
      <c r="EV30" s="8">
        <v>381.15120000000002</v>
      </c>
      <c r="EW30" s="8">
        <v>382.69080000000002</v>
      </c>
      <c r="EX30" s="8">
        <v>383.5566</v>
      </c>
      <c r="EY30" s="8">
        <v>386.28969999999998</v>
      </c>
      <c r="EZ30" s="8">
        <v>390.41579999999999</v>
      </c>
      <c r="FA30" s="8">
        <v>391.9359</v>
      </c>
      <c r="FB30" s="8">
        <v>392.65699999999998</v>
      </c>
      <c r="FC30" s="8">
        <v>395.399</v>
      </c>
      <c r="FD30" s="8">
        <v>399.56180000000001</v>
      </c>
      <c r="FE30" s="8">
        <v>401.09960000000001</v>
      </c>
      <c r="FF30" s="8">
        <v>401.83440000000002</v>
      </c>
    </row>
    <row r="31" spans="1:162" x14ac:dyDescent="0.2">
      <c r="A31" t="s">
        <v>301</v>
      </c>
      <c r="B31" t="s">
        <v>304</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8">
        <v>324.96620000000001</v>
      </c>
      <c r="EE31" s="8">
        <v>328.46589999999998</v>
      </c>
      <c r="EF31" s="8">
        <v>334.99470000000002</v>
      </c>
      <c r="EG31" s="8">
        <v>339.06110000000001</v>
      </c>
      <c r="EH31" s="8">
        <v>339.30099999999999</v>
      </c>
      <c r="EI31" s="8">
        <v>340.67630000000003</v>
      </c>
      <c r="EJ31" s="8">
        <v>344.93950000000001</v>
      </c>
      <c r="EK31" s="8">
        <v>347.91770000000002</v>
      </c>
      <c r="EL31" s="8">
        <v>346.96</v>
      </c>
      <c r="EM31" s="8">
        <v>348.45890000000003</v>
      </c>
      <c r="EN31" s="8">
        <v>352.53489999999999</v>
      </c>
      <c r="EO31" s="8">
        <v>355.42829999999998</v>
      </c>
      <c r="EP31" s="8">
        <v>355.02280000000002</v>
      </c>
      <c r="EQ31" s="8">
        <v>356.55860000000001</v>
      </c>
      <c r="ER31" s="8">
        <v>360.82190000000003</v>
      </c>
      <c r="ES31" s="8">
        <v>363.92989999999998</v>
      </c>
      <c r="ET31" s="8">
        <v>363.58280000000002</v>
      </c>
      <c r="EU31" s="8">
        <v>365.34649999999999</v>
      </c>
      <c r="EV31" s="8">
        <v>369.93860000000001</v>
      </c>
      <c r="EW31" s="8">
        <v>373.22719999999998</v>
      </c>
      <c r="EX31" s="8">
        <v>373.01260000000002</v>
      </c>
      <c r="EY31" s="8">
        <v>374.58850000000001</v>
      </c>
      <c r="EZ31" s="8">
        <v>379.0985</v>
      </c>
      <c r="FA31" s="8">
        <v>382.36360000000002</v>
      </c>
      <c r="FB31" s="8">
        <v>381.88459999999998</v>
      </c>
      <c r="FC31" s="8">
        <v>383.4692</v>
      </c>
      <c r="FD31" s="8">
        <v>388.03550000000001</v>
      </c>
      <c r="FE31" s="8">
        <v>391.33190000000002</v>
      </c>
      <c r="FF31" s="8">
        <v>390.87790000000001</v>
      </c>
    </row>
    <row r="32" spans="1:162" x14ac:dyDescent="0.2">
      <c r="A32" t="s">
        <v>302</v>
      </c>
      <c r="B32" t="s">
        <v>305</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67.910128685277343</v>
      </c>
      <c r="Q32" s="3">
        <v>68.093404177750003</v>
      </c>
      <c r="R32" s="3">
        <v>69.570908214899333</v>
      </c>
      <c r="S32" s="3">
        <v>70.452962188479006</v>
      </c>
      <c r="T32" s="3">
        <v>71.094586807256334</v>
      </c>
      <c r="U32" s="3">
        <v>71.441501452828334</v>
      </c>
      <c r="V32" s="3">
        <v>71.939750418186009</v>
      </c>
      <c r="W32" s="3">
        <v>72.156933527542662</v>
      </c>
      <c r="X32" s="3">
        <v>71.517880752622006</v>
      </c>
      <c r="Y32" s="3">
        <v>72.30760036253433</v>
      </c>
      <c r="Z32" s="3">
        <v>72.999770695971335</v>
      </c>
      <c r="AA32" s="3">
        <v>73.395625733162333</v>
      </c>
      <c r="AB32" s="3">
        <v>73.943942832970336</v>
      </c>
      <c r="AC32" s="3">
        <v>74.242108249432675</v>
      </c>
      <c r="AD32" s="3">
        <v>74.851894017517665</v>
      </c>
      <c r="AE32" s="3">
        <v>76.308403603963001</v>
      </c>
      <c r="AF32" s="3">
        <v>78.764840879832335</v>
      </c>
      <c r="AG32" s="3">
        <v>81.155836136656006</v>
      </c>
      <c r="AH32" s="3">
        <v>82.831296879842327</v>
      </c>
      <c r="AI32" s="3">
        <v>85.479391254432002</v>
      </c>
      <c r="AJ32" s="3">
        <v>87.654297719373332</v>
      </c>
      <c r="AK32" s="3">
        <v>89.801537024457005</v>
      </c>
      <c r="AL32" s="3">
        <v>91.697670584405998</v>
      </c>
      <c r="AM32" s="3">
        <v>93.231252403742687</v>
      </c>
      <c r="AN32" s="3">
        <v>95.487608509192683</v>
      </c>
      <c r="AO32" s="3">
        <v>97.471784266043002</v>
      </c>
      <c r="AP32" s="3">
        <v>99.928913144852004</v>
      </c>
      <c r="AQ32" s="3">
        <v>101.89313618020034</v>
      </c>
      <c r="AR32" s="3">
        <v>104.04403897288068</v>
      </c>
      <c r="AS32" s="3">
        <v>105.259985605194</v>
      </c>
      <c r="AT32" s="3">
        <v>106.50241134024766</v>
      </c>
      <c r="AU32" s="3">
        <v>107.94147350166099</v>
      </c>
      <c r="AV32" s="3">
        <v>109.33684181901266</v>
      </c>
      <c r="AW32" s="3">
        <v>110.58549646102834</v>
      </c>
      <c r="AX32" s="3">
        <v>111.89981078003969</v>
      </c>
      <c r="AY32" s="3">
        <v>113.22437052902433</v>
      </c>
      <c r="AZ32" s="3">
        <v>113.76928761236566</v>
      </c>
      <c r="BA32" s="3">
        <v>114.75231026846434</v>
      </c>
      <c r="BB32" s="3">
        <v>115.990396577143</v>
      </c>
      <c r="BC32" s="3">
        <v>117.44146438060901</v>
      </c>
      <c r="BD32" s="3">
        <v>118.904293822651</v>
      </c>
      <c r="BE32" s="3">
        <v>120.89367321651734</v>
      </c>
      <c r="BF32" s="3">
        <v>123.72990160110032</v>
      </c>
      <c r="BG32" s="3">
        <v>126.56388472737299</v>
      </c>
      <c r="BH32" s="3">
        <v>129.85724014892003</v>
      </c>
      <c r="BI32" s="3">
        <v>133.20375190962798</v>
      </c>
      <c r="BJ32" s="3">
        <v>137.21231349168667</v>
      </c>
      <c r="BK32" s="3">
        <v>143.33101949074302</v>
      </c>
      <c r="BL32" s="3">
        <v>148.776242127741</v>
      </c>
      <c r="BM32" s="3">
        <v>155.15430044153834</v>
      </c>
      <c r="BN32" s="3">
        <v>162.38119373927333</v>
      </c>
      <c r="BO32" s="3">
        <v>169.56381361725499</v>
      </c>
      <c r="BP32" s="3">
        <v>174.77215087907999</v>
      </c>
      <c r="BQ32" s="3">
        <v>179.68894532250499</v>
      </c>
      <c r="BR32" s="3">
        <v>183.41759320012301</v>
      </c>
      <c r="BS32" s="3">
        <v>187.98259777095768</v>
      </c>
      <c r="BT32" s="3">
        <v>190.28789418049999</v>
      </c>
      <c r="BU32" s="3">
        <v>189.64090934390063</v>
      </c>
      <c r="BV32" s="3">
        <v>186.689807587237</v>
      </c>
      <c r="BW32" s="3">
        <v>183.24657762727668</v>
      </c>
      <c r="BX32" s="3">
        <v>178.59755818496166</v>
      </c>
      <c r="BY32" s="3">
        <v>172.35010857089767</v>
      </c>
      <c r="BZ32" s="3">
        <v>165.04811829999565</v>
      </c>
      <c r="CA32" s="3">
        <v>155.07237804399099</v>
      </c>
      <c r="CB32" s="3">
        <v>148.95847386804235</v>
      </c>
      <c r="CC32" s="3">
        <v>146.90690270639499</v>
      </c>
      <c r="CD32" s="3">
        <v>148.040948922186</v>
      </c>
      <c r="CE32" s="3">
        <v>147.49863163102165</v>
      </c>
      <c r="CF32" s="3">
        <v>145.73989361588866</v>
      </c>
      <c r="CG32" s="3">
        <v>143.46295210787602</v>
      </c>
      <c r="CH32" s="3">
        <v>140.92353136613698</v>
      </c>
      <c r="CI32" s="3">
        <v>137.06408772205666</v>
      </c>
      <c r="CJ32" s="3">
        <v>135.65032015526268</v>
      </c>
      <c r="CK32" s="3">
        <v>134.246552817631</v>
      </c>
      <c r="CL32" s="3">
        <v>132.68952169510067</v>
      </c>
      <c r="CM32" s="3">
        <v>133.36262594987434</v>
      </c>
      <c r="CN32" s="3">
        <v>135.98854124694668</v>
      </c>
      <c r="CO32" s="3">
        <v>139.25964734746833</v>
      </c>
      <c r="CP32" s="3">
        <v>142.46872173776669</v>
      </c>
      <c r="CQ32" s="3">
        <v>145.99484610643768</v>
      </c>
      <c r="CR32" s="3">
        <v>151.556743277831</v>
      </c>
      <c r="CS32" s="3">
        <v>157.44259490401868</v>
      </c>
      <c r="CT32" s="3">
        <v>160.85558079272835</v>
      </c>
      <c r="CU32" s="3">
        <v>163.43512642110099</v>
      </c>
      <c r="CV32" s="3">
        <v>165.86910302393034</v>
      </c>
      <c r="CW32" s="3">
        <v>167.92839724655769</v>
      </c>
      <c r="CX32" s="3">
        <v>171.26637441886899</v>
      </c>
      <c r="CY32" s="3">
        <v>174.71973639738837</v>
      </c>
      <c r="CZ32" s="3">
        <v>177.74253994394067</v>
      </c>
      <c r="DA32" s="3">
        <v>181.12209750858295</v>
      </c>
      <c r="DB32" s="3">
        <v>187.77110109333401</v>
      </c>
      <c r="DC32" s="3">
        <v>192.95343567421332</v>
      </c>
      <c r="DD32" s="3">
        <v>196.529827076282</v>
      </c>
      <c r="DE32" s="3">
        <v>201.69195605923031</v>
      </c>
      <c r="DF32" s="3">
        <v>208.081605785211</v>
      </c>
      <c r="DG32" s="3">
        <v>215.40003144147201</v>
      </c>
      <c r="DH32" s="3">
        <v>222.11114717982767</v>
      </c>
      <c r="DI32" s="3">
        <v>228.69907210685969</v>
      </c>
      <c r="DJ32" s="3">
        <v>235.02203658559367</v>
      </c>
      <c r="DK32" s="3">
        <v>242.49976540570432</v>
      </c>
      <c r="DL32" s="3">
        <v>250.85967969494067</v>
      </c>
      <c r="DM32" s="3">
        <v>251.50062062052265</v>
      </c>
      <c r="DN32" s="3">
        <v>250.15770331539031</v>
      </c>
      <c r="DO32" s="3">
        <v>248.86542398396199</v>
      </c>
      <c r="DP32" s="3">
        <v>248.48792477789033</v>
      </c>
      <c r="DQ32" s="3">
        <v>253.42180847184568</v>
      </c>
      <c r="DR32" s="3">
        <v>258.71252860669898</v>
      </c>
      <c r="DS32" s="3">
        <v>263.61374435988</v>
      </c>
      <c r="DT32" s="3">
        <v>265.52128464020501</v>
      </c>
      <c r="DU32" s="3">
        <v>275.60303447914532</v>
      </c>
      <c r="DV32" s="3">
        <v>291.81535461719568</v>
      </c>
      <c r="DW32" s="3">
        <v>305.80039278187064</v>
      </c>
      <c r="DX32" s="3">
        <v>326.63970010616032</v>
      </c>
      <c r="DY32" s="3">
        <v>343.090207056785</v>
      </c>
      <c r="DZ32" s="3">
        <v>360.13148469456632</v>
      </c>
      <c r="EA32" s="3">
        <v>386.05174789749634</v>
      </c>
      <c r="EB32" s="3">
        <v>401.14388549195797</v>
      </c>
      <c r="EC32" s="3">
        <v>378.17979208005863</v>
      </c>
      <c r="ED32" s="8">
        <v>346.57350000000002</v>
      </c>
      <c r="EE32" s="8">
        <v>320.47919999999999</v>
      </c>
      <c r="EF32" s="8">
        <v>307.72539999999998</v>
      </c>
      <c r="EG32" s="8">
        <v>304.44799999999998</v>
      </c>
      <c r="EH32" s="8">
        <v>308.89210000000003</v>
      </c>
      <c r="EI32" s="8">
        <v>318.24979999999999</v>
      </c>
      <c r="EJ32" s="8">
        <v>330.42770000000002</v>
      </c>
      <c r="EK32" s="8">
        <v>343.63040000000001</v>
      </c>
      <c r="EL32" s="8">
        <v>356.35340000000002</v>
      </c>
      <c r="EM32" s="8">
        <v>367.53300000000002</v>
      </c>
      <c r="EN32" s="8">
        <v>376.78250000000003</v>
      </c>
      <c r="EO32" s="8">
        <v>384.03750000000002</v>
      </c>
      <c r="EP32" s="8">
        <v>389.5104</v>
      </c>
      <c r="EQ32" s="8">
        <v>393.40800000000002</v>
      </c>
      <c r="ER32" s="8">
        <v>396.18490000000003</v>
      </c>
      <c r="ES32" s="8">
        <v>398.41300000000001</v>
      </c>
      <c r="ET32" s="8">
        <v>400.42189999999999</v>
      </c>
      <c r="EU32" s="8">
        <v>402.4769</v>
      </c>
      <c r="EV32" s="8">
        <v>404.87700000000001</v>
      </c>
      <c r="EW32" s="8">
        <v>407.80070000000001</v>
      </c>
      <c r="EX32" s="8">
        <v>411.3236</v>
      </c>
      <c r="EY32" s="8">
        <v>415.44009999999997</v>
      </c>
      <c r="EZ32" s="8">
        <v>420.10090000000002</v>
      </c>
      <c r="FA32" s="8">
        <v>425.27140000000003</v>
      </c>
      <c r="FB32" s="8">
        <v>430.8621</v>
      </c>
      <c r="FC32" s="8">
        <v>436.8519</v>
      </c>
      <c r="FD32" s="8">
        <v>443.19990000000001</v>
      </c>
      <c r="FE32" s="8">
        <v>449.82659999999998</v>
      </c>
      <c r="FF32" s="8">
        <v>456.654</v>
      </c>
    </row>
    <row r="33" spans="1:162" x14ac:dyDescent="0.2">
      <c r="A33" t="s">
        <v>300</v>
      </c>
      <c r="B33" t="s">
        <v>16</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14364.806228895312</v>
      </c>
      <c r="AA33" s="3">
        <v>15746.053587183791</v>
      </c>
      <c r="AB33" s="3">
        <v>15894.516603168504</v>
      </c>
      <c r="AC33" s="3">
        <v>15559.960496242906</v>
      </c>
      <c r="AD33" s="3">
        <v>16910.965720739245</v>
      </c>
      <c r="AE33" s="3">
        <v>17920.126390492474</v>
      </c>
      <c r="AF33" s="3">
        <v>15360.542021369316</v>
      </c>
      <c r="AG33" s="3">
        <v>21444.475329274548</v>
      </c>
      <c r="AH33" s="3">
        <v>16445.879056827373</v>
      </c>
      <c r="AI33" s="3">
        <v>20146.170411613115</v>
      </c>
      <c r="AJ33" s="3">
        <v>18897.538093294512</v>
      </c>
      <c r="AK33" s="3">
        <v>21360.683232086711</v>
      </c>
      <c r="AL33" s="3">
        <v>23700.915907636019</v>
      </c>
      <c r="AM33" s="3">
        <v>16683.302883080985</v>
      </c>
      <c r="AN33" s="3">
        <v>23598.086367550237</v>
      </c>
      <c r="AO33" s="3">
        <v>18492.819964597766</v>
      </c>
      <c r="AP33" s="3">
        <v>19529.656236832452</v>
      </c>
      <c r="AQ33" s="3">
        <v>20623.988451416473</v>
      </c>
      <c r="AR33" s="3">
        <v>17927.875846486069</v>
      </c>
      <c r="AS33" s="3">
        <v>18723.620374742772</v>
      </c>
      <c r="AT33" s="3">
        <v>18162.08557541226</v>
      </c>
      <c r="AU33" s="3">
        <v>18449.756164470899</v>
      </c>
      <c r="AV33" s="3">
        <v>17081.216752914359</v>
      </c>
      <c r="AW33" s="3">
        <v>14443.296423206579</v>
      </c>
      <c r="AX33" s="3">
        <v>12389.887412196145</v>
      </c>
      <c r="AY33" s="3">
        <v>12903.316870886567</v>
      </c>
      <c r="AZ33" s="3">
        <v>17998.035806950909</v>
      </c>
      <c r="BA33" s="3">
        <v>12958.256419015104</v>
      </c>
      <c r="BB33" s="3">
        <v>15326.642614748689</v>
      </c>
      <c r="BC33" s="3">
        <v>14577.827966131596</v>
      </c>
      <c r="BD33" s="3">
        <v>16190.604364030727</v>
      </c>
      <c r="BE33" s="3">
        <v>17346.169373612556</v>
      </c>
      <c r="BF33" s="3">
        <v>13835.690957733143</v>
      </c>
      <c r="BG33" s="3">
        <v>16416.432586500014</v>
      </c>
      <c r="BH33" s="3">
        <v>16174.022454474996</v>
      </c>
      <c r="BI33" s="3">
        <v>18302.062756798656</v>
      </c>
      <c r="BJ33" s="3">
        <v>18881.130023589394</v>
      </c>
      <c r="BK33" s="3">
        <v>18282.439815398484</v>
      </c>
      <c r="BL33" s="3">
        <v>17237.972209733543</v>
      </c>
      <c r="BM33" s="3">
        <v>18101.055877103521</v>
      </c>
      <c r="BN33" s="3">
        <v>22303.507324740287</v>
      </c>
      <c r="BO33" s="3">
        <v>16574.599665698472</v>
      </c>
      <c r="BP33" s="3">
        <v>22145.817679727446</v>
      </c>
      <c r="BQ33" s="3">
        <v>21980.631150305941</v>
      </c>
      <c r="BR33" s="3">
        <v>16726.167393018623</v>
      </c>
      <c r="BS33" s="3">
        <v>28255.990452774022</v>
      </c>
      <c r="BT33" s="3">
        <v>19072.420370807533</v>
      </c>
      <c r="BU33" s="3">
        <v>19531.211866107958</v>
      </c>
      <c r="BV33" s="3">
        <v>18546.647275342824</v>
      </c>
      <c r="BW33" s="3">
        <v>15250.327404437196</v>
      </c>
      <c r="BX33" s="3">
        <v>16240.554633154381</v>
      </c>
      <c r="BY33" s="3">
        <v>11358.643494187643</v>
      </c>
      <c r="BZ33" s="3">
        <v>8208.1498586903999</v>
      </c>
      <c r="CA33" s="3">
        <v>5579.1867149204154</v>
      </c>
      <c r="CB33" s="3">
        <v>5022.72281685498</v>
      </c>
      <c r="CC33" s="3">
        <v>5081.2721235158642</v>
      </c>
      <c r="CD33" s="3">
        <v>6267.7684873018679</v>
      </c>
      <c r="CE33" s="3">
        <v>8871.9935671843323</v>
      </c>
      <c r="CF33" s="3">
        <v>5647.8580213083478</v>
      </c>
      <c r="CG33" s="3">
        <v>8453.226191697071</v>
      </c>
      <c r="CH33" s="3">
        <v>9092.8147295923445</v>
      </c>
      <c r="CI33" s="3">
        <v>5216.8423614405856</v>
      </c>
      <c r="CJ33" s="3">
        <v>11727.909047098594</v>
      </c>
      <c r="CK33" s="3">
        <v>8695.1791062069497</v>
      </c>
      <c r="CL33" s="3">
        <v>8621.0508929661846</v>
      </c>
      <c r="CM33" s="3">
        <v>12297.396325966403</v>
      </c>
      <c r="CN33" s="3">
        <v>15324.933243710664</v>
      </c>
      <c r="CO33" s="3">
        <v>15301.575722007346</v>
      </c>
      <c r="CP33" s="3">
        <v>14377.624924348043</v>
      </c>
      <c r="CQ33" s="3">
        <v>14384.550761341106</v>
      </c>
      <c r="CR33" s="3">
        <v>13760.17819301393</v>
      </c>
      <c r="CS33" s="3">
        <v>15580.418444202936</v>
      </c>
      <c r="CT33" s="3">
        <v>17815.693418790059</v>
      </c>
      <c r="CU33" s="3">
        <v>14213.707728023172</v>
      </c>
      <c r="CV33" s="3">
        <v>19505.584906282413</v>
      </c>
      <c r="CW33" s="3">
        <v>18677.039972138915</v>
      </c>
      <c r="CX33" s="3">
        <v>17675.019839886227</v>
      </c>
      <c r="CY33" s="3">
        <v>33402.573109196979</v>
      </c>
      <c r="CZ33" s="3">
        <v>18081.915422957074</v>
      </c>
      <c r="DA33" s="3">
        <v>22165.383306414973</v>
      </c>
      <c r="DB33" s="3">
        <v>17947.861717194057</v>
      </c>
      <c r="DC33" s="3">
        <v>16927.461020220217</v>
      </c>
      <c r="DD33" s="3">
        <v>23090.187833845703</v>
      </c>
      <c r="DE33" s="3">
        <v>20828.080500801574</v>
      </c>
      <c r="DF33" s="3">
        <v>22678.415337591672</v>
      </c>
      <c r="DG33" s="3">
        <v>20821.674454777152</v>
      </c>
      <c r="DH33" s="3">
        <v>18831.815969096471</v>
      </c>
      <c r="DI33" s="3">
        <v>22504.121547241441</v>
      </c>
      <c r="DJ33" s="3">
        <v>24202.054265147737</v>
      </c>
      <c r="DK33" s="3">
        <v>24246.218804891723</v>
      </c>
      <c r="DL33" s="3">
        <v>18239.723398739807</v>
      </c>
      <c r="DM33" s="3">
        <v>16352.843770242038</v>
      </c>
      <c r="DN33" s="3">
        <v>18916.779130199255</v>
      </c>
      <c r="DO33" s="3">
        <v>19967.898483338737</v>
      </c>
      <c r="DP33" s="3">
        <v>24233.045446489508</v>
      </c>
      <c r="DQ33" s="3">
        <v>23355.838609582141</v>
      </c>
      <c r="DR33" s="3">
        <v>22004.158248181477</v>
      </c>
      <c r="DS33" s="3">
        <v>19628.684301619585</v>
      </c>
      <c r="DT33" s="3">
        <v>19835.370122628443</v>
      </c>
      <c r="DU33" s="3">
        <v>20976.907277405939</v>
      </c>
      <c r="DV33" s="3">
        <v>16187.789827453929</v>
      </c>
      <c r="DW33" s="3">
        <v>28026.140385471561</v>
      </c>
      <c r="DX33" s="3">
        <v>16661.155371605724</v>
      </c>
      <c r="DY33" s="3">
        <v>25410.082030171488</v>
      </c>
      <c r="DZ33" s="3">
        <v>26925.240418410096</v>
      </c>
      <c r="EA33" s="3">
        <v>27394.118600745973</v>
      </c>
      <c r="EB33" s="3">
        <v>24592.913821466376</v>
      </c>
      <c r="EC33" s="3">
        <v>20987.362156397292</v>
      </c>
      <c r="ED33" s="8">
        <v>22565.919999999998</v>
      </c>
      <c r="EE33" s="8">
        <v>20094.009999999998</v>
      </c>
      <c r="EF33" s="8">
        <v>19395.54</v>
      </c>
      <c r="EG33" s="8">
        <v>15883.92</v>
      </c>
      <c r="EH33" s="8">
        <v>14665.24</v>
      </c>
      <c r="EI33" s="8">
        <v>17431.75</v>
      </c>
      <c r="EJ33" s="8">
        <v>18927.169999999998</v>
      </c>
      <c r="EK33" s="8">
        <v>21396.02</v>
      </c>
      <c r="EL33" s="8">
        <v>23264.18</v>
      </c>
      <c r="EM33" s="8">
        <v>23679.58</v>
      </c>
      <c r="EN33" s="8">
        <v>25234.87</v>
      </c>
      <c r="EO33" s="8">
        <v>24994.560000000001</v>
      </c>
      <c r="EP33" s="8">
        <v>25602.48</v>
      </c>
      <c r="EQ33" s="8">
        <v>26270.81</v>
      </c>
      <c r="ER33" s="8">
        <v>25790.85</v>
      </c>
      <c r="ES33" s="8">
        <v>25465.91</v>
      </c>
      <c r="ET33" s="8">
        <v>25017.32</v>
      </c>
      <c r="EU33" s="8">
        <v>24787.1</v>
      </c>
      <c r="EV33" s="8">
        <v>24936.98</v>
      </c>
      <c r="EW33" s="8">
        <v>24461.52</v>
      </c>
      <c r="EX33" s="8">
        <v>24504.799999999999</v>
      </c>
      <c r="EY33" s="8">
        <v>24713.98</v>
      </c>
      <c r="EZ33" s="8">
        <v>24971.91</v>
      </c>
      <c r="FA33" s="8">
        <v>25081.75</v>
      </c>
      <c r="FB33" s="8">
        <v>25197.279999999999</v>
      </c>
      <c r="FC33" s="8">
        <v>25493.34</v>
      </c>
      <c r="FD33" s="8">
        <v>25693.65</v>
      </c>
      <c r="FE33" s="8">
        <v>25740.25</v>
      </c>
      <c r="FF33" s="8">
        <v>25914.400000000001</v>
      </c>
    </row>
    <row r="34" spans="1:162"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50">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20">
        <f t="shared" si="10"/>
        <v>1.1979862143179476</v>
      </c>
      <c r="DT39" s="20">
        <f t="shared" ref="DT39:EY39" si="11">100*((DT7/DS7)^4-1)</f>
        <v>-37.969303500028985</v>
      </c>
      <c r="DU39" s="20">
        <f t="shared" si="11"/>
        <v>13.62275963976931</v>
      </c>
      <c r="DV39" s="20">
        <f t="shared" si="11"/>
        <v>2.7291493401218503</v>
      </c>
      <c r="DW39" s="20">
        <f t="shared" si="11"/>
        <v>-0.17824224370258657</v>
      </c>
      <c r="DX39" s="20">
        <f t="shared" si="11"/>
        <v>5.5038695879521038</v>
      </c>
      <c r="DY39" s="20">
        <f t="shared" si="11"/>
        <v>8.7484056633933438</v>
      </c>
      <c r="DZ39" s="20">
        <f t="shared" si="11"/>
        <v>6.4760337923182476</v>
      </c>
      <c r="EA39" s="20">
        <f t="shared" si="11"/>
        <v>4.2873650945049802</v>
      </c>
      <c r="EB39" s="20">
        <f t="shared" si="11"/>
        <v>4.6283689144308582</v>
      </c>
      <c r="EC39" s="20">
        <f t="shared" si="11"/>
        <v>4.4271968025990649</v>
      </c>
      <c r="ED39" s="19">
        <f t="shared" si="11"/>
        <v>3.1167816413778082</v>
      </c>
      <c r="EE39" s="19">
        <f t="shared" si="11"/>
        <v>1.9738512440743206</v>
      </c>
      <c r="EF39" s="19">
        <f t="shared" si="11"/>
        <v>-2.099262392348622</v>
      </c>
      <c r="EG39" s="19">
        <f t="shared" si="11"/>
        <v>-1.9868365202099225</v>
      </c>
      <c r="EH39" s="19">
        <f t="shared" si="11"/>
        <v>-1.8745072809982166</v>
      </c>
      <c r="EI39" s="19">
        <f t="shared" si="11"/>
        <v>0.53466490719060733</v>
      </c>
      <c r="EJ39" s="19">
        <f t="shared" si="11"/>
        <v>2.0001414667681461</v>
      </c>
      <c r="EK39" s="19">
        <f t="shared" si="11"/>
        <v>1.822914311393431</v>
      </c>
      <c r="EL39" s="19">
        <f t="shared" si="11"/>
        <v>2.0463291010575313</v>
      </c>
      <c r="EM39" s="19">
        <f t="shared" si="11"/>
        <v>2.2533159403034464</v>
      </c>
      <c r="EN39" s="19">
        <f t="shared" si="11"/>
        <v>1.8612753757484946</v>
      </c>
      <c r="EO39" s="19">
        <f t="shared" si="11"/>
        <v>1.377426315795427</v>
      </c>
      <c r="EP39" s="19">
        <f t="shared" si="11"/>
        <v>1.1530208947330367</v>
      </c>
      <c r="EQ39" s="19">
        <f t="shared" si="11"/>
        <v>0.92007110325249553</v>
      </c>
      <c r="ER39" s="19">
        <f t="shared" si="11"/>
        <v>0.82799772359050117</v>
      </c>
      <c r="ES39" s="19">
        <f t="shared" si="11"/>
        <v>0.68868994768025438</v>
      </c>
      <c r="ET39" s="19">
        <f t="shared" si="11"/>
        <v>0.65514275084945783</v>
      </c>
      <c r="EU39" s="19">
        <f t="shared" si="11"/>
        <v>0.73388590201552972</v>
      </c>
      <c r="EV39" s="19">
        <f t="shared" si="11"/>
        <v>0.80294010034180907</v>
      </c>
      <c r="EW39" s="19">
        <f t="shared" si="11"/>
        <v>0.69433970005461365</v>
      </c>
      <c r="EX39" s="19">
        <f t="shared" si="11"/>
        <v>0.73110222769783295</v>
      </c>
      <c r="EY39" s="19">
        <f t="shared" si="11"/>
        <v>0.9474481231943388</v>
      </c>
      <c r="EZ39" s="19">
        <f t="shared" ref="EZ39:FF39" si="12">100*((EZ7/EY7)^4-1)</f>
        <v>1.0866617538350054</v>
      </c>
      <c r="FA39" s="19">
        <f t="shared" si="12"/>
        <v>1.0152050915729571</v>
      </c>
      <c r="FB39" s="19">
        <f t="shared" si="12"/>
        <v>1.0653318540875922</v>
      </c>
      <c r="FC39" s="19">
        <f t="shared" si="12"/>
        <v>1.1321814921409157</v>
      </c>
      <c r="FD39" s="19">
        <f t="shared" si="12"/>
        <v>1.1454025959486636</v>
      </c>
      <c r="FE39" s="19">
        <f t="shared" si="12"/>
        <v>1.0853786973175961</v>
      </c>
      <c r="FF39" s="19">
        <f t="shared" si="12"/>
        <v>1.0468407734516738</v>
      </c>
    </row>
    <row r="40" spans="1:162" x14ac:dyDescent="0.2">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20">
        <f t="shared" si="16"/>
        <v>-1.317296165666848</v>
      </c>
      <c r="DT40" s="20">
        <f t="shared" ref="DT40:EY40" si="17">100*((DT8/DS8)^4-1)</f>
        <v>-32.134414065659314</v>
      </c>
      <c r="DU40" s="20">
        <f t="shared" si="17"/>
        <v>2.6823941367957405</v>
      </c>
      <c r="DV40" s="20">
        <f t="shared" si="17"/>
        <v>-2.6650953032709257</v>
      </c>
      <c r="DW40" s="20">
        <f t="shared" si="17"/>
        <v>-4.7379173657033924</v>
      </c>
      <c r="DX40" s="20">
        <f t="shared" si="17"/>
        <v>-1.3647019444075315</v>
      </c>
      <c r="DY40" s="20">
        <f t="shared" si="17"/>
        <v>1.3835837385905769</v>
      </c>
      <c r="DZ40" s="20">
        <f t="shared" si="17"/>
        <v>4.40567675783059</v>
      </c>
      <c r="EA40" s="20">
        <f t="shared" si="17"/>
        <v>5.5961735641361754</v>
      </c>
      <c r="EB40" s="20">
        <f t="shared" si="17"/>
        <v>6.9196225665041355</v>
      </c>
      <c r="EC40" s="20">
        <f t="shared" si="17"/>
        <v>10.61397681118288</v>
      </c>
      <c r="ED40" s="19">
        <f t="shared" si="17"/>
        <v>4.2154956668468246</v>
      </c>
      <c r="EE40" s="19">
        <f t="shared" si="17"/>
        <v>1.7616270032788872</v>
      </c>
      <c r="EF40" s="19">
        <f t="shared" si="17"/>
        <v>-1.6639933162618248</v>
      </c>
      <c r="EG40" s="19">
        <f t="shared" si="17"/>
        <v>-2.9848322018539819</v>
      </c>
      <c r="EH40" s="19">
        <f t="shared" si="17"/>
        <v>-4.1227539004598635</v>
      </c>
      <c r="EI40" s="19">
        <f t="shared" si="17"/>
        <v>-2.184141113558602</v>
      </c>
      <c r="EJ40" s="19">
        <f t="shared" si="17"/>
        <v>-0.53598834658771244</v>
      </c>
      <c r="EK40" s="19">
        <f t="shared" si="17"/>
        <v>0.29900332815229191</v>
      </c>
      <c r="EL40" s="19">
        <f t="shared" si="17"/>
        <v>1.245157828381549</v>
      </c>
      <c r="EM40" s="19">
        <f t="shared" si="17"/>
        <v>1.6558286870193895</v>
      </c>
      <c r="EN40" s="19">
        <f t="shared" si="17"/>
        <v>1.7237390633939587</v>
      </c>
      <c r="EO40" s="19">
        <f t="shared" si="17"/>
        <v>1.4677793597310806</v>
      </c>
      <c r="EP40" s="19">
        <f t="shared" si="17"/>
        <v>1.3438080594884605</v>
      </c>
      <c r="EQ40" s="19">
        <f t="shared" si="17"/>
        <v>1.2487489885060876</v>
      </c>
      <c r="ER40" s="19">
        <f t="shared" si="17"/>
        <v>1.1270540399244799</v>
      </c>
      <c r="ES40" s="19">
        <f t="shared" si="17"/>
        <v>0.88279785847127368</v>
      </c>
      <c r="ET40" s="19">
        <f t="shared" si="17"/>
        <v>0.67434939390320636</v>
      </c>
      <c r="EU40" s="19">
        <f t="shared" si="17"/>
        <v>0.58840074751054239</v>
      </c>
      <c r="EV40" s="19">
        <f t="shared" si="17"/>
        <v>0.57809607915608741</v>
      </c>
      <c r="EW40" s="19">
        <f t="shared" si="17"/>
        <v>0.39843125038938609</v>
      </c>
      <c r="EX40" s="19">
        <f t="shared" si="17"/>
        <v>0.37801386791631586</v>
      </c>
      <c r="EY40" s="19">
        <f t="shared" si="17"/>
        <v>0.57750781274841234</v>
      </c>
      <c r="EZ40" s="19">
        <f t="shared" ref="EZ40:FF40" si="18">100*((EZ8/EY8)^4-1)</f>
        <v>0.74709838804203343</v>
      </c>
      <c r="FA40" s="19">
        <f t="shared" si="18"/>
        <v>0.74040549624463381</v>
      </c>
      <c r="FB40" s="19">
        <f t="shared" si="18"/>
        <v>0.75596719382831079</v>
      </c>
      <c r="FC40" s="19">
        <f t="shared" si="18"/>
        <v>0.82170011800335452</v>
      </c>
      <c r="FD40" s="19">
        <f t="shared" si="18"/>
        <v>0.8421624351651058</v>
      </c>
      <c r="FE40" s="19">
        <f t="shared" si="18"/>
        <v>0.65408390242829295</v>
      </c>
      <c r="FF40" s="19">
        <f t="shared" si="18"/>
        <v>0.66320963688228929</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20.451869334279451</v>
      </c>
      <c r="DY41" s="20">
        <f t="shared" si="23"/>
        <v>-16.979287616966033</v>
      </c>
      <c r="DZ41" s="20">
        <f t="shared" si="23"/>
        <v>20.451869334279451</v>
      </c>
      <c r="EA41" s="20">
        <f t="shared" si="23"/>
        <v>-16.979287616966033</v>
      </c>
      <c r="EB41" s="20">
        <f t="shared" si="23"/>
        <v>0</v>
      </c>
      <c r="EC41" s="20">
        <f t="shared" si="23"/>
        <v>0</v>
      </c>
      <c r="ED41" s="19">
        <f t="shared" si="23"/>
        <v>9.980003251573887</v>
      </c>
      <c r="EE41" s="19">
        <f t="shared" si="23"/>
        <v>6.5782152859623855</v>
      </c>
      <c r="EF41" s="19">
        <f t="shared" si="23"/>
        <v>4.3590474778167021</v>
      </c>
      <c r="EG41" s="19">
        <f t="shared" si="23"/>
        <v>2.8987629329178866</v>
      </c>
      <c r="EH41" s="19">
        <f t="shared" si="23"/>
        <v>1.9320985734202267</v>
      </c>
      <c r="EI41" s="19">
        <f t="shared" si="23"/>
        <v>1.28989719855368</v>
      </c>
      <c r="EJ41" s="19">
        <f t="shared" si="23"/>
        <v>0.86202828393509012</v>
      </c>
      <c r="EK41" s="19">
        <f t="shared" si="23"/>
        <v>0.5765185356123359</v>
      </c>
      <c r="EL41" s="19">
        <f t="shared" si="23"/>
        <v>0.38574551030947646</v>
      </c>
      <c r="EM41" s="19">
        <f t="shared" si="23"/>
        <v>0.25816245445409169</v>
      </c>
      <c r="EN41" s="19">
        <f t="shared" si="23"/>
        <v>0.17283041536990673</v>
      </c>
      <c r="EO41" s="19">
        <f t="shared" si="23"/>
        <v>0.1156960748393443</v>
      </c>
      <c r="EP41" s="19">
        <f t="shared" si="23"/>
        <v>7.7487661072694891E-2</v>
      </c>
      <c r="EQ41" s="19">
        <f t="shared" si="23"/>
        <v>5.1874031467336046E-2</v>
      </c>
      <c r="ER41" s="19">
        <f t="shared" si="23"/>
        <v>3.4735564216337167E-2</v>
      </c>
      <c r="ES41" s="19">
        <f t="shared" si="23"/>
        <v>2.3295871027162462E-2</v>
      </c>
      <c r="ET41" s="19">
        <f t="shared" si="23"/>
        <v>1.5529224095933714E-2</v>
      </c>
      <c r="EU41" s="19">
        <f t="shared" si="23"/>
        <v>1.0476302839879104E-2</v>
      </c>
      <c r="EV41" s="19">
        <f t="shared" si="23"/>
        <v>6.9662013576721193E-3</v>
      </c>
      <c r="EW41" s="19">
        <f t="shared" si="23"/>
        <v>4.6794640251368591E-3</v>
      </c>
      <c r="EX41" s="19">
        <f t="shared" si="23"/>
        <v>3.1373130812362149E-3</v>
      </c>
      <c r="EY41" s="19">
        <f t="shared" si="23"/>
        <v>2.1269671786727784E-3</v>
      </c>
      <c r="EZ41" s="19">
        <f t="shared" ref="EZ41:FF41" si="24">100*((EZ9/EY9)^4-1)</f>
        <v>1.382517455272847E-3</v>
      </c>
      <c r="FA41" s="19">
        <f t="shared" si="24"/>
        <v>9.5712263410430154E-4</v>
      </c>
      <c r="FB41" s="19">
        <f t="shared" si="24"/>
        <v>6.3807946588667619E-4</v>
      </c>
      <c r="FC41" s="19">
        <f t="shared" si="24"/>
        <v>4.2538529265723213E-4</v>
      </c>
      <c r="FD41" s="19">
        <f t="shared" si="24"/>
        <v>2.6586536621131529E-4</v>
      </c>
      <c r="FE41" s="19">
        <f t="shared" si="24"/>
        <v>1.5951904999145228E-4</v>
      </c>
      <c r="FF41" s="19">
        <f t="shared" si="24"/>
        <v>1.5951898648669527E-4</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20">
        <f t="shared" si="28"/>
        <v>0.51249094340120038</v>
      </c>
      <c r="DT42" s="20">
        <f t="shared" ref="DT42:EY42" si="29">100*((DT10/DS10)^4-1)</f>
        <v>-38.728418584981938</v>
      </c>
      <c r="DU42" s="20">
        <f t="shared" si="29"/>
        <v>37.56814416910732</v>
      </c>
      <c r="DV42" s="20">
        <f t="shared" si="29"/>
        <v>10.090912378891659</v>
      </c>
      <c r="DW42" s="20">
        <f t="shared" si="29"/>
        <v>0.39094268446147051</v>
      </c>
      <c r="DX42" s="20">
        <f t="shared" si="29"/>
        <v>4.493688483152769</v>
      </c>
      <c r="DY42" s="20">
        <f t="shared" si="29"/>
        <v>2.0731413356223305</v>
      </c>
      <c r="DZ42" s="20">
        <f t="shared" si="29"/>
        <v>2.5830120446728611</v>
      </c>
      <c r="EA42" s="20">
        <f t="shared" si="29"/>
        <v>3.6067252270646222</v>
      </c>
      <c r="EB42" s="20">
        <f t="shared" si="29"/>
        <v>11.010107533953173</v>
      </c>
      <c r="EC42" s="20">
        <f t="shared" si="29"/>
        <v>10.847941689123219</v>
      </c>
      <c r="ED42" s="19">
        <f t="shared" si="29"/>
        <v>4.822517043155039</v>
      </c>
      <c r="EE42" s="19">
        <f t="shared" si="29"/>
        <v>0.64952367584119042</v>
      </c>
      <c r="EF42" s="19">
        <f t="shared" si="29"/>
        <v>-4.8445486445664931</v>
      </c>
      <c r="EG42" s="19">
        <f t="shared" si="29"/>
        <v>-6.9550717699499049</v>
      </c>
      <c r="EH42" s="19">
        <f t="shared" si="29"/>
        <v>-7.7990458096647508</v>
      </c>
      <c r="EI42" s="19">
        <f t="shared" si="29"/>
        <v>-3.9277153746145599</v>
      </c>
      <c r="EJ42" s="19">
        <f t="shared" si="29"/>
        <v>-0.97580315890993807</v>
      </c>
      <c r="EK42" s="19">
        <f t="shared" si="29"/>
        <v>0.73791039454058627</v>
      </c>
      <c r="EL42" s="19">
        <f t="shared" si="29"/>
        <v>2.5088302094581794</v>
      </c>
      <c r="EM42" s="19">
        <f t="shared" si="29"/>
        <v>3.2307694769907247</v>
      </c>
      <c r="EN42" s="19">
        <f t="shared" si="29"/>
        <v>3.5203385231402873</v>
      </c>
      <c r="EO42" s="19">
        <f t="shared" si="29"/>
        <v>2.9988792434678668</v>
      </c>
      <c r="EP42" s="19">
        <f t="shared" si="29"/>
        <v>2.8619730517828623</v>
      </c>
      <c r="EQ42" s="19">
        <f t="shared" si="29"/>
        <v>2.7797947481712937</v>
      </c>
      <c r="ER42" s="19">
        <f t="shared" si="29"/>
        <v>2.4517394532916903</v>
      </c>
      <c r="ES42" s="19">
        <f t="shared" si="29"/>
        <v>2.0461504242492712</v>
      </c>
      <c r="ET42" s="19">
        <f t="shared" si="29"/>
        <v>1.6366556909169105</v>
      </c>
      <c r="EU42" s="19">
        <f t="shared" si="29"/>
        <v>1.458421133195964</v>
      </c>
      <c r="EV42" s="19">
        <f t="shared" si="29"/>
        <v>1.4713509690603699</v>
      </c>
      <c r="EW42" s="19">
        <f t="shared" si="29"/>
        <v>1.1454774744904972</v>
      </c>
      <c r="EX42" s="19">
        <f t="shared" si="29"/>
        <v>1.1266202838872141</v>
      </c>
      <c r="EY42" s="19">
        <f t="shared" si="29"/>
        <v>1.4307489966908227</v>
      </c>
      <c r="EZ42" s="19">
        <f t="shared" ref="EZ42:FF42" si="30">100*((EZ10/EY10)^4-1)</f>
        <v>1.7208710891402079</v>
      </c>
      <c r="FA42" s="19">
        <f t="shared" si="30"/>
        <v>1.7504641687159372</v>
      </c>
      <c r="FB42" s="19">
        <f t="shared" si="30"/>
        <v>1.8897968814933996</v>
      </c>
      <c r="FC42" s="19">
        <f t="shared" si="30"/>
        <v>2.0339758655426365</v>
      </c>
      <c r="FD42" s="19">
        <f t="shared" si="30"/>
        <v>2.1179935851228793</v>
      </c>
      <c r="FE42" s="19">
        <f t="shared" si="30"/>
        <v>2.0528305912025147</v>
      </c>
      <c r="FF42" s="19">
        <f t="shared" si="30"/>
        <v>2.0502698077913495</v>
      </c>
    </row>
    <row r="43" spans="1:162" x14ac:dyDescent="0.2">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20">
        <f t="shared" si="34"/>
        <v>-2.4541136628159155</v>
      </c>
      <c r="DT43" s="20">
        <f t="shared" ref="DT43:EY43" si="35">100*((DT11/DS11)^4-1)</f>
        <v>-27.669528424715562</v>
      </c>
      <c r="DU43" s="20">
        <f t="shared" si="35"/>
        <v>-15.025226807320745</v>
      </c>
      <c r="DV43" s="20">
        <f t="shared" si="35"/>
        <v>-10.626524549832872</v>
      </c>
      <c r="DW43" s="20">
        <f t="shared" si="35"/>
        <v>-8.2316763748832003</v>
      </c>
      <c r="DX43" s="20">
        <f t="shared" si="35"/>
        <v>-5.603442724927965</v>
      </c>
      <c r="DY43" s="20">
        <f t="shared" si="35"/>
        <v>0.97157411799715376</v>
      </c>
      <c r="DZ43" s="20">
        <f t="shared" si="35"/>
        <v>5.7199096639609426</v>
      </c>
      <c r="EA43" s="20">
        <f t="shared" si="35"/>
        <v>7.2360749860449269</v>
      </c>
      <c r="EB43" s="20">
        <f t="shared" si="35"/>
        <v>3.9890648545462648</v>
      </c>
      <c r="EC43" s="20">
        <f t="shared" si="35"/>
        <v>10.491114973366876</v>
      </c>
      <c r="ED43" s="19">
        <f t="shared" si="35"/>
        <v>3.731932414892758</v>
      </c>
      <c r="EE43" s="19">
        <f t="shared" si="35"/>
        <v>2.5871825780727109</v>
      </c>
      <c r="EF43" s="19">
        <f t="shared" si="35"/>
        <v>0.75749453105975473</v>
      </c>
      <c r="EG43" s="19">
        <f t="shared" si="35"/>
        <v>1.9189381820128304E-2</v>
      </c>
      <c r="EH43" s="19">
        <f t="shared" si="35"/>
        <v>-1.4001731098575054</v>
      </c>
      <c r="EI43" s="19">
        <f t="shared" si="35"/>
        <v>-0.93510880391172169</v>
      </c>
      <c r="EJ43" s="19">
        <f t="shared" si="35"/>
        <v>-0.22899197605985577</v>
      </c>
      <c r="EK43" s="19">
        <f t="shared" si="35"/>
        <v>-1.3141683760542477E-2</v>
      </c>
      <c r="EL43" s="19">
        <f t="shared" si="35"/>
        <v>0.35613389907682702</v>
      </c>
      <c r="EM43" s="19">
        <f t="shared" si="35"/>
        <v>0.54592021486141729</v>
      </c>
      <c r="EN43" s="19">
        <f t="shared" si="35"/>
        <v>0.45116051165401405</v>
      </c>
      <c r="EO43" s="19">
        <f t="shared" si="35"/>
        <v>0.37262326738585205</v>
      </c>
      <c r="EP43" s="19">
        <f t="shared" si="35"/>
        <v>0.2512798334830979</v>
      </c>
      <c r="EQ43" s="19">
        <f t="shared" si="35"/>
        <v>0.13886021693458872</v>
      </c>
      <c r="ER43" s="19">
        <f t="shared" si="35"/>
        <v>0.15964629023150767</v>
      </c>
      <c r="ES43" s="19">
        <f t="shared" si="35"/>
        <v>2.7473031090252675E-2</v>
      </c>
      <c r="ET43" s="19">
        <f t="shared" si="35"/>
        <v>-3.8130168096195405E-2</v>
      </c>
      <c r="EU43" s="19">
        <f t="shared" si="35"/>
        <v>-5.9196051975363151E-2</v>
      </c>
      <c r="EV43" s="19">
        <f t="shared" si="35"/>
        <v>-8.9330498962403304E-2</v>
      </c>
      <c r="EW43" s="19">
        <f t="shared" si="35"/>
        <v>-0.16238659668682542</v>
      </c>
      <c r="EX43" s="19">
        <f t="shared" si="35"/>
        <v>-0.18617697241168907</v>
      </c>
      <c r="EY43" s="19">
        <f t="shared" si="35"/>
        <v>-6.6743285637671512E-2</v>
      </c>
      <c r="EZ43" s="19">
        <f t="shared" ref="EZ43:FF43" si="36">100*((EZ11/EY11)^4-1)</f>
        <v>1.0416704913640551E-2</v>
      </c>
      <c r="FA43" s="19">
        <f t="shared" si="36"/>
        <v>-2.670508623553447E-2</v>
      </c>
      <c r="FB43" s="19">
        <f t="shared" si="36"/>
        <v>-0.10919729286218427</v>
      </c>
      <c r="FC43" s="19">
        <f t="shared" si="36"/>
        <v>-0.107091497889511</v>
      </c>
      <c r="FD43" s="19">
        <f t="shared" si="36"/>
        <v>-0.13996023412677916</v>
      </c>
      <c r="FE43" s="19">
        <f t="shared" si="36"/>
        <v>-0.42971286528972197</v>
      </c>
      <c r="FF43" s="19">
        <f t="shared" si="36"/>
        <v>-0.41763679262333264</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-0.6388055161307804</v>
      </c>
      <c r="DZ44" s="20">
        <f t="shared" si="41"/>
        <v>3.9040992260124696</v>
      </c>
      <c r="EA44" s="20">
        <f t="shared" si="41"/>
        <v>3.6486747351003546</v>
      </c>
      <c r="EB44" s="20">
        <f t="shared" si="41"/>
        <v>6.6662182018838001</v>
      </c>
      <c r="EC44" s="20">
        <f t="shared" si="41"/>
        <v>13.431243629602951</v>
      </c>
      <c r="ED44" s="19">
        <f t="shared" si="41"/>
        <v>8.5204683451115315</v>
      </c>
      <c r="EE44" s="19">
        <f t="shared" si="41"/>
        <v>5.5729404693593221</v>
      </c>
      <c r="EF44" s="19">
        <f t="shared" si="41"/>
        <v>4.8481059249602332</v>
      </c>
      <c r="EG44" s="19">
        <f t="shared" si="41"/>
        <v>4.5375895738848371</v>
      </c>
      <c r="EH44" s="19">
        <f t="shared" si="41"/>
        <v>3.6495250006398638</v>
      </c>
      <c r="EI44" s="19">
        <f t="shared" si="41"/>
        <v>3.1083811602802047</v>
      </c>
      <c r="EJ44" s="19">
        <f t="shared" si="41"/>
        <v>2.6127775670214959</v>
      </c>
      <c r="EK44" s="19">
        <f t="shared" si="41"/>
        <v>1.9143303001559753</v>
      </c>
      <c r="EL44" s="19">
        <f t="shared" si="41"/>
        <v>1.6792381616723917</v>
      </c>
      <c r="EM44" s="19">
        <f t="shared" si="41"/>
        <v>1.5123743235317733</v>
      </c>
      <c r="EN44" s="19">
        <f t="shared" si="41"/>
        <v>1.115580421997131</v>
      </c>
      <c r="EO44" s="19">
        <f t="shared" si="41"/>
        <v>1.0193589210785836</v>
      </c>
      <c r="EP44" s="19">
        <f t="shared" si="41"/>
        <v>0.94910854766552255</v>
      </c>
      <c r="EQ44" s="19">
        <f t="shared" si="41"/>
        <v>0.95353364120549511</v>
      </c>
      <c r="ER44" s="19">
        <f t="shared" si="41"/>
        <v>1.1512036509356172</v>
      </c>
      <c r="ES44" s="19">
        <f t="shared" si="41"/>
        <v>1.0961530050213941</v>
      </c>
      <c r="ET44" s="19">
        <f t="shared" si="41"/>
        <v>1.058565916860732</v>
      </c>
      <c r="EU44" s="19">
        <f t="shared" si="41"/>
        <v>1.0019006238954464</v>
      </c>
      <c r="EV44" s="19">
        <f t="shared" si="41"/>
        <v>0.93866622467624339</v>
      </c>
      <c r="EW44" s="19">
        <f t="shared" si="41"/>
        <v>0.84195128028732302</v>
      </c>
      <c r="EX44" s="19">
        <f t="shared" si="41"/>
        <v>0.78982810304137896</v>
      </c>
      <c r="EY44" s="19">
        <f t="shared" si="41"/>
        <v>0.90118451360132745</v>
      </c>
      <c r="EZ44" s="19">
        <f t="shared" ref="EZ44:FF44" si="42">100*((EZ12/EY12)^4-1)</f>
        <v>0.9504664105108418</v>
      </c>
      <c r="FA44" s="19">
        <f t="shared" si="42"/>
        <v>0.89590705487825328</v>
      </c>
      <c r="FB44" s="19">
        <f t="shared" si="42"/>
        <v>0.76453172108941203</v>
      </c>
      <c r="FC44" s="19">
        <f t="shared" si="42"/>
        <v>0.77783327904232813</v>
      </c>
      <c r="FD44" s="19">
        <f t="shared" si="42"/>
        <v>0.69071389821526719</v>
      </c>
      <c r="FE44" s="19">
        <f t="shared" si="42"/>
        <v>9.612782887926663E-2</v>
      </c>
      <c r="FF44" s="19">
        <f t="shared" si="42"/>
        <v>0.10952387253688745</v>
      </c>
    </row>
    <row r="45" spans="1:162" x14ac:dyDescent="0.2">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20">
        <f t="shared" si="46"/>
        <v>1.6573494433501201</v>
      </c>
      <c r="DT45" s="20">
        <f t="shared" ref="DT45:EY45" si="47">100*((DT13/DS13)^4-1)</f>
        <v>-38.974191880627792</v>
      </c>
      <c r="DU45" s="20">
        <f t="shared" si="47"/>
        <v>15.728455029345723</v>
      </c>
      <c r="DV45" s="20">
        <f t="shared" si="47"/>
        <v>3.7160902974359811</v>
      </c>
      <c r="DW45" s="20">
        <f t="shared" si="47"/>
        <v>0.6402502346375627</v>
      </c>
      <c r="DX45" s="20">
        <f t="shared" si="47"/>
        <v>6.7308791187250527</v>
      </c>
      <c r="DY45" s="20">
        <f t="shared" si="47"/>
        <v>10.039831848996638</v>
      </c>
      <c r="DZ45" s="20">
        <f t="shared" si="47"/>
        <v>6.8239844039625686</v>
      </c>
      <c r="EA45" s="20">
        <f t="shared" si="47"/>
        <v>4.0717056308329447</v>
      </c>
      <c r="EB45" s="20">
        <f t="shared" si="47"/>
        <v>4.2509782656495743</v>
      </c>
      <c r="EC45" s="20">
        <f t="shared" si="47"/>
        <v>3.4178483111343638</v>
      </c>
      <c r="ED45" s="19">
        <f t="shared" si="47"/>
        <v>2.9306789515525011</v>
      </c>
      <c r="EE45" s="19">
        <f t="shared" si="47"/>
        <v>2.0100849362308271</v>
      </c>
      <c r="EF45" s="19">
        <f t="shared" si="47"/>
        <v>-2.1733992108744604</v>
      </c>
      <c r="EG45" s="19">
        <f t="shared" si="47"/>
        <v>-1.8154391556983618</v>
      </c>
      <c r="EH45" s="19">
        <f t="shared" si="47"/>
        <v>-1.4878883459037429</v>
      </c>
      <c r="EI45" s="19">
        <f t="shared" si="47"/>
        <v>1.0001697900599682</v>
      </c>
      <c r="EJ45" s="19">
        <f t="shared" si="47"/>
        <v>2.4304043566990563</v>
      </c>
      <c r="EK45" s="19">
        <f t="shared" si="47"/>
        <v>2.078471444000396</v>
      </c>
      <c r="EL45" s="19">
        <f t="shared" si="47"/>
        <v>2.1798190740266898</v>
      </c>
      <c r="EM45" s="19">
        <f t="shared" si="47"/>
        <v>2.3524339927750049</v>
      </c>
      <c r="EN45" s="19">
        <f t="shared" si="47"/>
        <v>1.8836436848673088</v>
      </c>
      <c r="EO45" s="19">
        <f t="shared" si="47"/>
        <v>1.3626424516422375</v>
      </c>
      <c r="EP45" s="19">
        <f t="shared" si="47"/>
        <v>1.1215871372376673</v>
      </c>
      <c r="EQ45" s="19">
        <f t="shared" si="47"/>
        <v>0.86601121251659308</v>
      </c>
      <c r="ER45" s="19">
        <f t="shared" si="47"/>
        <v>0.77867039291796836</v>
      </c>
      <c r="ES45" s="19">
        <f t="shared" si="47"/>
        <v>0.65640374743756169</v>
      </c>
      <c r="ET45" s="19">
        <f t="shared" si="47"/>
        <v>0.65203739043184772</v>
      </c>
      <c r="EU45" s="19">
        <f t="shared" si="47"/>
        <v>0.7579256238897436</v>
      </c>
      <c r="EV45" s="19">
        <f t="shared" si="47"/>
        <v>0.84008128475543398</v>
      </c>
      <c r="EW45" s="19">
        <f t="shared" si="47"/>
        <v>0.74331916406085163</v>
      </c>
      <c r="EX45" s="19">
        <f t="shared" si="47"/>
        <v>0.78972171008895309</v>
      </c>
      <c r="EY45" s="19">
        <f t="shared" si="47"/>
        <v>1.0084976923694811</v>
      </c>
      <c r="EZ45" s="19">
        <f t="shared" ref="EZ45:FF45" si="48">100*((EZ13/EY13)^4-1)</f>
        <v>1.1429705416952318</v>
      </c>
      <c r="FA45" s="19">
        <f t="shared" si="48"/>
        <v>1.0606291666793499</v>
      </c>
      <c r="FB45" s="19">
        <f t="shared" si="48"/>
        <v>1.1162271000139778</v>
      </c>
      <c r="FC45" s="19">
        <f t="shared" si="48"/>
        <v>1.1833405809630992</v>
      </c>
      <c r="FD45" s="19">
        <f t="shared" si="48"/>
        <v>1.1952477291901742</v>
      </c>
      <c r="FE45" s="19">
        <f t="shared" si="48"/>
        <v>1.1565296728009544</v>
      </c>
      <c r="FF45" s="19">
        <f t="shared" si="48"/>
        <v>1.1097591517633676</v>
      </c>
    </row>
    <row r="46" spans="1:162" x14ac:dyDescent="0.2">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20">
        <f t="shared" si="52"/>
        <v>3.3167564958489271</v>
      </c>
      <c r="DT46" s="20">
        <f t="shared" ref="DT46:EY46" si="53">100*((DT14/DS14)^4-1)</f>
        <v>-29.047117648412524</v>
      </c>
      <c r="DU46" s="20">
        <f t="shared" si="53"/>
        <v>29.095034289207966</v>
      </c>
      <c r="DV46" s="20">
        <f t="shared" si="53"/>
        <v>9.5985358189572203</v>
      </c>
      <c r="DW46" s="20">
        <f t="shared" si="53"/>
        <v>-3.2072061613456215</v>
      </c>
      <c r="DX46" s="20">
        <f t="shared" si="53"/>
        <v>-1.4575245201857268</v>
      </c>
      <c r="DY46" s="20">
        <f t="shared" si="53"/>
        <v>6.2712628656170555</v>
      </c>
      <c r="DZ46" s="20">
        <f t="shared" si="53"/>
        <v>4.5673324727771192</v>
      </c>
      <c r="EA46" s="20">
        <f t="shared" si="53"/>
        <v>2.7987211750862606</v>
      </c>
      <c r="EB46" s="20">
        <f t="shared" si="53"/>
        <v>1.9587355252844496</v>
      </c>
      <c r="EC46" s="20">
        <f t="shared" si="53"/>
        <v>-2.1534791767660932</v>
      </c>
      <c r="ED46" s="19">
        <f t="shared" si="53"/>
        <v>-5.9305823684641101E-2</v>
      </c>
      <c r="EE46" s="19">
        <f t="shared" si="53"/>
        <v>0.72299854215214232</v>
      </c>
      <c r="EF46" s="19">
        <f t="shared" si="53"/>
        <v>0.9516726084365601</v>
      </c>
      <c r="EG46" s="19">
        <f t="shared" si="53"/>
        <v>-1.0680861194512059</v>
      </c>
      <c r="EH46" s="19">
        <f t="shared" si="53"/>
        <v>0.525089918767363</v>
      </c>
      <c r="EI46" s="19">
        <f t="shared" si="53"/>
        <v>0.48420912494335777</v>
      </c>
      <c r="EJ46" s="19">
        <f t="shared" si="53"/>
        <v>-0.35096257899972505</v>
      </c>
      <c r="EK46" s="19">
        <f t="shared" si="53"/>
        <v>0.97914824951454982</v>
      </c>
      <c r="EL46" s="19">
        <f t="shared" si="53"/>
        <v>0.83662148332832587</v>
      </c>
      <c r="EM46" s="19">
        <f t="shared" si="53"/>
        <v>0.6048719278084036</v>
      </c>
      <c r="EN46" s="19">
        <f t="shared" si="53"/>
        <v>0.96343799978058087</v>
      </c>
      <c r="EO46" s="19">
        <f t="shared" si="53"/>
        <v>1.4733014121486754</v>
      </c>
      <c r="EP46" s="19">
        <f t="shared" si="53"/>
        <v>1.0772899880160614</v>
      </c>
      <c r="EQ46" s="19">
        <f t="shared" si="53"/>
        <v>1.0098389858371082</v>
      </c>
      <c r="ER46" s="19">
        <f t="shared" si="53"/>
        <v>1.1984595317563906</v>
      </c>
      <c r="ES46" s="19">
        <f t="shared" si="53"/>
        <v>1.3175944409107743</v>
      </c>
      <c r="ET46" s="19">
        <f t="shared" si="53"/>
        <v>1.3052884768796069</v>
      </c>
      <c r="EU46" s="19">
        <f t="shared" si="53"/>
        <v>1.2760674726997934</v>
      </c>
      <c r="EV46" s="19">
        <f t="shared" si="53"/>
        <v>1.4718605779279192</v>
      </c>
      <c r="EW46" s="19">
        <f t="shared" si="53"/>
        <v>1.3793504008893231</v>
      </c>
      <c r="EX46" s="19">
        <f t="shared" si="53"/>
        <v>1.1816921894777677</v>
      </c>
      <c r="EY46" s="19">
        <f t="shared" si="53"/>
        <v>0.9219917196817029</v>
      </c>
      <c r="EZ46" s="19">
        <f t="shared" ref="EZ46:FF46" si="54">100*((EZ14/EY14)^4-1)</f>
        <v>1.0090941466250225</v>
      </c>
      <c r="FA46" s="19">
        <f t="shared" si="54"/>
        <v>0.96977309934080935</v>
      </c>
      <c r="FB46" s="19">
        <f t="shared" si="54"/>
        <v>0.95351712398588084</v>
      </c>
      <c r="FC46" s="19">
        <f t="shared" si="54"/>
        <v>0.85985819801150942</v>
      </c>
      <c r="FD46" s="19">
        <f t="shared" si="54"/>
        <v>1.0488874896759981</v>
      </c>
      <c r="FE46" s="19">
        <f t="shared" si="54"/>
        <v>1.0376083074351561</v>
      </c>
      <c r="FF46" s="19">
        <f t="shared" si="54"/>
        <v>1.063575523679039</v>
      </c>
    </row>
    <row r="47" spans="1:162" x14ac:dyDescent="0.2">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20">
        <f t="shared" si="58"/>
        <v>0</v>
      </c>
      <c r="DT47" s="20">
        <f t="shared" ref="DT47:EY47" si="59">100*((DT15/DS15)^4-1)</f>
        <v>-35.719172503859852</v>
      </c>
      <c r="DU47" s="20">
        <f t="shared" si="59"/>
        <v>-0.73959621127782649</v>
      </c>
      <c r="DV47" s="20">
        <f t="shared" si="59"/>
        <v>8.9546249765204209</v>
      </c>
      <c r="DW47" s="20">
        <f t="shared" si="59"/>
        <v>5.4409513086420169</v>
      </c>
      <c r="DX47" s="20">
        <f t="shared" si="59"/>
        <v>0.23944915955673718</v>
      </c>
      <c r="DY47" s="20">
        <f t="shared" si="59"/>
        <v>6.1126058432265484</v>
      </c>
      <c r="DZ47" s="20">
        <f t="shared" si="59"/>
        <v>20.2198779992796</v>
      </c>
      <c r="EA47" s="20">
        <f t="shared" si="59"/>
        <v>4.8087706186882295</v>
      </c>
      <c r="EB47" s="20">
        <f t="shared" si="59"/>
        <v>-1.5473596103832921</v>
      </c>
      <c r="EC47" s="20">
        <f t="shared" si="59"/>
        <v>6.3980162143707275</v>
      </c>
      <c r="ED47" s="19">
        <f t="shared" si="59"/>
        <v>-0.83032508340660227</v>
      </c>
      <c r="EE47" s="19">
        <f t="shared" si="59"/>
        <v>-0.62554714677200973</v>
      </c>
      <c r="EF47" s="19">
        <f t="shared" si="59"/>
        <v>-1.3035864225009797</v>
      </c>
      <c r="EG47" s="19">
        <f t="shared" si="59"/>
        <v>-1.5935748271867389</v>
      </c>
      <c r="EH47" s="19">
        <f t="shared" si="59"/>
        <v>-1.9298792996421898</v>
      </c>
      <c r="EI47" s="19">
        <f t="shared" si="59"/>
        <v>-1.6097665606639944</v>
      </c>
      <c r="EJ47" s="19">
        <f t="shared" si="59"/>
        <v>-1.0724580839211351</v>
      </c>
      <c r="EK47" s="19">
        <f t="shared" si="59"/>
        <v>-0.47090481305895882</v>
      </c>
      <c r="EL47" s="19">
        <f t="shared" si="59"/>
        <v>-6.2791226999925343E-3</v>
      </c>
      <c r="EM47" s="19">
        <f t="shared" si="59"/>
        <v>0.30019410242978495</v>
      </c>
      <c r="EN47" s="19">
        <f t="shared" si="59"/>
        <v>0.57269265691037852</v>
      </c>
      <c r="EO47" s="19">
        <f t="shared" si="59"/>
        <v>0.7683051397752827</v>
      </c>
      <c r="EP47" s="19">
        <f t="shared" si="59"/>
        <v>0.79984015018512711</v>
      </c>
      <c r="EQ47" s="19">
        <f t="shared" si="59"/>
        <v>0.7294668022788553</v>
      </c>
      <c r="ER47" s="19">
        <f t="shared" si="59"/>
        <v>0.67985454029146908</v>
      </c>
      <c r="ES47" s="19">
        <f t="shared" si="59"/>
        <v>0.64980140306671874</v>
      </c>
      <c r="ET47" s="19">
        <f t="shared" si="59"/>
        <v>0.60440711207974118</v>
      </c>
      <c r="EU47" s="19">
        <f t="shared" si="59"/>
        <v>0.58668723559955893</v>
      </c>
      <c r="EV47" s="19">
        <f t="shared" si="59"/>
        <v>0.6058211063297847</v>
      </c>
      <c r="EW47" s="19">
        <f t="shared" si="59"/>
        <v>0.61438665584618857</v>
      </c>
      <c r="EX47" s="19">
        <f t="shared" si="59"/>
        <v>0.60791074111230525</v>
      </c>
      <c r="EY47" s="19">
        <f t="shared" si="59"/>
        <v>0.60612287377723728</v>
      </c>
      <c r="EZ47" s="19">
        <f t="shared" ref="EZ47:FF47" si="60">100*((EZ15/EY15)^4-1)</f>
        <v>0.64489234375904037</v>
      </c>
      <c r="FA47" s="19">
        <f t="shared" si="60"/>
        <v>0.66682346495461342</v>
      </c>
      <c r="FB47" s="19">
        <f t="shared" si="60"/>
        <v>0.68009716558321553</v>
      </c>
      <c r="FC47" s="19">
        <f t="shared" si="60"/>
        <v>0.67000959906249324</v>
      </c>
      <c r="FD47" s="19">
        <f t="shared" si="60"/>
        <v>0.6870565821665009</v>
      </c>
      <c r="FE47" s="19">
        <f t="shared" si="60"/>
        <v>0.67038017130087724</v>
      </c>
      <c r="FF47" s="19">
        <f t="shared" si="60"/>
        <v>0.64871930624263996</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20">
        <f t="shared" si="64"/>
        <v>6.0308796274112231</v>
      </c>
      <c r="DT48" s="20">
        <f t="shared" ref="DT48:EY48" si="65">100*((DT16/DS16)^4-1)</f>
        <v>0.10202779428303277</v>
      </c>
      <c r="DU48" s="20">
        <f t="shared" si="65"/>
        <v>1.848000424762275</v>
      </c>
      <c r="DV48" s="20">
        <f t="shared" si="65"/>
        <v>7.4033822361256663</v>
      </c>
      <c r="DW48" s="20">
        <f t="shared" si="65"/>
        <v>1.9078162234444029</v>
      </c>
      <c r="DX48" s="20">
        <f t="shared" si="65"/>
        <v>4.8488396777860654</v>
      </c>
      <c r="DY48" s="20">
        <f t="shared" si="65"/>
        <v>6.3225923401948547</v>
      </c>
      <c r="DZ48" s="20">
        <f t="shared" si="65"/>
        <v>10.116335124325637</v>
      </c>
      <c r="EA48" s="20">
        <f t="shared" si="65"/>
        <v>4.7000107112980638</v>
      </c>
      <c r="EB48" s="20">
        <f t="shared" si="65"/>
        <v>10.150636058674078</v>
      </c>
      <c r="EC48" s="20">
        <f t="shared" si="65"/>
        <v>14.561287241486687</v>
      </c>
      <c r="ED48" s="19">
        <f t="shared" si="65"/>
        <v>4.8194873893680601</v>
      </c>
      <c r="EE48" s="19">
        <f t="shared" si="65"/>
        <v>0.76868822492315303</v>
      </c>
      <c r="EF48" s="19">
        <f t="shared" si="65"/>
        <v>-3.9418583328144297</v>
      </c>
      <c r="EG48" s="19">
        <f t="shared" si="65"/>
        <v>0.60035704138854395</v>
      </c>
      <c r="EH48" s="19">
        <f t="shared" si="65"/>
        <v>-4.6068041965315221</v>
      </c>
      <c r="EI48" s="19">
        <f t="shared" si="65"/>
        <v>1.7744660042590121</v>
      </c>
      <c r="EJ48" s="19">
        <f t="shared" si="65"/>
        <v>6.1489516261846733</v>
      </c>
      <c r="EK48" s="19">
        <f t="shared" si="65"/>
        <v>4.6015908249406712</v>
      </c>
      <c r="EL48" s="19">
        <f t="shared" si="65"/>
        <v>4.2226261001343746</v>
      </c>
      <c r="EM48" s="19">
        <f t="shared" si="65"/>
        <v>4.9265338378903456</v>
      </c>
      <c r="EN48" s="19">
        <f t="shared" si="65"/>
        <v>4.2322349489237077</v>
      </c>
      <c r="EO48" s="19">
        <f t="shared" si="65"/>
        <v>4.0309538741673201</v>
      </c>
      <c r="EP48" s="19">
        <f t="shared" si="65"/>
        <v>1.4300424927788713</v>
      </c>
      <c r="EQ48" s="19">
        <f t="shared" si="65"/>
        <v>-1.9428452973657695E-2</v>
      </c>
      <c r="ER48" s="19">
        <f t="shared" si="65"/>
        <v>0.31963804670962492</v>
      </c>
      <c r="ES48" s="19">
        <f t="shared" si="65"/>
        <v>-2.5065520410472164E-2</v>
      </c>
      <c r="ET48" s="19">
        <f t="shared" si="65"/>
        <v>-9.6556126811964127E-2</v>
      </c>
      <c r="EU48" s="19">
        <f t="shared" si="65"/>
        <v>0.63083280439415468</v>
      </c>
      <c r="EV48" s="19">
        <f t="shared" si="65"/>
        <v>1.0101577038091669</v>
      </c>
      <c r="EW48" s="19">
        <f t="shared" si="65"/>
        <v>0.40999481589780729</v>
      </c>
      <c r="EX48" s="19">
        <f t="shared" si="65"/>
        <v>0.56889324998565804</v>
      </c>
      <c r="EY48" s="19">
        <f t="shared" si="65"/>
        <v>1.0201588025246622</v>
      </c>
      <c r="EZ48" s="19">
        <f t="shared" ref="EZ48:FF48" si="66">100*((EZ16/EY16)^4-1)</f>
        <v>1.7071486908148747</v>
      </c>
      <c r="FA48" s="19">
        <f t="shared" si="66"/>
        <v>1.3186478499558563</v>
      </c>
      <c r="FB48" s="19">
        <f t="shared" si="66"/>
        <v>1.6747129536144989</v>
      </c>
      <c r="FC48" s="19">
        <f t="shared" si="66"/>
        <v>1.8309323349730677</v>
      </c>
      <c r="FD48" s="19">
        <f t="shared" si="66"/>
        <v>1.7931930636097437</v>
      </c>
      <c r="FE48" s="19">
        <f t="shared" si="66"/>
        <v>1.6036959801189576</v>
      </c>
      <c r="FF48" s="19">
        <f t="shared" si="66"/>
        <v>1.442714252071009</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20">
        <f t="shared" si="70"/>
        <v>-3.9825315980905329</v>
      </c>
      <c r="DT49" s="20">
        <f t="shared" ref="DT49:EY49" si="71">100*((DT17/DS17)^4-1)</f>
        <v>-13.34452021006749</v>
      </c>
      <c r="DU49" s="20">
        <f t="shared" si="71"/>
        <v>-0.31323390204225365</v>
      </c>
      <c r="DV49" s="20">
        <f t="shared" si="71"/>
        <v>6.0977986184261201</v>
      </c>
      <c r="DW49" s="20">
        <f t="shared" si="71"/>
        <v>0.30959729174144801</v>
      </c>
      <c r="DX49" s="20">
        <f t="shared" si="71"/>
        <v>1.2417391112037102</v>
      </c>
      <c r="DY49" s="20">
        <f t="shared" si="71"/>
        <v>1.2378962961699713</v>
      </c>
      <c r="DZ49" s="20">
        <f t="shared" si="71"/>
        <v>4.6867139171482997</v>
      </c>
      <c r="EA49" s="20">
        <f t="shared" si="71"/>
        <v>10.401724838347182</v>
      </c>
      <c r="EB49" s="20">
        <f t="shared" si="71"/>
        <v>5.131046117482585</v>
      </c>
      <c r="EC49" s="20">
        <f t="shared" si="71"/>
        <v>-6.0025459047479686</v>
      </c>
      <c r="ED49" s="19">
        <f t="shared" si="71"/>
        <v>1.9312163055897003</v>
      </c>
      <c r="EE49" s="19">
        <f t="shared" si="71"/>
        <v>1.5549355784862717</v>
      </c>
      <c r="EF49" s="19">
        <f t="shared" si="71"/>
        <v>-7.9227376701094361</v>
      </c>
      <c r="EG49" s="19">
        <f t="shared" si="71"/>
        <v>-2.9617805675964726</v>
      </c>
      <c r="EH49" s="19">
        <f t="shared" si="71"/>
        <v>1.9413636878575558</v>
      </c>
      <c r="EI49" s="19">
        <f t="shared" si="71"/>
        <v>4.3316227803111396</v>
      </c>
      <c r="EJ49" s="19">
        <f t="shared" si="71"/>
        <v>3.7428211906563424</v>
      </c>
      <c r="EK49" s="19">
        <f t="shared" si="71"/>
        <v>2.1756234700473831</v>
      </c>
      <c r="EL49" s="19">
        <f t="shared" si="71"/>
        <v>2.3022529958214744</v>
      </c>
      <c r="EM49" s="19">
        <f t="shared" si="71"/>
        <v>2.3078548923927134</v>
      </c>
      <c r="EN49" s="19">
        <f t="shared" si="71"/>
        <v>1.065063498325447</v>
      </c>
      <c r="EO49" s="19">
        <f t="shared" si="71"/>
        <v>0.34207030895370139</v>
      </c>
      <c r="EP49" s="19">
        <f t="shared" si="71"/>
        <v>1.4321623308033438</v>
      </c>
      <c r="EQ49" s="19">
        <f t="shared" si="71"/>
        <v>2.0310441329392193</v>
      </c>
      <c r="ER49" s="19">
        <f t="shared" si="71"/>
        <v>0.68484555969512417</v>
      </c>
      <c r="ES49" s="19">
        <f t="shared" si="71"/>
        <v>0.61691704427948579</v>
      </c>
      <c r="ET49" s="19">
        <f t="shared" si="71"/>
        <v>0.72418480499634175</v>
      </c>
      <c r="EU49" s="19">
        <f t="shared" si="71"/>
        <v>1.8050171049604158</v>
      </c>
      <c r="EV49" s="19">
        <f t="shared" si="71"/>
        <v>0.82065424653707808</v>
      </c>
      <c r="EW49" s="19">
        <f t="shared" si="71"/>
        <v>0.20022296723083421</v>
      </c>
      <c r="EX49" s="19">
        <f t="shared" si="71"/>
        <v>-0.40354653107307348</v>
      </c>
      <c r="EY49" s="19">
        <f t="shared" si="71"/>
        <v>0.15080222908112617</v>
      </c>
      <c r="EZ49" s="19">
        <f t="shared" ref="EZ49:FF49" si="72">100*((EZ17/EY17)^4-1)</f>
        <v>-0.37021645249322166</v>
      </c>
      <c r="FA49" s="19">
        <f t="shared" si="72"/>
        <v>-0.62275356840307827</v>
      </c>
      <c r="FB49" s="19">
        <f t="shared" si="72"/>
        <v>-0.63744810125310192</v>
      </c>
      <c r="FC49" s="19">
        <f t="shared" si="72"/>
        <v>-0.53067763070583363</v>
      </c>
      <c r="FD49" s="19">
        <f t="shared" si="72"/>
        <v>-0.91351853174165276</v>
      </c>
      <c r="FE49" s="19">
        <f t="shared" si="72"/>
        <v>-0.65487078700611212</v>
      </c>
      <c r="FF49" s="19">
        <f t="shared" si="72"/>
        <v>-0.92180512998404351</v>
      </c>
    </row>
    <row r="50" spans="2:162" x14ac:dyDescent="0.2">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20">
        <f t="shared" si="76"/>
        <v>3.8849801769846648</v>
      </c>
      <c r="DT50" s="20">
        <f t="shared" ref="DT50:EY50" si="77">100*((DT18/DS18)^4-1)</f>
        <v>-24.182421410480003</v>
      </c>
      <c r="DU50" s="20">
        <f t="shared" si="77"/>
        <v>2.4721037974654969</v>
      </c>
      <c r="DV50" s="20">
        <f t="shared" si="77"/>
        <v>10.211249259263621</v>
      </c>
      <c r="DW50" s="20">
        <f t="shared" si="77"/>
        <v>5.4150016842944515</v>
      </c>
      <c r="DX50" s="20">
        <f t="shared" si="77"/>
        <v>5.7063214640409532</v>
      </c>
      <c r="DY50" s="20">
        <f t="shared" si="77"/>
        <v>7.0171491670027342</v>
      </c>
      <c r="DZ50" s="20">
        <f t="shared" si="77"/>
        <v>10.866609839646401</v>
      </c>
      <c r="EA50" s="20">
        <f t="shared" si="77"/>
        <v>10.021243580615579</v>
      </c>
      <c r="EB50" s="20">
        <f t="shared" si="77"/>
        <v>7.6688747121644196</v>
      </c>
      <c r="EC50" s="20">
        <f t="shared" si="77"/>
        <v>-2.7726397052290519</v>
      </c>
      <c r="ED50" s="19">
        <f t="shared" si="77"/>
        <v>0.17150625702260225</v>
      </c>
      <c r="EE50" s="19">
        <f t="shared" si="77"/>
        <v>0.12425085298717331</v>
      </c>
      <c r="EF50" s="19">
        <f t="shared" si="77"/>
        <v>-6.6943540240228412</v>
      </c>
      <c r="EG50" s="19">
        <f t="shared" si="77"/>
        <v>-8.3195958431763977</v>
      </c>
      <c r="EH50" s="19">
        <f t="shared" si="77"/>
        <v>-4.4303443608829536</v>
      </c>
      <c r="EI50" s="19">
        <f t="shared" si="77"/>
        <v>1.4305128500827102</v>
      </c>
      <c r="EJ50" s="19">
        <f t="shared" si="77"/>
        <v>4.481978024388189</v>
      </c>
      <c r="EK50" s="19">
        <f t="shared" si="77"/>
        <v>4.3874792813790808</v>
      </c>
      <c r="EL50" s="19">
        <f t="shared" si="77"/>
        <v>3.9631340940456061</v>
      </c>
      <c r="EM50" s="19">
        <f t="shared" si="77"/>
        <v>4.510906967314221</v>
      </c>
      <c r="EN50" s="19">
        <f t="shared" si="77"/>
        <v>3.4606269202352991</v>
      </c>
      <c r="EO50" s="19">
        <f t="shared" si="77"/>
        <v>2.1214458793233026</v>
      </c>
      <c r="EP50" s="19">
        <f t="shared" si="77"/>
        <v>1.3482224012949517</v>
      </c>
      <c r="EQ50" s="19">
        <f t="shared" si="77"/>
        <v>1.0269023516539466</v>
      </c>
      <c r="ER50" s="19">
        <f t="shared" si="77"/>
        <v>0.43308565159125845</v>
      </c>
      <c r="ES50" s="19">
        <f t="shared" si="77"/>
        <v>0.10244853529535192</v>
      </c>
      <c r="ET50" s="19">
        <f t="shared" si="77"/>
        <v>0.19806949970351262</v>
      </c>
      <c r="EU50" s="19">
        <f t="shared" si="77"/>
        <v>0.29243005063508409</v>
      </c>
      <c r="EV50" s="19">
        <f t="shared" si="77"/>
        <v>0.51805466330401284</v>
      </c>
      <c r="EW50" s="19">
        <f t="shared" si="77"/>
        <v>0.86705854699842266</v>
      </c>
      <c r="EX50" s="19">
        <f t="shared" si="77"/>
        <v>2.2647782500647473</v>
      </c>
      <c r="EY50" s="19">
        <f t="shared" si="77"/>
        <v>2.868706713914726</v>
      </c>
      <c r="EZ50" s="19">
        <f t="shared" ref="EZ50:FF50" si="78">100*((EZ18/EY18)^4-1)</f>
        <v>2.8833032854854501</v>
      </c>
      <c r="FA50" s="19">
        <f t="shared" si="78"/>
        <v>2.8188083464675495</v>
      </c>
      <c r="FB50" s="19">
        <f t="shared" si="78"/>
        <v>2.8220532521969988</v>
      </c>
      <c r="FC50" s="19">
        <f t="shared" si="78"/>
        <v>2.8651860079179636</v>
      </c>
      <c r="FD50" s="19">
        <f t="shared" si="78"/>
        <v>2.8167889821627545</v>
      </c>
      <c r="FE50" s="19">
        <f t="shared" si="78"/>
        <v>2.7549792009766927</v>
      </c>
      <c r="FF50" s="19">
        <f t="shared" si="78"/>
        <v>2.7690504301053354</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20">
        <f t="shared" si="82"/>
        <v>-2.3207106532579735</v>
      </c>
      <c r="DT51" s="20">
        <f t="shared" ref="DT51:EY51" si="83">100*((DT19/DS19)^4-1)</f>
        <v>-66.653958042806224</v>
      </c>
      <c r="DU51" s="20">
        <f t="shared" si="83"/>
        <v>32.060151814751016</v>
      </c>
      <c r="DV51" s="20">
        <f t="shared" si="83"/>
        <v>4.3709460790032351</v>
      </c>
      <c r="DW51" s="20">
        <f t="shared" si="83"/>
        <v>-1.146070220606743</v>
      </c>
      <c r="DX51" s="20">
        <f t="shared" si="83"/>
        <v>17.36405546188864</v>
      </c>
      <c r="DY51" s="20">
        <f t="shared" si="83"/>
        <v>17.05845695570607</v>
      </c>
      <c r="DZ51" s="20">
        <f t="shared" si="83"/>
        <v>11.937809342025329</v>
      </c>
      <c r="EA51" s="20">
        <f t="shared" si="83"/>
        <v>6.3332443054555432</v>
      </c>
      <c r="EB51" s="20">
        <f t="shared" si="83"/>
        <v>3.1610700758805566</v>
      </c>
      <c r="EC51" s="20">
        <f t="shared" si="83"/>
        <v>3.7344277681261584</v>
      </c>
      <c r="ED51" s="19">
        <f t="shared" si="83"/>
        <v>7.5970980813005573</v>
      </c>
      <c r="EE51" s="19">
        <f t="shared" si="83"/>
        <v>5.4205170865635921</v>
      </c>
      <c r="EF51" s="19">
        <f t="shared" si="83"/>
        <v>-0.12963638136983535</v>
      </c>
      <c r="EG51" s="19">
        <f t="shared" si="83"/>
        <v>0.29084215857255735</v>
      </c>
      <c r="EH51" s="19">
        <f t="shared" si="83"/>
        <v>-1.0775155352042098</v>
      </c>
      <c r="EI51" s="19">
        <f t="shared" si="83"/>
        <v>0.58792652989008154</v>
      </c>
      <c r="EJ51" s="19">
        <f t="shared" si="83"/>
        <v>2.5139667912539521</v>
      </c>
      <c r="EK51" s="19">
        <f t="shared" si="83"/>
        <v>1.2818354118025788</v>
      </c>
      <c r="EL51" s="19">
        <f t="shared" si="83"/>
        <v>1.7748577886244066</v>
      </c>
      <c r="EM51" s="19">
        <f t="shared" si="83"/>
        <v>1.7262582778211577</v>
      </c>
      <c r="EN51" s="19">
        <f t="shared" si="83"/>
        <v>1.1194387314110266</v>
      </c>
      <c r="EO51" s="19">
        <f t="shared" si="83"/>
        <v>0.244691467274194</v>
      </c>
      <c r="EP51" s="19">
        <f t="shared" si="83"/>
        <v>0.90288624542567142</v>
      </c>
      <c r="EQ51" s="19">
        <f t="shared" si="83"/>
        <v>0.73627085264207359</v>
      </c>
      <c r="ER51" s="19">
        <f t="shared" si="83"/>
        <v>0.84970975738605237</v>
      </c>
      <c r="ES51" s="19">
        <f t="shared" si="83"/>
        <v>0.75153657287072573</v>
      </c>
      <c r="ET51" s="19">
        <f t="shared" si="83"/>
        <v>0.68612466284692086</v>
      </c>
      <c r="EU51" s="19">
        <f t="shared" si="83"/>
        <v>0.49982433077648825</v>
      </c>
      <c r="EV51" s="19">
        <f t="shared" si="83"/>
        <v>0.55914050898526746</v>
      </c>
      <c r="EW51" s="19">
        <f t="shared" si="83"/>
        <v>0.45086136010370481</v>
      </c>
      <c r="EX51" s="19">
        <f t="shared" si="83"/>
        <v>-9.4465235582918972E-2</v>
      </c>
      <c r="EY51" s="19">
        <f t="shared" si="83"/>
        <v>6.7788646152777687E-2</v>
      </c>
      <c r="EZ51" s="19">
        <f t="shared" ref="EZ51:FF51" si="84">100*((EZ19/EY19)^4-1)</f>
        <v>0.2554763475330013</v>
      </c>
      <c r="FA51" s="19">
        <f t="shared" si="84"/>
        <v>0.2388018838097361</v>
      </c>
      <c r="FB51" s="19">
        <f t="shared" si="84"/>
        <v>0.28774249290546283</v>
      </c>
      <c r="FC51" s="19">
        <f t="shared" si="84"/>
        <v>0.4427441921627473</v>
      </c>
      <c r="FD51" s="19">
        <f t="shared" si="84"/>
        <v>0.4743949485031651</v>
      </c>
      <c r="FE51" s="19">
        <f t="shared" si="84"/>
        <v>0.42397553280126843</v>
      </c>
      <c r="FF51" s="19">
        <f t="shared" si="84"/>
        <v>0.35251892212559977</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20">
        <f t="shared" ref="DS52" si="204">100*((DS20/DR20)^4-1)</f>
        <v>-5.1679159814485454</v>
      </c>
      <c r="DT52" s="20">
        <f t="shared" ref="DT52" si="205">100*((DT20/DS20)^4-1)</f>
        <v>-90.321187878114031</v>
      </c>
      <c r="DU52" s="20">
        <f t="shared" ref="DU52" si="206">100*((DU20/DT20)^4-1)</f>
        <v>71.485221731005424</v>
      </c>
      <c r="DV52" s="20">
        <f t="shared" ref="DV52" si="207">100*((DV20/DU20)^4-1)</f>
        <v>9.4114464390630417</v>
      </c>
      <c r="DW52" s="20">
        <f t="shared" ref="DW52" si="208">100*((DW20/DV20)^4-1)</f>
        <v>-5.9122359831609073</v>
      </c>
      <c r="DX52" s="20">
        <f t="shared" ref="DX52" si="209">100*((DX20/DW20)^4-1)</f>
        <v>53.390791997815533</v>
      </c>
      <c r="DY52" s="20">
        <f t="shared" ref="DY52" si="210">100*((DY20/DX20)^4-1)</f>
        <v>52.894585126798276</v>
      </c>
      <c r="DZ52" s="20">
        <f t="shared" ref="DZ52" si="211">100*((DZ20/DY20)^4-1)</f>
        <v>22.731961079886375</v>
      </c>
      <c r="EA52" s="20">
        <f t="shared" ref="EA52" si="212">100*((EA20/DZ20)^4-1)</f>
        <v>11.864545672932447</v>
      </c>
      <c r="EB52" s="20">
        <f t="shared" ref="EB52" si="213">100*((EB20/EA20)^4-1)</f>
        <v>4.3849194627310295</v>
      </c>
      <c r="EC52" s="20">
        <f t="shared" ref="EC52" si="214">100*((EC20/EB20)^4-1)</f>
        <v>7.4939712225053468</v>
      </c>
      <c r="ED52" s="19">
        <f t="shared" ref="ED52" si="215">100*((ED20/EC20)^4-1)</f>
        <v>14.279237811520273</v>
      </c>
      <c r="EE52" s="19">
        <f t="shared" ref="EE52" si="216">100*((EE20/ED20)^4-1)</f>
        <v>7.9741751844047526</v>
      </c>
      <c r="EF52" s="19">
        <f t="shared" ref="EF52" si="217">100*((EF20/EE20)^4-1)</f>
        <v>-0.72664609112453871</v>
      </c>
      <c r="EG52" s="19">
        <f t="shared" ref="EG52" si="218">100*((EG20/EF20)^4-1)</f>
        <v>-4.55559876361934</v>
      </c>
      <c r="EH52" s="19">
        <f t="shared" ref="EH52" si="219">100*((EH20/EG20)^4-1)</f>
        <v>-5.8903275509298636</v>
      </c>
      <c r="EI52" s="19">
        <f t="shared" ref="EI52" si="220">100*((EI20/EH20)^4-1)</f>
        <v>-3.2934340413418139</v>
      </c>
      <c r="EJ52" s="19">
        <f t="shared" ref="EJ52" si="221">100*((EJ20/EI20)^4-1)</f>
        <v>2.6324195086953495</v>
      </c>
      <c r="EK52" s="19">
        <f t="shared" ref="EK52" si="222">100*((EK20/EJ20)^4-1)</f>
        <v>1.8938011512559694</v>
      </c>
      <c r="EL52" s="19">
        <f t="shared" ref="EL52" si="223">100*((EL20/EK20)^4-1)</f>
        <v>5.7147603646215739</v>
      </c>
      <c r="EM52" s="19">
        <f t="shared" ref="EM52" si="224">100*((EM20/EL20)^4-1)</f>
        <v>5.1611264350287955</v>
      </c>
      <c r="EN52" s="19">
        <f t="shared" ref="EN52" si="225">100*((EN20/EM20)^4-1)</f>
        <v>3.2293374569985378</v>
      </c>
      <c r="EO52" s="19">
        <f t="shared" ref="EO52" si="226">100*((EO20/EN20)^4-1)</f>
        <v>0.35440500890857596</v>
      </c>
      <c r="EP52" s="19">
        <f t="shared" ref="EP52" si="227">100*((EP20/EO20)^4-1)</f>
        <v>1.5564690678218751</v>
      </c>
      <c r="EQ52" s="19">
        <f t="shared" ref="EQ52" si="228">100*((EQ20/EP20)^4-1)</f>
        <v>1.0523195406708874</v>
      </c>
      <c r="ER52" s="19">
        <f t="shared" ref="ER52" si="229">100*((ER20/EQ20)^4-1)</f>
        <v>1.6545598901425818</v>
      </c>
      <c r="ES52" s="19">
        <f t="shared" ref="ES52" si="230">100*((ES20/ER20)^4-1)</f>
        <v>1.6664923785630448</v>
      </c>
      <c r="ET52" s="19">
        <f t="shared" ref="ET52" si="231">100*((ET20/ES20)^4-1)</f>
        <v>1.157374138954359</v>
      </c>
      <c r="EU52" s="19">
        <f t="shared" ref="EU52" si="232">100*((EU20/ET20)^4-1)</f>
        <v>-0.15355691577436659</v>
      </c>
      <c r="EV52" s="19">
        <f t="shared" ref="EV52" si="233">100*((EV20/EU20)^4-1)</f>
        <v>0.17754386164618996</v>
      </c>
      <c r="EW52" s="19">
        <f t="shared" ref="EW52" si="234">100*((EW20/EV20)^4-1)</f>
        <v>-0.3952380519633869</v>
      </c>
      <c r="EX52" s="19">
        <f t="shared" ref="EX52" si="235">100*((EX20/EW20)^4-1)</f>
        <v>-1.3934660142974509</v>
      </c>
      <c r="EY52" s="19">
        <f t="shared" ref="EY52" si="236">100*((EY20/EX20)^4-1)</f>
        <v>-1.4601272380506236</v>
      </c>
      <c r="EZ52" s="19">
        <f t="shared" ref="EZ52" si="237">100*((EZ20/EY20)^4-1)</f>
        <v>-0.4633972027604405</v>
      </c>
      <c r="FA52" s="19">
        <f t="shared" ref="FA52" si="238">100*((FA20/EZ20)^4-1)</f>
        <v>-0.29541834091828534</v>
      </c>
      <c r="FB52" s="19">
        <f t="shared" ref="FB52" si="239">100*((FB20/FA20)^4-1)</f>
        <v>-0.15851946031074649</v>
      </c>
      <c r="FC52" s="19">
        <f t="shared" ref="FC52" si="240">100*((FC20/FB20)^4-1)</f>
        <v>-0.10728973589664292</v>
      </c>
      <c r="FD52" s="19">
        <f t="shared" ref="FD52" si="241">100*((FD20/FC20)^4-1)</f>
        <v>0.6381103601831084</v>
      </c>
      <c r="FE52" s="19">
        <f t="shared" ref="FE52" si="242">100*((FE20/FD20)^4-1)</f>
        <v>0.66923701218613019</v>
      </c>
      <c r="FF52" s="19">
        <f t="shared" ref="FF52" si="243">100*((FF20/FE20)^4-1)</f>
        <v>0.43998746952118584</v>
      </c>
    </row>
    <row r="53" spans="2:162" x14ac:dyDescent="0.2">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20">
        <f t="shared" si="247"/>
        <v>5.8572031190682328</v>
      </c>
      <c r="DT53" s="20">
        <f t="shared" ref="DT53:EY53" si="248">100*((DT21/DS21)^4-1)</f>
        <v>-22.933740258839407</v>
      </c>
      <c r="DU53" s="20">
        <f t="shared" si="248"/>
        <v>11.490800783893507</v>
      </c>
      <c r="DV53" s="20">
        <f t="shared" si="248"/>
        <v>-15.540151012383651</v>
      </c>
      <c r="DW53" s="20">
        <f t="shared" si="248"/>
        <v>1.2569100773803354</v>
      </c>
      <c r="DX53" s="20">
        <f t="shared" si="248"/>
        <v>5.6286711707593584</v>
      </c>
      <c r="DY53" s="20">
        <f t="shared" si="248"/>
        <v>13.306968611734904</v>
      </c>
      <c r="DZ53" s="20">
        <f t="shared" si="248"/>
        <v>-8.8522024518189575</v>
      </c>
      <c r="EA53" s="20">
        <f t="shared" si="248"/>
        <v>-9.291420194293698</v>
      </c>
      <c r="EB53" s="20">
        <f t="shared" si="248"/>
        <v>2.2564236023533857</v>
      </c>
      <c r="EC53" s="20">
        <f t="shared" si="248"/>
        <v>16.143022379896156</v>
      </c>
      <c r="ED53" s="19">
        <f t="shared" si="248"/>
        <v>1.4772388658068403</v>
      </c>
      <c r="EE53" s="19">
        <f t="shared" si="248"/>
        <v>1.1160195537518236</v>
      </c>
      <c r="EF53" s="19">
        <f t="shared" si="248"/>
        <v>-0.6792527990693964</v>
      </c>
      <c r="EG53" s="19">
        <f t="shared" si="248"/>
        <v>0.51920939066769645</v>
      </c>
      <c r="EH53" s="19">
        <f t="shared" si="248"/>
        <v>-6.4276409045682659E-2</v>
      </c>
      <c r="EI53" s="19">
        <f t="shared" si="248"/>
        <v>0.82266141067031118</v>
      </c>
      <c r="EJ53" s="19">
        <f t="shared" si="248"/>
        <v>1.1430522843849822</v>
      </c>
      <c r="EK53" s="19">
        <f t="shared" si="248"/>
        <v>1.0852724166879879</v>
      </c>
      <c r="EL53" s="19">
        <f t="shared" si="248"/>
        <v>1.5473905500190233</v>
      </c>
      <c r="EM53" s="19">
        <f t="shared" si="248"/>
        <v>1.8593776043049237</v>
      </c>
      <c r="EN53" s="19">
        <f t="shared" si="248"/>
        <v>1.6099349746047098</v>
      </c>
      <c r="EO53" s="19">
        <f t="shared" si="248"/>
        <v>1.222434493736424</v>
      </c>
      <c r="EP53" s="19">
        <f t="shared" si="248"/>
        <v>1.0634272283307045</v>
      </c>
      <c r="EQ53" s="19">
        <f t="shared" si="248"/>
        <v>0.94115830543721746</v>
      </c>
      <c r="ER53" s="19">
        <f t="shared" si="248"/>
        <v>0.95846546930045129</v>
      </c>
      <c r="ES53" s="19">
        <f t="shared" si="248"/>
        <v>0.87152052163341764</v>
      </c>
      <c r="ET53" s="19">
        <f t="shared" si="248"/>
        <v>0.87896792232939891</v>
      </c>
      <c r="EU53" s="19">
        <f t="shared" si="248"/>
        <v>0.95511146129425573</v>
      </c>
      <c r="EV53" s="19">
        <f t="shared" si="248"/>
        <v>0.98914902929205795</v>
      </c>
      <c r="EW53" s="19">
        <f t="shared" si="248"/>
        <v>0.87188528421582312</v>
      </c>
      <c r="EX53" s="19">
        <f t="shared" si="248"/>
        <v>0.88487251159161673</v>
      </c>
      <c r="EY53" s="19">
        <f t="shared" si="248"/>
        <v>1.0726801310488865</v>
      </c>
      <c r="EZ53" s="19">
        <f t="shared" ref="EZ53:FF53" si="249">100*((EZ21/EY21)^4-1)</f>
        <v>1.1982994818311443</v>
      </c>
      <c r="FA53" s="19">
        <f t="shared" si="249"/>
        <v>1.1479758221272007</v>
      </c>
      <c r="FB53" s="19">
        <f t="shared" si="249"/>
        <v>1.1862611978659565</v>
      </c>
      <c r="FC53" s="19">
        <f t="shared" si="249"/>
        <v>1.2362409657058482</v>
      </c>
      <c r="FD53" s="19">
        <f t="shared" si="249"/>
        <v>1.2404858416610764</v>
      </c>
      <c r="FE53" s="19">
        <f t="shared" si="249"/>
        <v>1.1838480195082157</v>
      </c>
      <c r="FF53" s="19">
        <f t="shared" si="249"/>
        <v>1.1643514294951141</v>
      </c>
    </row>
    <row r="54" spans="2:162" x14ac:dyDescent="0.2">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20">
        <f t="shared" si="253"/>
        <v>6.2235813586774213</v>
      </c>
      <c r="DT54" s="20">
        <f t="shared" ref="DT54:EY54" si="254">100*((DT22/DS22)^4-1)</f>
        <v>-25.364164348998496</v>
      </c>
      <c r="DU54" s="20">
        <f t="shared" si="254"/>
        <v>9.4442987613051255</v>
      </c>
      <c r="DV54" s="20">
        <f t="shared" si="254"/>
        <v>-15.383201398747792</v>
      </c>
      <c r="DW54" s="20">
        <f t="shared" si="254"/>
        <v>2.15866422250095</v>
      </c>
      <c r="DX54" s="20">
        <f t="shared" si="254"/>
        <v>6.3908027691682578</v>
      </c>
      <c r="DY54" s="20">
        <f t="shared" si="254"/>
        <v>15.348006444155416</v>
      </c>
      <c r="DZ54" s="20">
        <f t="shared" si="254"/>
        <v>-9.5470980505200647</v>
      </c>
      <c r="EA54" s="20">
        <f t="shared" si="254"/>
        <v>-9.9789021998591849</v>
      </c>
      <c r="EB54" s="20">
        <f t="shared" si="254"/>
        <v>3.4976712105672991</v>
      </c>
      <c r="EC54" s="20">
        <f t="shared" si="254"/>
        <v>18.659526950796824</v>
      </c>
      <c r="ED54" s="19">
        <f t="shared" si="254"/>
        <v>1.6979349281843525</v>
      </c>
      <c r="EE54" s="19">
        <f t="shared" si="254"/>
        <v>1.2430318924356865</v>
      </c>
      <c r="EF54" s="19">
        <f t="shared" si="254"/>
        <v>-0.75001372437561997</v>
      </c>
      <c r="EG54" s="19">
        <f t="shared" si="254"/>
        <v>0.57446397215208389</v>
      </c>
      <c r="EH54" s="19">
        <f t="shared" si="254"/>
        <v>-7.0882676249339749E-2</v>
      </c>
      <c r="EI54" s="19">
        <f t="shared" si="254"/>
        <v>0.91020853753263076</v>
      </c>
      <c r="EJ54" s="19">
        <f t="shared" si="254"/>
        <v>1.2645793392472626</v>
      </c>
      <c r="EK54" s="19">
        <f t="shared" si="254"/>
        <v>1.2002671631132333</v>
      </c>
      <c r="EL54" s="19">
        <f t="shared" si="254"/>
        <v>1.7111709329505898</v>
      </c>
      <c r="EM54" s="19">
        <f t="shared" si="254"/>
        <v>2.055385900991813</v>
      </c>
      <c r="EN54" s="19">
        <f t="shared" si="254"/>
        <v>1.7787959062869785</v>
      </c>
      <c r="EO54" s="19">
        <f t="shared" si="254"/>
        <v>1.3498863460676969</v>
      </c>
      <c r="EP54" s="19">
        <f t="shared" si="254"/>
        <v>1.1738579744600797</v>
      </c>
      <c r="EQ54" s="19">
        <f t="shared" si="254"/>
        <v>1.0385586063935248</v>
      </c>
      <c r="ER54" s="19">
        <f t="shared" si="254"/>
        <v>1.0576111252839082</v>
      </c>
      <c r="ES54" s="19">
        <f t="shared" si="254"/>
        <v>0.9610163608188893</v>
      </c>
      <c r="ET54" s="19">
        <f t="shared" si="254"/>
        <v>0.96921986500635438</v>
      </c>
      <c r="EU54" s="19">
        <f t="shared" si="254"/>
        <v>1.0529759537744932</v>
      </c>
      <c r="EV54" s="19">
        <f t="shared" si="254"/>
        <v>1.0904512689882129</v>
      </c>
      <c r="EW54" s="19">
        <f t="shared" si="254"/>
        <v>0.96071637493735373</v>
      </c>
      <c r="EX54" s="19">
        <f t="shared" si="254"/>
        <v>0.97461621960597267</v>
      </c>
      <c r="EY54" s="19">
        <f t="shared" si="254"/>
        <v>1.1815335364170343</v>
      </c>
      <c r="EZ54" s="19">
        <f t="shared" ref="EZ54:FF54" si="255">100*((EZ22/EY22)^4-1)</f>
        <v>1.3198052837801955</v>
      </c>
      <c r="FA54" s="19">
        <f t="shared" si="255"/>
        <v>1.2635842813294884</v>
      </c>
      <c r="FB54" s="19">
        <f t="shared" si="255"/>
        <v>1.3057727120037388</v>
      </c>
      <c r="FC54" s="19">
        <f t="shared" si="255"/>
        <v>1.3600053918195965</v>
      </c>
      <c r="FD54" s="19">
        <f t="shared" si="255"/>
        <v>1.3646536785150154</v>
      </c>
      <c r="FE54" s="19">
        <f t="shared" si="255"/>
        <v>1.3015343603969054</v>
      </c>
      <c r="FF54" s="19">
        <f t="shared" si="255"/>
        <v>1.2801051502512095</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-3.0981373423017766</v>
      </c>
      <c r="EB55" s="20">
        <f t="shared" si="260"/>
        <v>-7.9652328405935391</v>
      </c>
      <c r="EC55" s="20">
        <f t="shared" si="260"/>
        <v>-4.4402202541955589</v>
      </c>
      <c r="ED55" s="19">
        <f t="shared" si="260"/>
        <v>-0.57006601818305747</v>
      </c>
      <c r="EE55" s="19">
        <f t="shared" si="260"/>
        <v>-7.1730806674186187E-2</v>
      </c>
      <c r="EF55" s="19">
        <f t="shared" si="260"/>
        <v>-9.2151464595846555E-3</v>
      </c>
      <c r="EG55" s="19">
        <f t="shared" si="260"/>
        <v>-9.8038759136498399E-4</v>
      </c>
      <c r="EH55" s="19">
        <f t="shared" si="260"/>
        <v>-1.9607857554282404E-4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-6.9767486330197244</v>
      </c>
      <c r="EB57" s="25">
        <f t="shared" si="266"/>
        <v>-0.12797247747592388</v>
      </c>
      <c r="EC57" s="25">
        <f t="shared" si="266"/>
        <v>-1.6358194083200606</v>
      </c>
      <c r="ED57" s="25">
        <f t="shared" si="266"/>
        <v>4.7747752676214672</v>
      </c>
      <c r="EE57" s="25">
        <f t="shared" si="266"/>
        <v>2.6170653194828031</v>
      </c>
      <c r="EF57" s="25">
        <f t="shared" si="266"/>
        <v>0.48988879541875807</v>
      </c>
      <c r="EG57" s="25">
        <f t="shared" si="266"/>
        <v>2.5755184070926473</v>
      </c>
      <c r="EH57" s="25">
        <f t="shared" si="266"/>
        <v>2.7687316937523354</v>
      </c>
      <c r="EI57" s="25">
        <f t="shared" si="266"/>
        <v>4.3896474427379095</v>
      </c>
      <c r="EJ57" s="25">
        <f t="shared" si="266"/>
        <v>4.1039914706160863</v>
      </c>
      <c r="EK57" s="25">
        <f t="shared" si="266"/>
        <v>3.9077432886585939</v>
      </c>
      <c r="EL57" s="25">
        <f t="shared" si="266"/>
        <v>4.2464513910109858</v>
      </c>
      <c r="EM57" s="25">
        <f t="shared" si="266"/>
        <v>4.6032600391203937</v>
      </c>
      <c r="EN57" s="19">
        <f t="shared" si="266"/>
        <v>4.2816889150489423</v>
      </c>
      <c r="EO57" s="19">
        <f t="shared" si="266"/>
        <v>4.0438621924714369</v>
      </c>
      <c r="EP57" s="19">
        <f t="shared" si="266"/>
        <v>3.7887652483369783</v>
      </c>
      <c r="EQ57" s="19">
        <f t="shared" si="266"/>
        <v>3.9633009009930831</v>
      </c>
      <c r="ER57" s="19">
        <f t="shared" si="266"/>
        <v>3.7040482016418741</v>
      </c>
      <c r="ES57" s="19">
        <f t="shared" si="266"/>
        <v>3.4613072130691203</v>
      </c>
      <c r="ET57" s="19">
        <f t="shared" si="266"/>
        <v>3.4371849202434301</v>
      </c>
      <c r="EU57" s="19">
        <f t="shared" si="266"/>
        <v>4.140988752810415</v>
      </c>
      <c r="EV57" s="19">
        <f t="shared" si="266"/>
        <v>3.6044727829140255</v>
      </c>
      <c r="EW57" s="19">
        <f t="shared" si="266"/>
        <v>3.5802135389916279</v>
      </c>
      <c r="EX57" s="19">
        <f t="shared" si="266"/>
        <v>3.2980816848946715</v>
      </c>
      <c r="EY57" s="19">
        <f t="shared" si="266"/>
        <v>3.7628215365675954</v>
      </c>
      <c r="EZ57" s="19">
        <f t="shared" ref="EZ57:FF57" si="267">100*((EZ25/EY25)^4-1)</f>
        <v>3.3101806669382672</v>
      </c>
      <c r="FA57" s="19">
        <f t="shared" si="267"/>
        <v>3.2161062087347592</v>
      </c>
      <c r="FB57" s="19">
        <f t="shared" si="267"/>
        <v>3.2729226026903868</v>
      </c>
      <c r="FC57" s="19">
        <f t="shared" si="267"/>
        <v>3.6171343583691229</v>
      </c>
      <c r="FD57" s="19">
        <f t="shared" si="267"/>
        <v>3.2717183673202532</v>
      </c>
      <c r="FE57" s="19">
        <f t="shared" si="267"/>
        <v>3.1683917350307622</v>
      </c>
      <c r="FF57" s="19">
        <f t="shared" si="267"/>
        <v>3.2226295118449322</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-2.0012568254346164E-2</v>
      </c>
      <c r="EB58" s="19">
        <f t="shared" si="272"/>
        <v>7.1549147060766538</v>
      </c>
      <c r="EC58" s="19">
        <f t="shared" si="272"/>
        <v>2.6113370433187955</v>
      </c>
      <c r="ED58" s="19">
        <f t="shared" si="272"/>
        <v>8.0592245667331586</v>
      </c>
      <c r="EE58" s="19">
        <f t="shared" si="272"/>
        <v>5.4930352897514467</v>
      </c>
      <c r="EF58" s="19">
        <f t="shared" si="272"/>
        <v>3.596937157309843</v>
      </c>
      <c r="EG58" s="19">
        <f t="shared" si="272"/>
        <v>5.2732180062244893</v>
      </c>
      <c r="EH58" s="19">
        <f t="shared" si="272"/>
        <v>5.295310779808915</v>
      </c>
      <c r="EI58" s="19">
        <f t="shared" si="272"/>
        <v>6.4090016770477432</v>
      </c>
      <c r="EJ58" s="19">
        <f t="shared" si="272"/>
        <v>6.0842946423102173</v>
      </c>
      <c r="EK58" s="19">
        <f t="shared" si="272"/>
        <v>6.0033522588886168</v>
      </c>
      <c r="EL58" s="19">
        <f t="shared" si="272"/>
        <v>6.0747335935643187</v>
      </c>
      <c r="EM58" s="19">
        <f t="shared" si="272"/>
        <v>6.6349453365913691</v>
      </c>
      <c r="EN58" s="19">
        <f t="shared" si="272"/>
        <v>6.2539131298632089</v>
      </c>
      <c r="EO58" s="19">
        <f t="shared" si="272"/>
        <v>6.056555978249567</v>
      </c>
      <c r="EP58" s="19">
        <f t="shared" si="272"/>
        <v>5.8808545283742131</v>
      </c>
      <c r="EQ58" s="19">
        <f t="shared" si="272"/>
        <v>6.0357269390736157</v>
      </c>
      <c r="ER58" s="19">
        <f t="shared" si="272"/>
        <v>5.6996693816171451</v>
      </c>
      <c r="ES58" s="19">
        <f t="shared" si="272"/>
        <v>5.532019152137102</v>
      </c>
      <c r="ET58" s="19">
        <f t="shared" si="272"/>
        <v>5.4857510151834266</v>
      </c>
      <c r="EU58" s="19">
        <f t="shared" si="272"/>
        <v>6.2373832129624551</v>
      </c>
      <c r="EV58" s="19">
        <f t="shared" si="272"/>
        <v>5.682791851475133</v>
      </c>
      <c r="EW58" s="19">
        <f t="shared" si="272"/>
        <v>5.6458261875048654</v>
      </c>
      <c r="EX58" s="19">
        <f t="shared" si="272"/>
        <v>5.4007982184747449</v>
      </c>
      <c r="EY58" s="19">
        <f t="shared" si="272"/>
        <v>5.7618574507535492</v>
      </c>
      <c r="EZ58" s="19">
        <f t="shared" ref="EZ58:FF58" si="273">100*((EZ26/EY26)^4-1)</f>
        <v>5.302712920261432</v>
      </c>
      <c r="FA58" s="19">
        <f t="shared" si="273"/>
        <v>5.2570890916399549</v>
      </c>
      <c r="FB58" s="19">
        <f t="shared" si="273"/>
        <v>5.2531554666671143</v>
      </c>
      <c r="FC58" s="19">
        <f t="shared" si="273"/>
        <v>5.6352015645360076</v>
      </c>
      <c r="FD58" s="19">
        <f t="shared" si="273"/>
        <v>5.2880372548634647</v>
      </c>
      <c r="FE58" s="19">
        <f t="shared" si="273"/>
        <v>5.1956059346393246</v>
      </c>
      <c r="FF58" s="19">
        <f t="shared" si="273"/>
        <v>5.2477606075708616</v>
      </c>
    </row>
    <row r="59" spans="2:162" x14ac:dyDescent="0.2">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6.6531527545256708</v>
      </c>
      <c r="DH59" s="20">
        <f t="shared" si="277"/>
        <v>6.840482206418752</v>
      </c>
      <c r="DI59" s="20">
        <f t="shared" si="277"/>
        <v>8.4199230587927776</v>
      </c>
      <c r="DJ59" s="20">
        <f t="shared" si="277"/>
        <v>10.050092508431984</v>
      </c>
      <c r="DK59" s="20">
        <f t="shared" si="277"/>
        <v>16.691899823546862</v>
      </c>
      <c r="DL59" s="20">
        <f t="shared" si="277"/>
        <v>4.7660626092553393</v>
      </c>
      <c r="DM59" s="20">
        <f t="shared" si="277"/>
        <v>12.54735274042249</v>
      </c>
      <c r="DN59" s="20">
        <f t="shared" si="277"/>
        <v>5.3471451030567385</v>
      </c>
      <c r="DO59" s="20">
        <f t="shared" si="277"/>
        <v>15.290101992756423</v>
      </c>
      <c r="DP59" s="20">
        <f t="shared" si="277"/>
        <v>1.3351919099398479</v>
      </c>
      <c r="DQ59" s="20">
        <f t="shared" si="277"/>
        <v>4.409707767110449</v>
      </c>
      <c r="DR59" s="20">
        <f t="shared" si="277"/>
        <v>7.8249360475808771</v>
      </c>
      <c r="DS59" s="20">
        <f t="shared" si="277"/>
        <v>12.804561470926323</v>
      </c>
      <c r="DT59" s="20">
        <f t="shared" ref="DT59:EY59" si="278">100*((DT27/DS27)^4-1)</f>
        <v>-17.344937084702337</v>
      </c>
      <c r="DU59" s="20">
        <f t="shared" si="278"/>
        <v>25.1423249532182</v>
      </c>
      <c r="DV59" s="20">
        <f t="shared" si="278"/>
        <v>13.237513776873833</v>
      </c>
      <c r="DW59" s="20">
        <f t="shared" si="278"/>
        <v>7.6618168469827941</v>
      </c>
      <c r="DX59" s="20">
        <f t="shared" si="278"/>
        <v>14.432932840892487</v>
      </c>
      <c r="DY59" s="20">
        <f t="shared" si="278"/>
        <v>11.010096950828373</v>
      </c>
      <c r="DZ59" s="20">
        <f t="shared" si="278"/>
        <v>12.846438022473027</v>
      </c>
      <c r="EA59" s="19">
        <f t="shared" si="278"/>
        <v>0.60166953604656737</v>
      </c>
      <c r="EB59" s="19">
        <f t="shared" si="278"/>
        <v>8.7724549239978966</v>
      </c>
      <c r="EC59" s="19">
        <f t="shared" si="278"/>
        <v>2.2123549552736099</v>
      </c>
      <c r="ED59" s="19">
        <f t="shared" si="278"/>
        <v>8.6466661416538138</v>
      </c>
      <c r="EE59" s="19">
        <f t="shared" si="278"/>
        <v>7.5994842778821736</v>
      </c>
      <c r="EF59" s="19">
        <f t="shared" si="278"/>
        <v>4.6002779834012575</v>
      </c>
      <c r="EG59" s="19">
        <f t="shared" si="278"/>
        <v>4.6623908890865318</v>
      </c>
      <c r="EH59" s="19">
        <f t="shared" si="278"/>
        <v>4.7339244836200001</v>
      </c>
      <c r="EI59" s="19">
        <f t="shared" si="278"/>
        <v>5.8126458581362561</v>
      </c>
      <c r="EJ59" s="19">
        <f t="shared" si="278"/>
        <v>6.5558452344349538</v>
      </c>
      <c r="EK59" s="19">
        <f t="shared" si="278"/>
        <v>6.449594664037428</v>
      </c>
      <c r="EL59" s="19">
        <f t="shared" si="278"/>
        <v>6.486596688988433</v>
      </c>
      <c r="EM59" s="19">
        <f t="shared" si="278"/>
        <v>6.5782843303756833</v>
      </c>
      <c r="EN59" s="19">
        <f t="shared" si="278"/>
        <v>6.6848742690914786</v>
      </c>
      <c r="EO59" s="19">
        <f t="shared" si="278"/>
        <v>6.5780483732520656</v>
      </c>
      <c r="EP59" s="19">
        <f t="shared" si="278"/>
        <v>6.5540163332692414</v>
      </c>
      <c r="EQ59" s="19">
        <f t="shared" si="278"/>
        <v>6.305331270210135</v>
      </c>
      <c r="ER59" s="19">
        <f t="shared" si="278"/>
        <v>6.0229310101040268</v>
      </c>
      <c r="ES59" s="19">
        <f t="shared" si="278"/>
        <v>5.7600374576745272</v>
      </c>
      <c r="ET59" s="19">
        <f t="shared" si="278"/>
        <v>5.6895885286928571</v>
      </c>
      <c r="EU59" s="19">
        <f t="shared" si="278"/>
        <v>5.8749561738413059</v>
      </c>
      <c r="EV59" s="19">
        <f t="shared" si="278"/>
        <v>5.7994990344085062</v>
      </c>
      <c r="EW59" s="19">
        <f t="shared" si="278"/>
        <v>5.6941822897633942</v>
      </c>
      <c r="EX59" s="19">
        <f t="shared" si="278"/>
        <v>5.4331779671871638</v>
      </c>
      <c r="EY59" s="19">
        <f t="shared" si="278"/>
        <v>5.4113100722292584</v>
      </c>
      <c r="EZ59" s="19">
        <f t="shared" ref="EZ59:FF59" si="279">100*((EZ27/EY27)^4-1)</f>
        <v>5.3091648045089368</v>
      </c>
      <c r="FA59" s="19">
        <f t="shared" si="279"/>
        <v>5.2482408307723105</v>
      </c>
      <c r="FB59" s="19">
        <f t="shared" si="279"/>
        <v>5.2560172153206519</v>
      </c>
      <c r="FC59" s="19">
        <f t="shared" si="279"/>
        <v>5.280717684901215</v>
      </c>
      <c r="FD59" s="19">
        <f t="shared" si="279"/>
        <v>5.2890381963649258</v>
      </c>
      <c r="FE59" s="19">
        <f t="shared" si="279"/>
        <v>5.2475166654794458</v>
      </c>
      <c r="FF59" s="19">
        <f t="shared" si="279"/>
        <v>5.2572269205685362</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-1.4507435168704896</v>
      </c>
      <c r="EB60" s="19">
        <f t="shared" si="284"/>
        <v>5.8269800177049635</v>
      </c>
      <c r="EC60" s="19">
        <f t="shared" si="284"/>
        <v>1.437068522129592</v>
      </c>
      <c r="ED60" s="19">
        <f t="shared" si="284"/>
        <v>6.8952639451398845</v>
      </c>
      <c r="EE60" s="19">
        <f t="shared" si="284"/>
        <v>4.4077292441383475</v>
      </c>
      <c r="EF60" s="19">
        <f t="shared" si="284"/>
        <v>2.5707874853352353</v>
      </c>
      <c r="EG60" s="19">
        <f t="shared" si="284"/>
        <v>4.2644312357027703</v>
      </c>
      <c r="EH60" s="19">
        <f t="shared" si="284"/>
        <v>4.3123459422864441</v>
      </c>
      <c r="EI60" s="19">
        <f t="shared" si="284"/>
        <v>5.4310589743663096</v>
      </c>
      <c r="EJ60" s="19">
        <f t="shared" si="284"/>
        <v>5.1083369469211215</v>
      </c>
      <c r="EK60" s="19">
        <f t="shared" si="284"/>
        <v>5.015883076188965</v>
      </c>
      <c r="EL60" s="19">
        <f t="shared" si="284"/>
        <v>5.0634273274801078</v>
      </c>
      <c r="EM60" s="19">
        <f t="shared" si="284"/>
        <v>5.5821591109344926</v>
      </c>
      <c r="EN60" s="19">
        <f t="shared" si="284"/>
        <v>5.1631055239217849</v>
      </c>
      <c r="EO60" s="19">
        <f t="shared" si="284"/>
        <v>4.9317312924433754</v>
      </c>
      <c r="EP60" s="19">
        <f t="shared" si="284"/>
        <v>4.735355235036387</v>
      </c>
      <c r="EQ60" s="19">
        <f t="shared" si="284"/>
        <v>4.880228572482781</v>
      </c>
      <c r="ER60" s="19">
        <f t="shared" si="284"/>
        <v>4.5531494650392856</v>
      </c>
      <c r="ES60" s="19">
        <f t="shared" si="284"/>
        <v>4.3951905584308504</v>
      </c>
      <c r="ET60" s="19">
        <f t="shared" si="284"/>
        <v>4.3573082693063148</v>
      </c>
      <c r="EU60" s="19">
        <f t="shared" si="284"/>
        <v>5.1066520252430303</v>
      </c>
      <c r="EV60" s="19">
        <f t="shared" si="284"/>
        <v>4.561118897227856</v>
      </c>
      <c r="EW60" s="19">
        <f t="shared" si="284"/>
        <v>4.5277972392534949</v>
      </c>
      <c r="EX60" s="19">
        <f t="shared" si="284"/>
        <v>4.2879000840956527</v>
      </c>
      <c r="EY60" s="19">
        <f t="shared" si="284"/>
        <v>4.6494908176823113</v>
      </c>
      <c r="EZ60" s="19">
        <f t="shared" ref="EZ60:FF60" si="285">100*((EZ28/EY28)^4-1)</f>
        <v>4.1993623667707203</v>
      </c>
      <c r="FA60" s="19">
        <f t="shared" si="285"/>
        <v>4.1586743659818071</v>
      </c>
      <c r="FB60" s="19">
        <f t="shared" si="285"/>
        <v>4.1597827233838425</v>
      </c>
      <c r="FC60" s="19">
        <f t="shared" si="285"/>
        <v>4.5424711015253916</v>
      </c>
      <c r="FD60" s="19">
        <f t="shared" si="285"/>
        <v>4.2038377842795294</v>
      </c>
      <c r="FE60" s="19">
        <f t="shared" si="285"/>
        <v>4.1175924749131898</v>
      </c>
      <c r="FF60" s="19">
        <f t="shared" si="285"/>
        <v>4.1743895515734764</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#N/A</v>
      </c>
      <c r="E62" s="20" t="e">
        <f t="shared" si="286"/>
        <v>#N/A</v>
      </c>
      <c r="F62" s="20" t="e">
        <f t="shared" si="286"/>
        <v>#N/A</v>
      </c>
      <c r="G62" s="20" t="e">
        <f t="shared" si="286"/>
        <v>#N/A</v>
      </c>
      <c r="H62" s="20" t="e">
        <f t="shared" si="286"/>
        <v>#N/A</v>
      </c>
      <c r="I62" s="20" t="e">
        <f t="shared" si="286"/>
        <v>#N/A</v>
      </c>
      <c r="J62" s="20" t="e">
        <f t="shared" si="286"/>
        <v>#N/A</v>
      </c>
      <c r="K62" s="20" t="e">
        <f t="shared" si="286"/>
        <v>#N/A</v>
      </c>
      <c r="L62" s="20" t="e">
        <f t="shared" si="286"/>
        <v>#N/A</v>
      </c>
      <c r="M62" s="20" t="e">
        <f t="shared" si="286"/>
        <v>#N/A</v>
      </c>
      <c r="N62" s="20" t="e">
        <f t="shared" si="286"/>
        <v>#N/A</v>
      </c>
      <c r="O62" s="20" t="e">
        <f t="shared" si="286"/>
        <v>#N/A</v>
      </c>
      <c r="P62" s="20" t="e">
        <f t="shared" si="286"/>
        <v>#N/A</v>
      </c>
      <c r="Q62" s="20" t="e">
        <f t="shared" si="286"/>
        <v>#N/A</v>
      </c>
      <c r="R62" s="20" t="e">
        <f t="shared" si="286"/>
        <v>#N/A</v>
      </c>
      <c r="S62" s="20" t="e">
        <f t="shared" si="286"/>
        <v>#N/A</v>
      </c>
      <c r="T62" s="20" t="e">
        <f t="shared" si="286"/>
        <v>#N/A</v>
      </c>
      <c r="U62" s="20" t="e">
        <f t="shared" si="286"/>
        <v>#N/A</v>
      </c>
      <c r="V62" s="20" t="e">
        <f t="shared" si="286"/>
        <v>#N/A</v>
      </c>
      <c r="W62" s="20" t="e">
        <f t="shared" si="286"/>
        <v>#N/A</v>
      </c>
      <c r="X62" s="20" t="e">
        <f t="shared" si="286"/>
        <v>#N/A</v>
      </c>
      <c r="Y62" s="20" t="e">
        <f t="shared" si="286"/>
        <v>#N/A</v>
      </c>
      <c r="Z62" s="20" t="e">
        <f t="shared" si="286"/>
        <v>#N/A</v>
      </c>
      <c r="AA62" s="20" t="e">
        <f t="shared" si="286"/>
        <v>#N/A</v>
      </c>
      <c r="AB62" s="20" t="e">
        <f t="shared" ref="AB62:BG62" si="287">100*((AB30/AA30)^4-1)</f>
        <v>#N/A</v>
      </c>
      <c r="AC62" s="20" t="e">
        <f t="shared" si="287"/>
        <v>#N/A</v>
      </c>
      <c r="AD62" s="20" t="e">
        <f t="shared" si="287"/>
        <v>#N/A</v>
      </c>
      <c r="AE62" s="20" t="e">
        <f t="shared" si="287"/>
        <v>#N/A</v>
      </c>
      <c r="AF62" s="20" t="e">
        <f t="shared" si="287"/>
        <v>#N/A</v>
      </c>
      <c r="AG62" s="20" t="e">
        <f t="shared" si="287"/>
        <v>#N/A</v>
      </c>
      <c r="AH62" s="20" t="e">
        <f t="shared" si="287"/>
        <v>#N/A</v>
      </c>
      <c r="AI62" s="20" t="e">
        <f t="shared" si="287"/>
        <v>#N/A</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19">
        <f t="shared" si="290"/>
        <v>4.4706598525675156</v>
      </c>
      <c r="EE62" s="19">
        <f t="shared" si="290"/>
        <v>5.829137826117381</v>
      </c>
      <c r="EF62" s="19">
        <f t="shared" si="290"/>
        <v>9.2386902860668094</v>
      </c>
      <c r="EG62" s="19">
        <f t="shared" si="290"/>
        <v>3.592313800916247</v>
      </c>
      <c r="EH62" s="19">
        <f t="shared" si="290"/>
        <v>1.6732501070693351</v>
      </c>
      <c r="EI62" s="19">
        <f t="shared" si="290"/>
        <v>3.578893992975174</v>
      </c>
      <c r="EJ62" s="19">
        <f t="shared" si="290"/>
        <v>5.424163824084105</v>
      </c>
      <c r="EK62" s="19">
        <f t="shared" si="290"/>
        <v>1.9548738842197766</v>
      </c>
      <c r="EL62" s="19">
        <f t="shared" si="290"/>
        <v>0.16571311624693497</v>
      </c>
      <c r="EM62" s="19">
        <f t="shared" si="290"/>
        <v>3.0064461712725477</v>
      </c>
      <c r="EN62" s="19">
        <f t="shared" si="290"/>
        <v>4.4737318564441519</v>
      </c>
      <c r="EO62" s="19">
        <f t="shared" si="290"/>
        <v>1.5389844833032518</v>
      </c>
      <c r="EP62" s="19">
        <f t="shared" si="290"/>
        <v>0.58982483020522114</v>
      </c>
      <c r="EQ62" s="19">
        <f t="shared" si="290"/>
        <v>3.026158330525841</v>
      </c>
      <c r="ER62" s="19">
        <f t="shared" si="290"/>
        <v>4.4403326525648934</v>
      </c>
      <c r="ES62" s="19">
        <f t="shared" si="290"/>
        <v>1.5706573175134686</v>
      </c>
      <c r="ET62" s="19">
        <f t="shared" si="290"/>
        <v>0.78779265648454277</v>
      </c>
      <c r="EU62" s="19">
        <f t="shared" si="290"/>
        <v>3.0827614480979815</v>
      </c>
      <c r="EV62" s="19">
        <f t="shared" si="290"/>
        <v>4.519429491207827</v>
      </c>
      <c r="EW62" s="19">
        <f t="shared" si="290"/>
        <v>1.6255529060648533</v>
      </c>
      <c r="EX62" s="19">
        <f t="shared" si="290"/>
        <v>0.90803605843772228</v>
      </c>
      <c r="EY62" s="19">
        <f t="shared" si="290"/>
        <v>2.8808804729703263</v>
      </c>
      <c r="EZ62" s="19">
        <f t="shared" ref="EZ62:FF62" si="291">100*((EZ30/EY30)^4-1)</f>
        <v>4.3414883281796879</v>
      </c>
      <c r="FA62" s="19">
        <f t="shared" si="291"/>
        <v>1.5665359082164931</v>
      </c>
      <c r="FB62" s="19">
        <f t="shared" si="291"/>
        <v>0.73797016991699049</v>
      </c>
      <c r="FC62" s="19">
        <f t="shared" si="291"/>
        <v>2.8226730443277948</v>
      </c>
      <c r="FD62" s="19">
        <f t="shared" si="291"/>
        <v>4.2782123187164123</v>
      </c>
      <c r="FE62" s="19">
        <f t="shared" si="291"/>
        <v>1.5483969033842859</v>
      </c>
      <c r="FF62" s="19">
        <f t="shared" si="291"/>
        <v>0.73480168799036072</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19">
        <f t="shared" si="295"/>
        <v>2.8846808109066702</v>
      </c>
      <c r="EE63" s="19">
        <f t="shared" si="295"/>
        <v>4.3778603919817138</v>
      </c>
      <c r="EF63" s="19">
        <f t="shared" si="295"/>
        <v>8.1908632579660523</v>
      </c>
      <c r="EG63" s="19">
        <f t="shared" si="295"/>
        <v>4.9446062350645414</v>
      </c>
      <c r="EH63" s="19">
        <f t="shared" si="295"/>
        <v>0.28331734798325847</v>
      </c>
      <c r="EI63" s="19">
        <f t="shared" si="295"/>
        <v>1.6312176410649526</v>
      </c>
      <c r="EJ63" s="19">
        <f t="shared" si="295"/>
        <v>5.1003181502979889</v>
      </c>
      <c r="EK63" s="19">
        <f t="shared" si="295"/>
        <v>3.4985764866630964</v>
      </c>
      <c r="EL63" s="19">
        <f t="shared" si="295"/>
        <v>-1.0965270399906912</v>
      </c>
      <c r="EM63" s="19">
        <f t="shared" si="295"/>
        <v>1.7392680298100149</v>
      </c>
      <c r="EN63" s="19">
        <f t="shared" si="295"/>
        <v>4.7616245417726022</v>
      </c>
      <c r="EO63" s="19">
        <f t="shared" si="295"/>
        <v>3.3236043332673937</v>
      </c>
      <c r="EP63" s="19">
        <f t="shared" si="295"/>
        <v>-0.45557046432860293</v>
      </c>
      <c r="EQ63" s="19">
        <f t="shared" si="295"/>
        <v>1.7416283030844415</v>
      </c>
      <c r="ER63" s="19">
        <f t="shared" si="295"/>
        <v>4.8691849984264346</v>
      </c>
      <c r="ES63" s="19">
        <f t="shared" si="295"/>
        <v>3.4902404926180575</v>
      </c>
      <c r="ET63" s="19">
        <f t="shared" si="295"/>
        <v>-0.38095659968400142</v>
      </c>
      <c r="EU63" s="19">
        <f t="shared" si="295"/>
        <v>1.9545202061208355</v>
      </c>
      <c r="EV63" s="19">
        <f t="shared" si="295"/>
        <v>5.123252630603603</v>
      </c>
      <c r="EW63" s="19">
        <f t="shared" si="295"/>
        <v>3.6035297572189595</v>
      </c>
      <c r="EX63" s="19">
        <f t="shared" si="295"/>
        <v>-0.22979566687802988</v>
      </c>
      <c r="EY63" s="19">
        <f t="shared" si="295"/>
        <v>1.7006556112861615</v>
      </c>
      <c r="EZ63" s="19">
        <f t="shared" si="295"/>
        <v>4.903626789372928</v>
      </c>
      <c r="FA63" s="19">
        <f t="shared" si="295"/>
        <v>3.4898847801858368</v>
      </c>
      <c r="FB63" s="19">
        <f t="shared" si="295"/>
        <v>-0.50015290354984421</v>
      </c>
      <c r="FC63" s="19">
        <f t="shared" si="295"/>
        <v>1.6701276462771641</v>
      </c>
      <c r="FD63" s="19">
        <f t="shared" si="295"/>
        <v>4.8489023389182373</v>
      </c>
      <c r="FE63" s="19">
        <f t="shared" si="295"/>
        <v>3.4415853830160881</v>
      </c>
      <c r="FF63" s="19">
        <f t="shared" si="295"/>
        <v>-0.46324928294226853</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10.572511883401958</v>
      </c>
      <c r="AK64" s="20">
        <f t="shared" ref="AK64" si="297">100*((AK32/AJ32)^4-1)</f>
        <v>10.164640581999684</v>
      </c>
      <c r="AL64" s="20">
        <f t="shared" ref="AL64" si="298">100*((AL32/AK32)^4-1)</f>
        <v>8.7171686027462947</v>
      </c>
      <c r="AM64" s="20">
        <f t="shared" ref="AM64" si="299">100*((AM32/AL32)^4-1)</f>
        <v>6.859431590397369</v>
      </c>
      <c r="AN64" s="20">
        <f t="shared" ref="AN64" si="300">100*((AN32/AM32)^4-1)</f>
        <v>10.037823878279584</v>
      </c>
      <c r="AO64" s="20">
        <f t="shared" ref="AO64" si="301">100*((AO32/AN32)^4-1)</f>
        <v>8.574440029348418</v>
      </c>
      <c r="AP64" s="20">
        <f t="shared" ref="AP64" si="302">100*((AP32/AO32)^4-1)</f>
        <v>10.47117958156778</v>
      </c>
      <c r="AQ64" s="20">
        <f t="shared" ref="AQ64" si="303">100*((AQ32/AP32)^4-1)</f>
        <v>8.0973538556715408</v>
      </c>
      <c r="AR64" s="20">
        <f t="shared" ref="AR64" si="304">100*((AR32/AQ32)^4-1)</f>
        <v>8.7149057777125893</v>
      </c>
      <c r="AS64" s="20">
        <f t="shared" ref="AS64" si="305">100*((AS32/AR32)^4-1)</f>
        <v>4.7573280609973123</v>
      </c>
      <c r="AT64" s="20">
        <f t="shared" ref="AT64" si="306">100*((AT32/AS32)^4-1)</f>
        <v>4.8056119555215826</v>
      </c>
      <c r="AU64" s="20">
        <f t="shared" ref="AU64" si="307">100*((AU32/AT32)^4-1)</f>
        <v>5.5153407720054837</v>
      </c>
      <c r="AV64" s="20">
        <f t="shared" ref="AV64" si="308">100*((AV32/AU32)^4-1)</f>
        <v>5.2719655040973867</v>
      </c>
      <c r="AW64" s="20">
        <f t="shared" ref="AW64" si="309">100*((AW32/AV32)^4-1)</f>
        <v>4.6469529218523986</v>
      </c>
      <c r="AX64" s="20">
        <f t="shared" ref="AX64" si="310">100*((AX32/AW32)^4-1)</f>
        <v>4.8394467854125045</v>
      </c>
      <c r="AY64" s="20">
        <f t="shared" ref="AY64" si="311">100*((AY32/AX32)^4-1)</f>
        <v>4.8195403727516517</v>
      </c>
      <c r="AZ64" s="20">
        <f t="shared" ref="AZ64" si="312">100*((AZ32/AY32)^4-1)</f>
        <v>1.9390296159958131</v>
      </c>
      <c r="BA64" s="20">
        <f t="shared" ref="BA64" si="313">100*((BA32/AZ32)^4-1)</f>
        <v>3.5012503838619979</v>
      </c>
      <c r="BB64" s="20">
        <f t="shared" ref="BB64" si="314">100*((BB32/BA32)^4-1)</f>
        <v>4.3860302893989678</v>
      </c>
      <c r="BC64" s="20">
        <f t="shared" ref="BC64" si="315">100*((BC32/BB32)^4-1)</f>
        <v>5.0987856582985769</v>
      </c>
      <c r="BD64" s="20">
        <f t="shared" ref="BD64" si="316">100*((BD32/BC32)^4-1)</f>
        <v>5.0761908174190795</v>
      </c>
      <c r="BE64" s="20">
        <f t="shared" ref="BE64" si="317">100*((BE32/BD32)^4-1)</f>
        <v>6.8622075220654333</v>
      </c>
      <c r="BF64" s="20">
        <f t="shared" ref="BF64" si="318">100*((BF32/BE32)^4-1)</f>
        <v>9.7196407325269352</v>
      </c>
      <c r="BG64" s="20">
        <f t="shared" ref="BG64" si="319">100*((BG32/BF32)^4-1)</f>
        <v>9.4814437425460696</v>
      </c>
      <c r="BH64" s="20">
        <f t="shared" ref="BH64" si="320">100*((BH32/BG32)^4-1)</f>
        <v>10.821873620286993</v>
      </c>
      <c r="BI64" s="20">
        <f t="shared" ref="BI64" si="321">100*((BI32/BH32)^4-1)</f>
        <v>10.713646796526044</v>
      </c>
      <c r="BJ64" s="20">
        <f t="shared" ref="BJ64" si="322">100*((BJ32/BI32)^4-1)</f>
        <v>12.591736417029665</v>
      </c>
      <c r="BK64" s="20">
        <f t="shared" ref="BK64" si="323">100*((BK32/BJ32)^4-1)</f>
        <v>19.066177764939528</v>
      </c>
      <c r="BL64" s="20">
        <f t="shared" ref="BL64" si="324">100*((BL32/BK32)^4-1)</f>
        <v>16.084324795646189</v>
      </c>
      <c r="BM64" s="20">
        <f t="shared" ref="BM64" si="325">100*((BM32/BL32)^4-1)</f>
        <v>18.282618601535372</v>
      </c>
      <c r="BN64" s="20">
        <f t="shared" ref="BN64" si="326">100*((BN32/BM32)^4-1)</f>
        <v>19.974140988953337</v>
      </c>
      <c r="BO64" s="20">
        <f t="shared" ref="BO64" si="327">100*((BO32/BN32)^4-1)</f>
        <v>18.902170722783197</v>
      </c>
      <c r="BP64" s="20">
        <f t="shared" ref="BP64" si="328">100*((BP32/BO32)^4-1)</f>
        <v>12.864203657268614</v>
      </c>
      <c r="BQ64" s="20">
        <f t="shared" ref="BQ64" si="329">100*((BQ32/BP32)^4-1)</f>
        <v>11.736873275886905</v>
      </c>
      <c r="BR64" s="20">
        <f t="shared" ref="BR64" si="330">100*((BR32/BQ32)^4-1)</f>
        <v>8.5621718168571661</v>
      </c>
      <c r="BS64" s="20">
        <f t="shared" ref="BS64" si="331">100*((BS32/BR32)^4-1)</f>
        <v>10.333304677042632</v>
      </c>
      <c r="BT64" s="20">
        <f t="shared" ref="BT64" si="332">100*((BT32/BS32)^4-1)</f>
        <v>4.9963138688187581</v>
      </c>
      <c r="BU64" s="20">
        <f t="shared" ref="BU64" si="333">100*((BU32/BT32)^4-1)</f>
        <v>-1.3530921849735145</v>
      </c>
      <c r="BV64" s="20">
        <f t="shared" ref="BV64" si="334">100*((BV32/BU32)^4-1)</f>
        <v>-6.0808148675961071</v>
      </c>
      <c r="BW64" s="20">
        <f t="shared" ref="BW64" si="335">100*((BW32/BV32)^4-1)</f>
        <v>-7.1758337496408808</v>
      </c>
      <c r="BX64" s="20">
        <f t="shared" ref="BX64" si="336">100*((BX32/BW32)^4-1)</f>
        <v>-9.7684167195924978</v>
      </c>
      <c r="BY64" s="20">
        <f t="shared" ref="BY64" si="337">100*((BY32/BX32)^4-1)</f>
        <v>-13.275026080703512</v>
      </c>
      <c r="BZ64" s="20">
        <f t="shared" ref="BZ64" si="338">100*((BZ32/BY32)^4-1)</f>
        <v>-15.899986782210041</v>
      </c>
      <c r="CA64" s="20">
        <f t="shared" ref="CA64" si="339">100*((CA32/BZ32)^4-1)</f>
        <v>-22.071650496666471</v>
      </c>
      <c r="CB64" s="20">
        <f t="shared" ref="CB64" si="340">100*((CB32/CA32)^4-1)</f>
        <v>-14.862073448980983</v>
      </c>
      <c r="CC64" s="20">
        <f t="shared" ref="CC64" si="341">100*((CC32/CB32)^4-1)</f>
        <v>-5.396336835181792</v>
      </c>
      <c r="CD64" s="20">
        <f t="shared" ref="CD64" si="342">100*((CD32/CC32)^4-1)</f>
        <v>3.1237342544313762</v>
      </c>
      <c r="CE64" s="20">
        <f t="shared" ref="CE64" si="343">100*((CE32/CD32)^4-1)</f>
        <v>-1.4572848010134032</v>
      </c>
      <c r="CF64" s="20">
        <f t="shared" ref="CF64" si="344">100*((CF32/CE32)^4-1)</f>
        <v>-4.6848737532307343</v>
      </c>
      <c r="CG64" s="20">
        <f t="shared" ref="CG64" si="345">100*((CG32/CF32)^4-1)</f>
        <v>-6.1043958959457907</v>
      </c>
      <c r="CH64" s="20">
        <f t="shared" ref="CH64" si="346">100*((CH32/CG32)^4-1)</f>
        <v>-6.8945685549942954</v>
      </c>
      <c r="CI64" s="20">
        <f t="shared" ref="CI64" si="347">100*((CI32/CH32)^4-1)</f>
        <v>-10.51285568423217</v>
      </c>
      <c r="CJ64" s="20">
        <f t="shared" ref="CJ64" si="348">100*((CJ32/CI32)^4-1)</f>
        <v>-4.0624611368321295</v>
      </c>
      <c r="CK64" s="20">
        <f t="shared" ref="CK64" si="349">100*((CK32/CJ32)^4-1)</f>
        <v>-4.0755586931647825</v>
      </c>
      <c r="CL64" s="20">
        <f t="shared" ref="CL64" si="350">100*((CL32/CK32)^4-1)</f>
        <v>-4.5592280060396835</v>
      </c>
      <c r="CM64" s="20">
        <f t="shared" ref="CM64" si="351">100*((CM32/CL32)^4-1)</f>
        <v>2.0446026182833421</v>
      </c>
      <c r="CN64" s="20">
        <f t="shared" ref="CN64" si="352">100*((CN32/CM32)^4-1)</f>
        <v>8.1117026963727135</v>
      </c>
      <c r="CO64" s="20">
        <f t="shared" ref="CO64" si="353">100*((CO32/CN32)^4-1)</f>
        <v>9.9744766163573537</v>
      </c>
      <c r="CP64" s="20">
        <f t="shared" ref="CP64" si="354">100*((CP32/CO32)^4-1)</f>
        <v>9.5410618935757299</v>
      </c>
      <c r="CQ64" s="20">
        <f t="shared" ref="CQ64" si="355">100*((CQ32/CP32)^4-1)</f>
        <v>10.273710409767522</v>
      </c>
      <c r="CR64" s="20">
        <f t="shared" ref="CR64" si="356">100*((CR32/CQ32)^4-1)</f>
        <v>16.131746911138123</v>
      </c>
      <c r="CS64" s="20">
        <f t="shared" ref="CS64" si="357">100*((CS32/CR32)^4-1)</f>
        <v>16.46298002084967</v>
      </c>
      <c r="CT64" s="20">
        <f t="shared" ref="CT64" si="358">100*((CT32/CS32)^4-1)</f>
        <v>8.9571102386311487</v>
      </c>
      <c r="CU64" s="20">
        <f t="shared" ref="CU64" si="359">100*((CU32/CT32)^4-1)</f>
        <v>6.5705190064373253</v>
      </c>
      <c r="CV64" s="20">
        <f t="shared" ref="CV64" si="360">100*((CV32/CU32)^4-1)</f>
        <v>6.0914466009945434</v>
      </c>
      <c r="CW64" s="20">
        <f t="shared" ref="CW64" si="361">100*((CW32/CV32)^4-1)</f>
        <v>5.0593204754025844</v>
      </c>
      <c r="CX64" s="20">
        <f t="shared" ref="CX64" si="362">100*((CX32/CW32)^4-1)</f>
        <v>8.1911767900642918</v>
      </c>
      <c r="CY64" s="20">
        <f t="shared" ref="CY64" si="363">100*((CY32/CX32)^4-1)</f>
        <v>8.3127161283127684</v>
      </c>
      <c r="CZ64" s="20">
        <f t="shared" ref="CZ64" si="364">100*((CZ32/CY32)^4-1)</f>
        <v>7.1020206629119675</v>
      </c>
      <c r="DA64" s="20">
        <f t="shared" ref="DA64" si="365">100*((DA32/CZ32)^4-1)</f>
        <v>7.8251889738712332</v>
      </c>
      <c r="DB64" s="20">
        <f t="shared" ref="DB64" si="366">100*((DB32/DA32)^4-1)</f>
        <v>15.512572597059693</v>
      </c>
      <c r="DC64" s="20">
        <f t="shared" ref="DC64" si="367">100*((DC32/DB32)^4-1)</f>
        <v>11.505182189859052</v>
      </c>
      <c r="DD64" s="20">
        <f t="shared" ref="DD64" si="368">100*((DD32/DC32)^4-1)</f>
        <v>7.622685432215226</v>
      </c>
      <c r="DE64" s="20">
        <f t="shared" ref="DE64" si="369">100*((DE32/DD32)^4-1)</f>
        <v>10.927806039114184</v>
      </c>
      <c r="DF64" s="20">
        <f t="shared" ref="DF64" si="370">100*((DF32/DE32)^4-1)</f>
        <v>13.287097815735915</v>
      </c>
      <c r="DG64" s="20">
        <f t="shared" ref="DG64" si="371">100*((DG32/DF32)^4-1)</f>
        <v>14.828128505081374</v>
      </c>
      <c r="DH64" s="20">
        <f t="shared" ref="DH64" si="372">100*((DH32/DG32)^4-1)</f>
        <v>13.057238000418403</v>
      </c>
      <c r="DI64" s="20">
        <f t="shared" ref="DI64" si="373">100*((DI32/DH32)^4-1)</f>
        <v>12.402556611027094</v>
      </c>
      <c r="DJ64" s="20">
        <f t="shared" ref="DJ64" si="374">100*((DJ32/DI32)^4-1)</f>
        <v>11.526155371816781</v>
      </c>
      <c r="DK64" s="20">
        <f t="shared" ref="DK64" si="375">100*((DK32/DJ32)^4-1)</f>
        <v>13.347240089921941</v>
      </c>
      <c r="DL64" s="20">
        <f t="shared" ref="DL64" si="376">100*((DL32/DK32)^4-1)</f>
        <v>14.519162279825748</v>
      </c>
      <c r="DM64" s="20">
        <f t="shared" ref="DM64" si="377">100*((DM32/DL32)^4-1)</f>
        <v>1.0259145636265288</v>
      </c>
      <c r="DN64" s="20">
        <f t="shared" ref="DN64" si="378">100*((DN32/DM32)^4-1)</f>
        <v>-2.1188012032963277</v>
      </c>
      <c r="DO64" s="20">
        <f t="shared" ref="DO64" si="379">100*((DO32/DN32)^4-1)</f>
        <v>-2.0503868676024828</v>
      </c>
      <c r="DP64" s="20">
        <f t="shared" ref="DP64" si="380">100*((DP32/DO32)^4-1)</f>
        <v>-0.60537319538098711</v>
      </c>
      <c r="DQ64" s="20">
        <f t="shared" ref="DQ64" si="381">100*((DQ32/DP32)^4-1)</f>
        <v>8.1819453456765778</v>
      </c>
      <c r="DR64" s="20">
        <f t="shared" ref="DR64" si="382">100*((DR32/DQ32)^4-1)</f>
        <v>8.6160236468242335</v>
      </c>
      <c r="DS64" s="20">
        <f t="shared" ref="DS64" si="383">100*((DS32/DR32)^4-1)</f>
        <v>7.7959282572071631</v>
      </c>
      <c r="DT64" s="20">
        <f t="shared" ref="DT64" si="384">100*((DT32/DS32)^4-1)</f>
        <v>2.926016059340264</v>
      </c>
      <c r="DU64" s="20">
        <f t="shared" ref="DU64" si="385">100*((DU32/DT32)^4-1)</f>
        <v>16.074980007789819</v>
      </c>
      <c r="DV64" s="20">
        <f t="shared" ref="DV64" si="386">100*((DV32/DU32)^4-1)</f>
        <v>25.68879968543818</v>
      </c>
      <c r="DW64" s="20">
        <f t="shared" ref="DW64" si="387">100*((DW32/DV32)^4-1)</f>
        <v>20.592305148885369</v>
      </c>
      <c r="DX64" s="20">
        <f t="shared" ref="DX64" si="388">100*((DX32/DW32)^4-1)</f>
        <v>30.173840246849416</v>
      </c>
      <c r="DY64" s="20">
        <f t="shared" ref="DY64" si="389">100*((DY32/DX32)^4-1)</f>
        <v>21.718730841859959</v>
      </c>
      <c r="DZ64" s="20">
        <f t="shared" ref="DZ64" si="390">100*((DZ32/DY32)^4-1)</f>
        <v>21.397873065239459</v>
      </c>
      <c r="EA64" s="20">
        <f t="shared" ref="EA64" si="391">100*((EA32/DZ32)^4-1)</f>
        <v>32.049793564023929</v>
      </c>
      <c r="EB64" s="20">
        <f t="shared" ref="EB64" si="392">100*((EB32/EA32)^4-1)</f>
        <v>16.578540701801757</v>
      </c>
      <c r="EC64" s="20">
        <f t="shared" ref="EC64" si="393">100*((EC32/EB32)^4-1)</f>
        <v>-21.006279711047803</v>
      </c>
      <c r="ED64" s="19">
        <f t="shared" ref="ED64" si="394">100*((ED32/EC32)^4-1)</f>
        <v>-29.467685709783652</v>
      </c>
      <c r="EE64" s="19">
        <f t="shared" ref="EE64" si="395">100*((EE32/ED32)^4-1)</f>
        <v>-26.883064242384492</v>
      </c>
      <c r="EF64" s="19">
        <f t="shared" ref="EF64" si="396">100*((EF32/EE32)^4-1)</f>
        <v>-14.99313730813191</v>
      </c>
      <c r="EG64" s="19">
        <f t="shared" ref="EG64" si="397">100*((EG32/EF32)^4-1)</f>
        <v>-4.1925850976142209</v>
      </c>
      <c r="EH64" s="19">
        <f t="shared" ref="EH64" si="398">100*((EH32/EG32)^4-1)</f>
        <v>5.9679916198103644</v>
      </c>
      <c r="EI64" s="19">
        <f t="shared" ref="EI64" si="399">100*((EI32/EH32)^4-1)</f>
        <v>12.679614530335769</v>
      </c>
      <c r="EJ64" s="19">
        <f t="shared" ref="EJ64" si="400">100*((EJ32/EI32)^4-1)</f>
        <v>16.207252173965681</v>
      </c>
      <c r="EK64" s="19">
        <f t="shared" ref="EK64" si="401">100*((EK32/EJ32)^4-1)</f>
        <v>16.966237764275462</v>
      </c>
      <c r="EL64" s="19">
        <f t="shared" ref="EL64" si="402">100*((EL32/EK32)^4-1)</f>
        <v>15.653110214555422</v>
      </c>
      <c r="EM64" s="19">
        <f t="shared" ref="EM64" si="403">100*((EM32/EL32)^4-1)</f>
        <v>13.151868770597041</v>
      </c>
      <c r="EN64" s="19">
        <f t="shared" ref="EN64" si="404">100*((EN32/EM32)^4-1)</f>
        <v>10.453004889488815</v>
      </c>
      <c r="EO64" s="19">
        <f t="shared" ref="EO64" si="405">100*((EO32/EN32)^4-1)</f>
        <v>7.927381853054527</v>
      </c>
      <c r="EP64" s="19">
        <f t="shared" ref="EP64" si="406">100*((EP32/EO32)^4-1)</f>
        <v>5.8233964156751306</v>
      </c>
      <c r="EQ64" s="19">
        <f t="shared" ref="EQ64" si="407">100*((EQ32/EP32)^4-1)</f>
        <v>4.0630419110206484</v>
      </c>
      <c r="ER64" s="19">
        <f t="shared" ref="ER64" si="408">100*((ER32/EQ32)^4-1)</f>
        <v>2.8534651412260859</v>
      </c>
      <c r="ES64" s="19">
        <f t="shared" ref="ES64" si="409">100*((ES32/ER32)^4-1)</f>
        <v>2.268603827326765</v>
      </c>
      <c r="ET64" s="19">
        <f t="shared" ref="ET64" si="410">100*((ET32/ES32)^4-1)</f>
        <v>2.0322080041382584</v>
      </c>
      <c r="EU64" s="19">
        <f t="shared" ref="EU64" si="411">100*((EU32/ET32)^4-1)</f>
        <v>2.0686918998681358</v>
      </c>
      <c r="EV64" s="19">
        <f t="shared" ref="EV64" si="412">100*((EV32/EU32)^4-1)</f>
        <v>2.4067511325394975</v>
      </c>
      <c r="EW64" s="19">
        <f t="shared" ref="EW64" si="413">100*((EW32/EV32)^4-1)</f>
        <v>2.9199205600767941</v>
      </c>
      <c r="EX64" s="19">
        <f t="shared" ref="EX64" si="414">100*((EX32/EW32)^4-1)</f>
        <v>3.5005470140157202</v>
      </c>
      <c r="EY64" s="19">
        <f t="shared" ref="EY64" si="415">100*((EY32/EX32)^4-1)</f>
        <v>4.0636713614347508</v>
      </c>
      <c r="EZ64" s="19">
        <f t="shared" ref="EZ64" si="416">100*((EZ32/EY32)^4-1)</f>
        <v>4.5636636138115971</v>
      </c>
      <c r="FA64" s="19">
        <f t="shared" ref="FA64" si="417">100*((FA32/EZ32)^4-1)</f>
        <v>5.0147395848021636</v>
      </c>
      <c r="FB64" s="19">
        <f t="shared" ref="FB64" si="418">100*((FB32/FA32)^4-1)</f>
        <v>5.3630824996680149</v>
      </c>
      <c r="FC64" s="19">
        <f t="shared" ref="FC64" si="419">100*((FC32/FB32)^4-1)</f>
        <v>5.6777943485782023</v>
      </c>
      <c r="FD64" s="19">
        <f t="shared" ref="FD64" si="420">100*((FD32/FC32)^4-1)</f>
        <v>5.940422157152625</v>
      </c>
      <c r="FE64" s="19">
        <f t="shared" ref="FE64" si="421">100*((FE32/FD32)^4-1)</f>
        <v>6.1162559611882772</v>
      </c>
      <c r="FF64" s="19">
        <f t="shared" ref="FF64" si="422">100*((FF32/FE32)^4-1)</f>
        <v>6.2107635615990642</v>
      </c>
    </row>
    <row r="65" spans="2:162" x14ac:dyDescent="0.2">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58.215888411465919</v>
      </c>
      <c r="AA65" s="20">
        <f t="shared" si="423"/>
        <v>44.373608770024411</v>
      </c>
      <c r="AB65" s="20">
        <f t="shared" ref="AB65:AI65" si="424">100*((AB33/AA33)^4-1)</f>
        <v>3.8251092889652671</v>
      </c>
      <c r="AC65" s="20">
        <f t="shared" si="424"/>
        <v>-8.1572957207413417</v>
      </c>
      <c r="AD65" s="20">
        <f t="shared" si="424"/>
        <v>39.521030910361432</v>
      </c>
      <c r="AE65" s="20">
        <f t="shared" si="424"/>
        <v>26.092901067851958</v>
      </c>
      <c r="AF65" s="20">
        <f t="shared" si="424"/>
        <v>-46.016394235110369</v>
      </c>
      <c r="AG65" s="20">
        <f t="shared" si="424"/>
        <v>279.8704727286356</v>
      </c>
      <c r="AH65" s="20">
        <f t="shared" si="424"/>
        <v>-65.408717167071998</v>
      </c>
      <c r="AI65" s="20">
        <f t="shared" si="424"/>
        <v>125.18613367532119</v>
      </c>
      <c r="AJ65" s="20">
        <f t="shared" ref="AJ65:BO65" si="425">100*((AJ33/AI33)^4-1)</f>
        <v>-22.580403245425053</v>
      </c>
      <c r="AK65" s="20">
        <f t="shared" si="425"/>
        <v>63.244907066155953</v>
      </c>
      <c r="AL65" s="20">
        <f t="shared" si="425"/>
        <v>51.565361162582903</v>
      </c>
      <c r="AM65" s="20">
        <f t="shared" si="425"/>
        <v>-75.44908853465185</v>
      </c>
      <c r="AN65" s="20">
        <f t="shared" si="425"/>
        <v>300.29393264931201</v>
      </c>
      <c r="AO65" s="20">
        <f t="shared" si="425"/>
        <v>-62.285754703418696</v>
      </c>
      <c r="AP65" s="20">
        <f t="shared" si="425"/>
        <v>24.384375159725668</v>
      </c>
      <c r="AQ65" s="20">
        <f t="shared" si="425"/>
        <v>24.369025632440945</v>
      </c>
      <c r="AR65" s="20">
        <f t="shared" si="425"/>
        <v>-42.90149772476255</v>
      </c>
      <c r="AS65" s="20">
        <f t="shared" si="425"/>
        <v>18.971781449035795</v>
      </c>
      <c r="AT65" s="20">
        <f t="shared" si="425"/>
        <v>-11.467330003363518</v>
      </c>
      <c r="AU65" s="20">
        <f t="shared" si="425"/>
        <v>6.4877504572311784</v>
      </c>
      <c r="AV65" s="20">
        <f t="shared" si="425"/>
        <v>-26.529551393242823</v>
      </c>
      <c r="AW65" s="20">
        <f t="shared" si="425"/>
        <v>-48.88008971286564</v>
      </c>
      <c r="AX65" s="20">
        <f t="shared" si="425"/>
        <v>-45.849291674851308</v>
      </c>
      <c r="AY65" s="20">
        <f t="shared" si="425"/>
        <v>17.634851977912859</v>
      </c>
      <c r="AZ65" s="20">
        <f t="shared" si="425"/>
        <v>278.52537290432457</v>
      </c>
      <c r="BA65" s="20">
        <f t="shared" si="425"/>
        <v>-73.128876054063127</v>
      </c>
      <c r="BB65" s="20">
        <f t="shared" si="425"/>
        <v>95.704965342238822</v>
      </c>
      <c r="BC65" s="20">
        <f t="shared" si="425"/>
        <v>-18.156694686501563</v>
      </c>
      <c r="BD65" s="20">
        <f t="shared" si="425"/>
        <v>52.153153738314458</v>
      </c>
      <c r="BE65" s="20">
        <f t="shared" si="425"/>
        <v>31.753478149961833</v>
      </c>
      <c r="BF65" s="20">
        <f t="shared" si="425"/>
        <v>-59.524792816224114</v>
      </c>
      <c r="BG65" s="20">
        <f t="shared" si="425"/>
        <v>98.203691671618415</v>
      </c>
      <c r="BH65" s="20">
        <f t="shared" si="425"/>
        <v>-5.7769807657243266</v>
      </c>
      <c r="BI65" s="20">
        <f t="shared" si="425"/>
        <v>63.956256543620363</v>
      </c>
      <c r="BJ65" s="20">
        <f t="shared" si="425"/>
        <v>13.269183833074582</v>
      </c>
      <c r="BK65" s="20">
        <f t="shared" si="425"/>
        <v>-12.092753335301044</v>
      </c>
      <c r="BL65" s="20">
        <f t="shared" si="425"/>
        <v>-20.967067764498971</v>
      </c>
      <c r="BM65" s="20">
        <f t="shared" si="425"/>
        <v>21.582461371309215</v>
      </c>
      <c r="BN65" s="20">
        <f t="shared" si="425"/>
        <v>130.50323052743411</v>
      </c>
      <c r="BO65" s="20">
        <f t="shared" si="425"/>
        <v>-69.501425751450668</v>
      </c>
      <c r="BP65" s="20">
        <f t="shared" ref="BP65:CU65" si="426">100*((BP33/BO33)^4-1)</f>
        <v>218.70926646694784</v>
      </c>
      <c r="BQ65" s="20">
        <f t="shared" si="426"/>
        <v>-2.9503991389261075</v>
      </c>
      <c r="BR65" s="20">
        <f t="shared" si="426"/>
        <v>-66.470651022655744</v>
      </c>
      <c r="BS65" s="20">
        <f t="shared" si="426"/>
        <v>714.43491806467034</v>
      </c>
      <c r="BT65" s="20">
        <f t="shared" si="426"/>
        <v>-79.242210633054285</v>
      </c>
      <c r="BU65" s="20">
        <f t="shared" si="426"/>
        <v>9.9748866260388027</v>
      </c>
      <c r="BV65" s="20">
        <f t="shared" si="426"/>
        <v>-18.689826872315439</v>
      </c>
      <c r="BW65" s="20">
        <f t="shared" si="426"/>
        <v>-54.285389907974647</v>
      </c>
      <c r="BX65" s="20">
        <f t="shared" si="426"/>
        <v>28.613559279210211</v>
      </c>
      <c r="BY65" s="20">
        <f t="shared" si="426"/>
        <v>-76.07221772782718</v>
      </c>
      <c r="BZ65" s="20">
        <f t="shared" si="426"/>
        <v>-72.730621995203123</v>
      </c>
      <c r="CA65" s="20">
        <f t="shared" si="426"/>
        <v>-78.654689530322671</v>
      </c>
      <c r="CB65" s="20">
        <f t="shared" si="426"/>
        <v>-34.313932224535293</v>
      </c>
      <c r="CC65" s="20">
        <f t="shared" si="426"/>
        <v>4.7449195786464005</v>
      </c>
      <c r="CD65" s="20">
        <f t="shared" si="426"/>
        <v>131.50585055499442</v>
      </c>
      <c r="CE65" s="20">
        <f t="shared" si="426"/>
        <v>301.45150168776428</v>
      </c>
      <c r="CF65" s="20">
        <f t="shared" si="426"/>
        <v>-83.577086339793254</v>
      </c>
      <c r="CG65" s="20">
        <f t="shared" si="426"/>
        <v>401.8279858574748</v>
      </c>
      <c r="CH65" s="20">
        <f t="shared" si="426"/>
        <v>33.876209938725019</v>
      </c>
      <c r="CI65" s="20">
        <f t="shared" si="426"/>
        <v>-89.164786178587008</v>
      </c>
      <c r="CJ65" s="20">
        <f t="shared" si="426"/>
        <v>2454.180012365895</v>
      </c>
      <c r="CK65" s="20">
        <f t="shared" si="426"/>
        <v>-69.784361795046593</v>
      </c>
      <c r="CL65" s="20">
        <f t="shared" si="426"/>
        <v>-3.3667231348154636</v>
      </c>
      <c r="CM65" s="20">
        <f t="shared" si="426"/>
        <v>314.01096553777251</v>
      </c>
      <c r="CN65" s="20">
        <f t="shared" si="426"/>
        <v>141.18021942316207</v>
      </c>
      <c r="CO65" s="20">
        <f t="shared" si="426"/>
        <v>-0.60826823754271953</v>
      </c>
      <c r="CP65" s="20">
        <f t="shared" si="426"/>
        <v>-22.052179574540531</v>
      </c>
      <c r="CQ65" s="20">
        <f t="shared" si="426"/>
        <v>0.192823028780853</v>
      </c>
      <c r="CR65" s="20">
        <f t="shared" si="426"/>
        <v>-16.264229771925077</v>
      </c>
      <c r="CS65" s="20">
        <f t="shared" si="426"/>
        <v>64.369122798253059</v>
      </c>
      <c r="CT65" s="20">
        <f t="shared" si="426"/>
        <v>70.95997777146323</v>
      </c>
      <c r="CU65" s="20">
        <f t="shared" si="426"/>
        <v>-59.484742673888277</v>
      </c>
      <c r="CV65" s="20">
        <f t="shared" ref="CV65:EA65" si="427">100*((CV33/CU33)^4-1)</f>
        <v>254.6552455484883</v>
      </c>
      <c r="CW65" s="20">
        <f t="shared" si="427"/>
        <v>-15.938665251794326</v>
      </c>
      <c r="CX65" s="20">
        <f t="shared" si="427"/>
        <v>-19.793891242984518</v>
      </c>
      <c r="CY65" s="20">
        <f t="shared" si="427"/>
        <v>1175.4987961805941</v>
      </c>
      <c r="CZ65" s="20">
        <f t="shared" si="427"/>
        <v>-91.412672202209976</v>
      </c>
      <c r="DA65" s="20">
        <f t="shared" si="427"/>
        <v>125.79964237529246</v>
      </c>
      <c r="DB65" s="20">
        <f t="shared" si="427"/>
        <v>-57.011739176577755</v>
      </c>
      <c r="DC65" s="20">
        <f t="shared" si="427"/>
        <v>-20.874506714516649</v>
      </c>
      <c r="DD65" s="20">
        <f t="shared" si="427"/>
        <v>246.21236423512545</v>
      </c>
      <c r="DE65" s="20">
        <f t="shared" si="427"/>
        <v>-33.795558389155822</v>
      </c>
      <c r="DF65" s="20">
        <f t="shared" si="427"/>
        <v>40.557436854502797</v>
      </c>
      <c r="DG65" s="20">
        <f t="shared" si="427"/>
        <v>-28.942194821552203</v>
      </c>
      <c r="DH65" s="20">
        <f t="shared" si="427"/>
        <v>-33.08766312211754</v>
      </c>
      <c r="DI65" s="20">
        <f t="shared" si="427"/>
        <v>103.92921785442523</v>
      </c>
      <c r="DJ65" s="20">
        <f t="shared" si="427"/>
        <v>33.770596030836586</v>
      </c>
      <c r="DK65" s="20">
        <f t="shared" si="427"/>
        <v>0.73193085676290792</v>
      </c>
      <c r="DL65" s="20">
        <f t="shared" si="427"/>
        <v>-67.974426762051081</v>
      </c>
      <c r="DM65" s="20">
        <f t="shared" si="427"/>
        <v>-35.389937913180347</v>
      </c>
      <c r="DN65" s="20">
        <f t="shared" si="427"/>
        <v>79.067026423127928</v>
      </c>
      <c r="DO65" s="20">
        <f t="shared" si="427"/>
        <v>24.148268780376881</v>
      </c>
      <c r="DP65" s="20">
        <f t="shared" si="427"/>
        <v>116.92147402907284</v>
      </c>
      <c r="DQ65" s="20">
        <f t="shared" si="427"/>
        <v>-13.712104852783035</v>
      </c>
      <c r="DR65" s="20">
        <f t="shared" si="427"/>
        <v>-21.216154335302594</v>
      </c>
      <c r="DS65" s="20">
        <f t="shared" si="427"/>
        <v>-36.67929787159725</v>
      </c>
      <c r="DT65" s="20">
        <f t="shared" si="427"/>
        <v>4.2789079593367196</v>
      </c>
      <c r="DU65" s="20">
        <f t="shared" si="427"/>
        <v>25.084817516173775</v>
      </c>
      <c r="DV65" s="20">
        <f t="shared" si="427"/>
        <v>-64.536271421916382</v>
      </c>
      <c r="DW65" s="20">
        <f t="shared" si="427"/>
        <v>798.46868276743862</v>
      </c>
      <c r="DX65" s="20">
        <f t="shared" si="427"/>
        <v>-87.509860611716363</v>
      </c>
      <c r="DY65" s="20">
        <f t="shared" si="427"/>
        <v>441.0081540246</v>
      </c>
      <c r="DZ65" s="20">
        <f t="shared" si="427"/>
        <v>26.070678781605004</v>
      </c>
      <c r="EA65" s="20">
        <f t="shared" si="427"/>
        <v>7.1497019397023243</v>
      </c>
      <c r="EB65" s="20">
        <f t="shared" ref="EB65:FF65" si="428">100*((EB33/EA33)^4-1)</f>
        <v>-35.045293454682025</v>
      </c>
      <c r="EC65" s="20">
        <f t="shared" si="428"/>
        <v>-46.96147043619645</v>
      </c>
      <c r="ED65" s="19">
        <f t="shared" si="428"/>
        <v>33.653627263593535</v>
      </c>
      <c r="EE65" s="19">
        <f t="shared" si="428"/>
        <v>-37.128433751549991</v>
      </c>
      <c r="EF65" s="19">
        <f t="shared" si="428"/>
        <v>-13.195738671201074</v>
      </c>
      <c r="EG65" s="19">
        <f t="shared" si="428"/>
        <v>-55.019605276440117</v>
      </c>
      <c r="EH65" s="19">
        <f t="shared" si="428"/>
        <v>-27.334890122449707</v>
      </c>
      <c r="EI65" s="19">
        <f t="shared" si="428"/>
        <v>99.621473192479499</v>
      </c>
      <c r="EJ65" s="19">
        <f t="shared" si="428"/>
        <v>38.988470711779158</v>
      </c>
      <c r="EK65" s="19">
        <f t="shared" si="428"/>
        <v>63.301152269413883</v>
      </c>
      <c r="EL65" s="19">
        <f t="shared" si="428"/>
        <v>39.771625840790705</v>
      </c>
      <c r="EM65" s="19">
        <f t="shared" si="428"/>
        <v>7.3358952183689929</v>
      </c>
      <c r="EN65" s="19">
        <f t="shared" si="428"/>
        <v>28.975822628947334</v>
      </c>
      <c r="EO65" s="19">
        <f t="shared" si="428"/>
        <v>-3.7551064309360505</v>
      </c>
      <c r="EP65" s="19">
        <f t="shared" si="428"/>
        <v>10.089565731033545</v>
      </c>
      <c r="EQ65" s="19">
        <f t="shared" si="428"/>
        <v>10.857661135124609</v>
      </c>
      <c r="ER65" s="19">
        <f t="shared" si="428"/>
        <v>-7.1100415642912811</v>
      </c>
      <c r="ES65" s="19">
        <f t="shared" si="428"/>
        <v>-4.9451726972842831</v>
      </c>
      <c r="ET65" s="19">
        <f t="shared" si="428"/>
        <v>-6.8621227927124</v>
      </c>
      <c r="EU65" s="19">
        <f t="shared" si="428"/>
        <v>-3.6304700578076443</v>
      </c>
      <c r="EV65" s="19">
        <f t="shared" si="428"/>
        <v>2.4407035262194787</v>
      </c>
      <c r="EW65" s="19">
        <f t="shared" si="428"/>
        <v>-7.4112263719606446</v>
      </c>
      <c r="EX65" s="19">
        <f t="shared" si="428"/>
        <v>0.70960429473809761</v>
      </c>
      <c r="EY65" s="19">
        <f t="shared" si="428"/>
        <v>3.4584849628869652</v>
      </c>
      <c r="EZ65" s="19">
        <f t="shared" si="428"/>
        <v>4.2404507454074425</v>
      </c>
      <c r="FA65" s="19">
        <f t="shared" si="428"/>
        <v>1.7710592620840293</v>
      </c>
      <c r="FB65" s="19">
        <f t="shared" si="428"/>
        <v>1.8552242110376316</v>
      </c>
      <c r="FC65" s="19">
        <f t="shared" si="428"/>
        <v>4.7833561149861037</v>
      </c>
      <c r="FD65" s="19">
        <f t="shared" si="428"/>
        <v>3.1801756624550093</v>
      </c>
      <c r="FE65" s="19">
        <f t="shared" si="428"/>
        <v>0.72744712297274639</v>
      </c>
      <c r="FF65" s="19">
        <f t="shared" si="428"/>
        <v>2.7338560711823057</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19">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43">
        <f t="shared" ref="DT70:EY70" si="446">DS7/DS$7*DT39</f>
        <v>-37.969303500028985</v>
      </c>
      <c r="DU70" s="43">
        <f t="shared" si="446"/>
        <v>13.62275963976931</v>
      </c>
      <c r="DV70" s="4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2">
        <f t="shared" si="446"/>
        <v>4.4271968025990649</v>
      </c>
      <c r="ED70" s="13">
        <f t="shared" si="446"/>
        <v>3.1167816413778082</v>
      </c>
      <c r="EE70" s="13">
        <f t="shared" si="446"/>
        <v>1.9738512440743206</v>
      </c>
      <c r="EF70" s="13">
        <f t="shared" si="446"/>
        <v>-2.099262392348622</v>
      </c>
      <c r="EG70" s="13">
        <f t="shared" si="446"/>
        <v>-1.9868365202099225</v>
      </c>
      <c r="EH70" s="13">
        <f t="shared" si="446"/>
        <v>-1.8745072809982166</v>
      </c>
      <c r="EI70" s="13">
        <f t="shared" si="446"/>
        <v>0.53466490719060733</v>
      </c>
      <c r="EJ70" s="13">
        <f t="shared" si="446"/>
        <v>2.0001414667681461</v>
      </c>
      <c r="EK70" s="13">
        <f t="shared" si="446"/>
        <v>1.822914311393431</v>
      </c>
      <c r="EL70" s="13">
        <f t="shared" si="446"/>
        <v>2.0463291010575313</v>
      </c>
      <c r="EM70" s="13">
        <f t="shared" si="446"/>
        <v>2.2533159403034464</v>
      </c>
      <c r="EN70" s="13">
        <f t="shared" si="446"/>
        <v>1.8612753757484946</v>
      </c>
      <c r="EO70" s="13">
        <f t="shared" si="446"/>
        <v>1.377426315795427</v>
      </c>
      <c r="EP70" s="13">
        <f t="shared" si="446"/>
        <v>1.1530208947330367</v>
      </c>
      <c r="EQ70" s="13">
        <f t="shared" si="446"/>
        <v>0.92007110325249553</v>
      </c>
      <c r="ER70" s="13">
        <f t="shared" si="446"/>
        <v>0.82799772359050117</v>
      </c>
      <c r="ES70" s="13">
        <f t="shared" si="446"/>
        <v>0.68868994768025438</v>
      </c>
      <c r="ET70" s="13">
        <f t="shared" si="446"/>
        <v>0.65514275084945783</v>
      </c>
      <c r="EU70" s="13">
        <f t="shared" si="446"/>
        <v>0.73388590201552972</v>
      </c>
      <c r="EV70" s="13">
        <f t="shared" si="446"/>
        <v>0.80294010034180907</v>
      </c>
      <c r="EW70" s="13">
        <f t="shared" si="446"/>
        <v>0.69433970005461365</v>
      </c>
      <c r="EX70" s="13">
        <f t="shared" si="446"/>
        <v>0.73110222769783295</v>
      </c>
      <c r="EY70" s="13">
        <f t="shared" si="446"/>
        <v>0.9474481231943388</v>
      </c>
      <c r="EZ70" s="13">
        <f t="shared" ref="EZ70:FF70" si="447">EY7/EY$7*EZ39</f>
        <v>1.0866617538350054</v>
      </c>
      <c r="FA70" s="13">
        <f t="shared" si="447"/>
        <v>1.0152050915729571</v>
      </c>
      <c r="FB70" s="13">
        <f t="shared" si="447"/>
        <v>1.0653318540875922</v>
      </c>
      <c r="FC70" s="13">
        <f t="shared" si="447"/>
        <v>1.1321814921409157</v>
      </c>
      <c r="FD70" s="13">
        <f t="shared" si="447"/>
        <v>1.1454025959486636</v>
      </c>
      <c r="FE70" s="13">
        <f t="shared" si="447"/>
        <v>1.0853786973175961</v>
      </c>
      <c r="FF70" s="13">
        <f t="shared" si="447"/>
        <v>1.0468407734516738</v>
      </c>
    </row>
    <row r="71" spans="2:162" x14ac:dyDescent="0.2">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43">
        <f t="shared" ref="DT71:EY71" si="452">DS8/DS$7*DT40</f>
        <v>-4.8851086409130584</v>
      </c>
      <c r="DU71" s="43">
        <f t="shared" si="452"/>
        <v>0.41704908103635302</v>
      </c>
      <c r="DV71" s="4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2">
        <f t="shared" si="452"/>
        <v>1.5214902407575985</v>
      </c>
      <c r="ED71" s="13">
        <f t="shared" si="452"/>
        <v>0.61303995453799476</v>
      </c>
      <c r="EE71" s="13">
        <f t="shared" si="452"/>
        <v>0.25686493909213043</v>
      </c>
      <c r="EF71" s="13">
        <f t="shared" si="452"/>
        <v>-0.24250251827326155</v>
      </c>
      <c r="EG71" s="13">
        <f t="shared" si="452"/>
        <v>-0.43547802825093485</v>
      </c>
      <c r="EH71" s="13">
        <f t="shared" si="452"/>
        <v>-0.59996034441207047</v>
      </c>
      <c r="EI71" s="13">
        <f t="shared" si="452"/>
        <v>-0.31600885597988465</v>
      </c>
      <c r="EJ71" s="13">
        <f t="shared" si="452"/>
        <v>-7.7018892011465265E-2</v>
      </c>
      <c r="EK71" s="13">
        <f t="shared" si="452"/>
        <v>4.2695710097536393E-2</v>
      </c>
      <c r="EL71" s="13">
        <f t="shared" si="452"/>
        <v>0.17713133488113786</v>
      </c>
      <c r="EM71" s="13">
        <f t="shared" si="452"/>
        <v>0.23508808235578893</v>
      </c>
      <c r="EN71" s="13">
        <f t="shared" si="452"/>
        <v>0.24437144441278105</v>
      </c>
      <c r="EO71" s="13">
        <f t="shared" si="452"/>
        <v>0.20801421286751315</v>
      </c>
      <c r="EP71" s="13">
        <f t="shared" si="452"/>
        <v>0.19048737564330367</v>
      </c>
      <c r="EQ71" s="13">
        <f t="shared" si="452"/>
        <v>0.17709597755251</v>
      </c>
      <c r="ER71" s="13">
        <f t="shared" si="452"/>
        <v>0.15996733774916294</v>
      </c>
      <c r="ES71" s="13">
        <f t="shared" si="452"/>
        <v>0.12539187637922006</v>
      </c>
      <c r="ET71" s="13">
        <f t="shared" si="452"/>
        <v>9.5830159019240843E-2</v>
      </c>
      <c r="EU71" s="13">
        <f t="shared" si="452"/>
        <v>8.3620193606006712E-2</v>
      </c>
      <c r="EV71" s="13">
        <f t="shared" si="452"/>
        <v>8.2126072804405648E-2</v>
      </c>
      <c r="EW71" s="13">
        <f t="shared" si="452"/>
        <v>5.6570755531036326E-2</v>
      </c>
      <c r="EX71" s="13">
        <f t="shared" si="452"/>
        <v>5.3632344783071266E-2</v>
      </c>
      <c r="EY71" s="13">
        <f t="shared" si="452"/>
        <v>8.1864510379014876E-2</v>
      </c>
      <c r="EZ71" s="13">
        <f t="shared" ref="EZ71:FF71" si="453">EY8/EY$7*EZ40</f>
        <v>0.10580762971584239</v>
      </c>
      <c r="FA71" s="13">
        <f t="shared" si="453"/>
        <v>0.10477157996240628</v>
      </c>
      <c r="FB71" s="13">
        <f t="shared" si="453"/>
        <v>0.10690082195265181</v>
      </c>
      <c r="FC71" s="13">
        <f t="shared" si="453"/>
        <v>0.11610704902331838</v>
      </c>
      <c r="FD71" s="13">
        <f t="shared" si="453"/>
        <v>0.11890695667050821</v>
      </c>
      <c r="FE71" s="13">
        <f t="shared" si="453"/>
        <v>9.2282395520800142E-2</v>
      </c>
      <c r="FF71" s="13">
        <f t="shared" si="453"/>
        <v>9.3469945929875453E-2</v>
      </c>
    </row>
    <row r="72" spans="2:162" x14ac:dyDescent="0.2">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1.9418010778711223E-2</v>
      </c>
      <c r="DV72" s="4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2">
        <f t="shared" si="458"/>
        <v>0</v>
      </c>
      <c r="ED72" s="13">
        <f t="shared" si="458"/>
        <v>3.912484706686049E-3</v>
      </c>
      <c r="EE72" s="13">
        <f t="shared" si="458"/>
        <v>2.6207533363138734E-3</v>
      </c>
      <c r="EF72" s="13">
        <f t="shared" si="458"/>
        <v>1.7559193693294668E-3</v>
      </c>
      <c r="EG72" s="13">
        <f t="shared" si="458"/>
        <v>1.1864835057938776E-3</v>
      </c>
      <c r="EH72" s="13">
        <f t="shared" si="458"/>
        <v>8.0049702538281483E-4</v>
      </c>
      <c r="EI72" s="13">
        <f t="shared" si="458"/>
        <v>5.3953276131670446E-4</v>
      </c>
      <c r="EJ72" s="13">
        <f t="shared" si="458"/>
        <v>3.612408129200926E-4</v>
      </c>
      <c r="EK72" s="13">
        <f t="shared" si="458"/>
        <v>2.4091858342992082E-4</v>
      </c>
      <c r="EL72" s="13">
        <f t="shared" si="458"/>
        <v>1.6070177546040557E-4</v>
      </c>
      <c r="EM72" s="13">
        <f t="shared" si="458"/>
        <v>1.0711037551340495E-4</v>
      </c>
      <c r="EN72" s="13">
        <f t="shared" si="458"/>
        <v>7.1354147068898558E-5</v>
      </c>
      <c r="EO72" s="13">
        <f t="shared" si="458"/>
        <v>4.7566684308375168E-5</v>
      </c>
      <c r="EP72" s="13">
        <f t="shared" si="458"/>
        <v>3.1758284424605257E-5</v>
      </c>
      <c r="EQ72" s="13">
        <f t="shared" si="458"/>
        <v>2.1203808201241551E-5</v>
      </c>
      <c r="ER72" s="13">
        <f t="shared" si="458"/>
        <v>1.416772581881427E-5</v>
      </c>
      <c r="ES72" s="13">
        <f t="shared" si="458"/>
        <v>9.4830307892423618E-6</v>
      </c>
      <c r="ET72" s="13">
        <f t="shared" si="458"/>
        <v>6.3109985752762952E-6</v>
      </c>
      <c r="EU72" s="13">
        <f t="shared" si="458"/>
        <v>4.2507370089021572E-6</v>
      </c>
      <c r="EV72" s="13">
        <f t="shared" si="458"/>
        <v>2.8214326817136605E-6</v>
      </c>
      <c r="EW72" s="13">
        <f t="shared" si="458"/>
        <v>1.8915117579892146E-6</v>
      </c>
      <c r="EX72" s="13">
        <f t="shared" si="458"/>
        <v>1.2659734819564576E-6</v>
      </c>
      <c r="EY72" s="13">
        <f t="shared" si="458"/>
        <v>8.5672225057552026E-7</v>
      </c>
      <c r="EZ72" s="13">
        <f t="shared" ref="EZ72:FF72" si="459">EY9/EY$7*EZ41</f>
        <v>5.5555665516712259E-7</v>
      </c>
      <c r="FA72" s="13">
        <f t="shared" si="459"/>
        <v>3.8357770388677529E-7</v>
      </c>
      <c r="FB72" s="13">
        <f t="shared" si="459"/>
        <v>2.5507323429660711E-7</v>
      </c>
      <c r="FC72" s="13">
        <f t="shared" si="459"/>
        <v>1.6959878313514857E-7</v>
      </c>
      <c r="FD72" s="13">
        <f t="shared" si="459"/>
        <v>1.0570125547839203E-7</v>
      </c>
      <c r="FE72" s="13">
        <f t="shared" si="459"/>
        <v>6.3240411299028357E-8</v>
      </c>
      <c r="FF72" s="13">
        <f t="shared" si="459"/>
        <v>6.3069966526925251E-8</v>
      </c>
    </row>
    <row r="73" spans="2:162" x14ac:dyDescent="0.2">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43">
        <f t="shared" ref="DT73:EY73" si="464">DS10/DS$7*DT42</f>
        <v>-2.2678347045612575</v>
      </c>
      <c r="DU73" s="43">
        <f t="shared" si="464"/>
        <v>2.1931305431688628</v>
      </c>
      <c r="DV73" s="4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2">
        <f t="shared" si="464"/>
        <v>0.66717195630972947</v>
      </c>
      <c r="ED73" s="13">
        <f t="shared" si="464"/>
        <v>0.30105283089048207</v>
      </c>
      <c r="EE73" s="13">
        <f t="shared" si="464"/>
        <v>4.0714137493460173E-2</v>
      </c>
      <c r="EF73" s="13">
        <f t="shared" si="464"/>
        <v>-0.30268040010155162</v>
      </c>
      <c r="EG73" s="13">
        <f t="shared" si="464"/>
        <v>-0.43146395650629843</v>
      </c>
      <c r="EH73" s="13">
        <f t="shared" si="464"/>
        <v>-0.4775693558224624</v>
      </c>
      <c r="EI73" s="13">
        <f t="shared" si="464"/>
        <v>-0.23679546480810892</v>
      </c>
      <c r="EJ73" s="13">
        <f t="shared" si="464"/>
        <v>-5.8165593292289E-2</v>
      </c>
      <c r="EK73" s="13">
        <f t="shared" si="464"/>
        <v>4.3660902565987411E-2</v>
      </c>
      <c r="EL73" s="13">
        <f t="shared" si="464"/>
        <v>0.14804617986371732</v>
      </c>
      <c r="EM73" s="13">
        <f t="shared" si="464"/>
        <v>0.19086349798043087</v>
      </c>
      <c r="EN73" s="13">
        <f t="shared" si="464"/>
        <v>0.20846554091077527</v>
      </c>
      <c r="EO73" s="13">
        <f t="shared" si="464"/>
        <v>0.17830477368622852</v>
      </c>
      <c r="EP73" s="13">
        <f t="shared" si="464"/>
        <v>0.17084109319944552</v>
      </c>
      <c r="EQ73" s="13">
        <f t="shared" si="464"/>
        <v>0.16663204720970703</v>
      </c>
      <c r="ER73" s="13">
        <f t="shared" si="464"/>
        <v>0.14763953383108228</v>
      </c>
      <c r="ES73" s="13">
        <f t="shared" si="464"/>
        <v>0.12370876060654673</v>
      </c>
      <c r="ET73" s="13">
        <f t="shared" si="464"/>
        <v>9.9282843432803414E-2</v>
      </c>
      <c r="EU73" s="13">
        <f t="shared" si="464"/>
        <v>8.8685665621533863E-2</v>
      </c>
      <c r="EV73" s="13">
        <f t="shared" si="464"/>
        <v>8.9632371826494459E-2</v>
      </c>
      <c r="EW73" s="13">
        <f t="shared" si="464"/>
        <v>6.9896064466646438E-2</v>
      </c>
      <c r="EX73" s="13">
        <f t="shared" si="464"/>
        <v>6.8822285146883613E-2</v>
      </c>
      <c r="EY73" s="13">
        <f t="shared" si="464"/>
        <v>8.7486380526535637E-2</v>
      </c>
      <c r="EZ73" s="13">
        <f t="shared" ref="EZ73:FF73" si="465">EY10/EY$7*EZ42</f>
        <v>0.10535227290761658</v>
      </c>
      <c r="FA73" s="13">
        <f t="shared" si="465"/>
        <v>0.10733166106082839</v>
      </c>
      <c r="FB73" s="13">
        <f t="shared" si="465"/>
        <v>0.11608528326395058</v>
      </c>
      <c r="FC73" s="13">
        <f t="shared" si="465"/>
        <v>0.1251958564363809</v>
      </c>
      <c r="FD73" s="13">
        <f t="shared" si="465"/>
        <v>0.13065699302060085</v>
      </c>
      <c r="FE73" s="13">
        <f t="shared" si="465"/>
        <v>0.126940487241124</v>
      </c>
      <c r="FF73" s="13">
        <f t="shared" si="465"/>
        <v>0.12708440049037253</v>
      </c>
    </row>
    <row r="74" spans="2:162" x14ac:dyDescent="0.2">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43">
        <f t="shared" ref="DT74:EY74" si="470">DS11/DS$7*DT43</f>
        <v>-2.5736810364012994</v>
      </c>
      <c r="DU74" s="43">
        <f t="shared" si="470"/>
        <v>-1.4522877070804474</v>
      </c>
      <c r="DV74" s="4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2">
        <f t="shared" si="470"/>
        <v>0.85449428618704348</v>
      </c>
      <c r="ED74" s="13">
        <f t="shared" si="470"/>
        <v>0.30828310220659083</v>
      </c>
      <c r="EE74" s="13">
        <f t="shared" si="470"/>
        <v>0.21403697684622136</v>
      </c>
      <c r="EF74" s="13">
        <f t="shared" si="470"/>
        <v>6.2761353662471805E-2</v>
      </c>
      <c r="EG74" s="13">
        <f t="shared" si="470"/>
        <v>1.6013882353326304E-3</v>
      </c>
      <c r="EH74" s="13">
        <f t="shared" si="470"/>
        <v>-0.11744028947920472</v>
      </c>
      <c r="EI74" s="13">
        <f t="shared" si="470"/>
        <v>-7.8527378868896783E-2</v>
      </c>
      <c r="EJ74" s="13">
        <f t="shared" si="470"/>
        <v>-1.9159324962745229E-2</v>
      </c>
      <c r="EK74" s="13">
        <f t="shared" si="470"/>
        <v>-1.093482526284357E-3</v>
      </c>
      <c r="EL74" s="13">
        <f t="shared" si="470"/>
        <v>2.9498402672077029E-2</v>
      </c>
      <c r="EM74" s="13">
        <f t="shared" si="470"/>
        <v>4.5029901317136835E-2</v>
      </c>
      <c r="EN74" s="13">
        <f t="shared" si="470"/>
        <v>3.7057375893668497E-2</v>
      </c>
      <c r="EO74" s="13">
        <f t="shared" si="470"/>
        <v>3.050001228122037E-2</v>
      </c>
      <c r="EP74" s="13">
        <f t="shared" si="470"/>
        <v>2.0516637419051968E-2</v>
      </c>
      <c r="EQ74" s="13">
        <f t="shared" si="470"/>
        <v>1.1312384402330978E-2</v>
      </c>
      <c r="ER74" s="13">
        <f t="shared" si="470"/>
        <v>1.2980499956433321E-2</v>
      </c>
      <c r="ES74" s="13">
        <f t="shared" si="470"/>
        <v>2.2300627135324125E-3</v>
      </c>
      <c r="ET74" s="13">
        <f t="shared" si="470"/>
        <v>-3.0900383570295975E-3</v>
      </c>
      <c r="EU74" s="13">
        <f t="shared" si="470"/>
        <v>-4.7889190273387424E-3</v>
      </c>
      <c r="EV74" s="13">
        <f t="shared" si="470"/>
        <v>-7.2125082617131922E-3</v>
      </c>
      <c r="EW74" s="13">
        <f t="shared" si="470"/>
        <v>-1.3081917659362738E-2</v>
      </c>
      <c r="EX74" s="13">
        <f t="shared" si="470"/>
        <v>-1.4966473395189875E-2</v>
      </c>
      <c r="EY74" s="13">
        <f t="shared" si="470"/>
        <v>-5.3531310156963692E-3</v>
      </c>
      <c r="EZ74" s="13">
        <f t="shared" ref="EZ74:FF74" si="471">EY11/EY$7*EZ43</f>
        <v>8.3336321379464111E-4</v>
      </c>
      <c r="FA74" s="13">
        <f t="shared" si="471"/>
        <v>-2.1307661784913889E-3</v>
      </c>
      <c r="FB74" s="13">
        <f t="shared" si="471"/>
        <v>-8.6901644640294071E-3</v>
      </c>
      <c r="FC74" s="13">
        <f t="shared" si="471"/>
        <v>-8.497710689566975E-3</v>
      </c>
      <c r="FD74" s="13">
        <f t="shared" si="471"/>
        <v>-1.1071664806683101E-2</v>
      </c>
      <c r="FE74" s="13">
        <f t="shared" si="471"/>
        <v>-3.3884261283540787E-2</v>
      </c>
      <c r="FF74" s="13">
        <f t="shared" si="471"/>
        <v>-3.2807925620628009E-2</v>
      </c>
    </row>
    <row r="75" spans="2:162" x14ac:dyDescent="0.2">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43">
        <f t="shared" ref="DT75:EY75" si="476">DS12/DS$7*DT44</f>
        <v>-1.0235997033227628</v>
      </c>
      <c r="DU75" s="43">
        <f t="shared" si="476"/>
        <v>-1.3491308114002787</v>
      </c>
      <c r="DV75" s="4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2">
        <f t="shared" si="476"/>
        <v>0.49096657691150997</v>
      </c>
      <c r="ED75" s="13">
        <f t="shared" si="476"/>
        <v>0.31796472122534297</v>
      </c>
      <c r="EE75" s="13">
        <f t="shared" si="476"/>
        <v>0.21064223339488441</v>
      </c>
      <c r="EF75" s="13">
        <f t="shared" si="476"/>
        <v>0.18484133481086099</v>
      </c>
      <c r="EG75" s="13">
        <f t="shared" si="476"/>
        <v>0.17599319016885245</v>
      </c>
      <c r="EH75" s="13">
        <f t="shared" si="476"/>
        <v>0.1438480616861913</v>
      </c>
      <c r="EI75" s="13">
        <f t="shared" si="476"/>
        <v>0.12420763874006625</v>
      </c>
      <c r="EJ75" s="13">
        <f t="shared" si="476"/>
        <v>0.10506571240361982</v>
      </c>
      <c r="EK75" s="13">
        <f t="shared" si="476"/>
        <v>7.7094893313912283E-2</v>
      </c>
      <c r="EL75" s="13">
        <f t="shared" si="476"/>
        <v>6.7642315637745046E-2</v>
      </c>
      <c r="EM75" s="13">
        <f t="shared" si="476"/>
        <v>6.0865920034391632E-2</v>
      </c>
      <c r="EN75" s="13">
        <f t="shared" si="476"/>
        <v>4.4815286368981438E-2</v>
      </c>
      <c r="EO75" s="13">
        <f t="shared" si="476"/>
        <v>4.0874707927494675E-2</v>
      </c>
      <c r="EP75" s="13">
        <f t="shared" si="476"/>
        <v>3.8024127334806777E-2</v>
      </c>
      <c r="EQ75" s="13">
        <f t="shared" si="476"/>
        <v>3.8182142882965155E-2</v>
      </c>
      <c r="ER75" s="13">
        <f t="shared" si="476"/>
        <v>4.6101221352708298E-2</v>
      </c>
      <c r="ES75" s="13">
        <f t="shared" si="476"/>
        <v>4.393179312086274E-2</v>
      </c>
      <c r="ET75" s="13">
        <f t="shared" si="476"/>
        <v>4.2468228222983281E-2</v>
      </c>
      <c r="EU75" s="13">
        <f t="shared" si="476"/>
        <v>4.0235108185350178E-2</v>
      </c>
      <c r="EV75" s="13">
        <f t="shared" si="476"/>
        <v>3.7720740279416277E-2</v>
      </c>
      <c r="EW75" s="13">
        <f t="shared" si="476"/>
        <v>3.3845588376684124E-2</v>
      </c>
      <c r="EX75" s="13">
        <f t="shared" si="476"/>
        <v>3.176191905581012E-2</v>
      </c>
      <c r="EY75" s="13">
        <f t="shared" si="476"/>
        <v>3.6245254354954855E-2</v>
      </c>
      <c r="EZ75" s="13">
        <f t="shared" ref="EZ75:FF75" si="477">EY12/EY$7*EZ44</f>
        <v>3.8222970502895838E-2</v>
      </c>
      <c r="FA75" s="13">
        <f t="shared" si="477"/>
        <v>3.6016726419758428E-2</v>
      </c>
      <c r="FB75" s="13">
        <f t="shared" si="477"/>
        <v>3.0726174288134032E-2</v>
      </c>
      <c r="FC75" s="13">
        <f t="shared" si="477"/>
        <v>3.1237471408701707E-2</v>
      </c>
      <c r="FD75" s="13">
        <f t="shared" si="477"/>
        <v>2.7714462266645607E-2</v>
      </c>
      <c r="FE75" s="13">
        <f t="shared" si="477"/>
        <v>3.8527267962258234E-3</v>
      </c>
      <c r="FF75" s="13">
        <f t="shared" si="477"/>
        <v>4.3788503668632734E-3</v>
      </c>
    </row>
    <row r="76" spans="2:162" x14ac:dyDescent="0.2">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43">
        <f t="shared" ref="DT76:EY76" si="482">DS13/DS$7*DT45</f>
        <v>-33.049292763449756</v>
      </c>
      <c r="DU76" s="43">
        <f t="shared" si="482"/>
        <v>13.283050893491941</v>
      </c>
      <c r="DV76" s="4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2">
        <f t="shared" si="482"/>
        <v>2.9279072699685469</v>
      </c>
      <c r="ED76" s="13">
        <f t="shared" si="482"/>
        <v>2.5044839241551484</v>
      </c>
      <c r="EE76" s="13">
        <f t="shared" si="482"/>
        <v>1.716992048943154</v>
      </c>
      <c r="EF76" s="13">
        <f t="shared" si="482"/>
        <v>-1.8566581658754071</v>
      </c>
      <c r="EG76" s="13">
        <f t="shared" si="482"/>
        <v>-1.5505718489171463</v>
      </c>
      <c r="EH76" s="13">
        <f t="shared" si="482"/>
        <v>-1.2713649601022632</v>
      </c>
      <c r="EI76" s="13">
        <f t="shared" si="482"/>
        <v>0.85546170452250148</v>
      </c>
      <c r="EJ76" s="13">
        <f t="shared" si="482"/>
        <v>2.0811670553200616</v>
      </c>
      <c r="EK76" s="13">
        <f t="shared" si="482"/>
        <v>1.7816791503681895</v>
      </c>
      <c r="EL76" s="13">
        <f t="shared" si="482"/>
        <v>1.8697263256762744</v>
      </c>
      <c r="EM76" s="13">
        <f t="shared" si="482"/>
        <v>2.0184452629624303</v>
      </c>
      <c r="EN76" s="13">
        <f t="shared" si="482"/>
        <v>1.6166033620850826</v>
      </c>
      <c r="EO76" s="13">
        <f t="shared" si="482"/>
        <v>1.1695276079398884</v>
      </c>
      <c r="EP76" s="13">
        <f t="shared" si="482"/>
        <v>0.96259975993048474</v>
      </c>
      <c r="EQ76" s="13">
        <f t="shared" si="482"/>
        <v>0.74319452058500735</v>
      </c>
      <c r="ER76" s="13">
        <f t="shared" si="482"/>
        <v>0.66815076622071601</v>
      </c>
      <c r="ES76" s="13">
        <f t="shared" si="482"/>
        <v>0.56316898721969777</v>
      </c>
      <c r="ET76" s="13">
        <f t="shared" si="482"/>
        <v>0.5593779714129703</v>
      </c>
      <c r="EU76" s="13">
        <f t="shared" si="482"/>
        <v>0.65021367509745254</v>
      </c>
      <c r="EV76" s="13">
        <f t="shared" si="482"/>
        <v>0.72073684860986709</v>
      </c>
      <c r="EW76" s="13">
        <f t="shared" si="482"/>
        <v>0.63777977595382684</v>
      </c>
      <c r="EX76" s="13">
        <f t="shared" si="482"/>
        <v>0.67767628870452679</v>
      </c>
      <c r="EY76" s="13">
        <f t="shared" si="482"/>
        <v>0.8655382934112531</v>
      </c>
      <c r="EZ76" s="13">
        <f t="shared" ref="EZ76:FF76" si="483">EY13/EY$7*EZ45</f>
        <v>0.98109724699112033</v>
      </c>
      <c r="FA76" s="13">
        <f t="shared" si="483"/>
        <v>0.91054423289863395</v>
      </c>
      <c r="FB76" s="13">
        <f t="shared" si="483"/>
        <v>0.95838245907582098</v>
      </c>
      <c r="FC76" s="13">
        <f t="shared" si="483"/>
        <v>1.0161333725973294</v>
      </c>
      <c r="FD76" s="13">
        <f t="shared" si="483"/>
        <v>1.0264878035382112</v>
      </c>
      <c r="FE76" s="13">
        <f t="shared" si="483"/>
        <v>0.99335878922020682</v>
      </c>
      <c r="FF76" s="13">
        <f t="shared" si="483"/>
        <v>0.95335464946157855</v>
      </c>
    </row>
    <row r="77" spans="2:162" x14ac:dyDescent="0.2">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43">
        <f t="shared" ref="DT77:EY77" si="488">DS14/DS$7*DT46</f>
        <v>-4.4787716270885483</v>
      </c>
      <c r="DU77" s="43">
        <f t="shared" si="488"/>
        <v>4.6394403382353033</v>
      </c>
      <c r="DV77" s="4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2">
        <f t="shared" si="488"/>
        <v>-0.34441849449127454</v>
      </c>
      <c r="ED77" s="13">
        <f t="shared" si="488"/>
        <v>-9.3320288206888528E-3</v>
      </c>
      <c r="EE77" s="13">
        <f t="shared" si="488"/>
        <v>0.11288062459934342</v>
      </c>
      <c r="EF77" s="13">
        <f t="shared" si="488"/>
        <v>0.14812539033830066</v>
      </c>
      <c r="EG77" s="13">
        <f t="shared" si="488"/>
        <v>-0.16752518195110552</v>
      </c>
      <c r="EH77" s="13">
        <f t="shared" si="488"/>
        <v>8.2550652142205874E-2</v>
      </c>
      <c r="EI77" s="13">
        <f t="shared" si="488"/>
        <v>7.6584865256846948E-2</v>
      </c>
      <c r="EJ77" s="13">
        <f t="shared" si="488"/>
        <v>-5.5502978785636516E-2</v>
      </c>
      <c r="EK77" s="13">
        <f t="shared" si="488"/>
        <v>0.15394727800489494</v>
      </c>
      <c r="EL77" s="13">
        <f t="shared" si="488"/>
        <v>0.13126505355711582</v>
      </c>
      <c r="EM77" s="13">
        <f t="shared" si="488"/>
        <v>9.4621267608613446E-2</v>
      </c>
      <c r="EN77" s="13">
        <f t="shared" si="488"/>
        <v>0.15010131853758982</v>
      </c>
      <c r="EO77" s="13">
        <f t="shared" si="488"/>
        <v>0.2290293264917326</v>
      </c>
      <c r="EP77" s="13">
        <f t="shared" si="488"/>
        <v>0.16750768889237622</v>
      </c>
      <c r="EQ77" s="13">
        <f t="shared" si="488"/>
        <v>0.15699034327839884</v>
      </c>
      <c r="ER77" s="13">
        <f t="shared" si="488"/>
        <v>0.18635485541560778</v>
      </c>
      <c r="ES77" s="13">
        <f t="shared" si="488"/>
        <v>0.20506771029943924</v>
      </c>
      <c r="ET77" s="13">
        <f t="shared" si="488"/>
        <v>0.20346891884991655</v>
      </c>
      <c r="EU77" s="13">
        <f t="shared" si="488"/>
        <v>0.19923436456272056</v>
      </c>
      <c r="EV77" s="13">
        <f t="shared" si="488"/>
        <v>0.23011243832441935</v>
      </c>
      <c r="EW77" s="13">
        <f t="shared" si="488"/>
        <v>0.21600615804204806</v>
      </c>
      <c r="EX77" s="13">
        <f t="shared" si="488"/>
        <v>0.18536682165988425</v>
      </c>
      <c r="EY77" s="13">
        <f t="shared" si="488"/>
        <v>0.14479022641626035</v>
      </c>
      <c r="EZ77" s="13">
        <f t="shared" ref="EZ77:FF77" si="489">EY14/EY$7*EZ46</f>
        <v>0.15845886123584693</v>
      </c>
      <c r="FA77" s="13">
        <f t="shared" si="489"/>
        <v>0.15225502394852169</v>
      </c>
      <c r="FB77" s="13">
        <f t="shared" si="489"/>
        <v>0.14968598976583708</v>
      </c>
      <c r="FC77" s="13">
        <f t="shared" si="489"/>
        <v>0.13494577898673268</v>
      </c>
      <c r="FD77" s="13">
        <f t="shared" si="489"/>
        <v>0.16450102879859946</v>
      </c>
      <c r="FE77" s="13">
        <f t="shared" si="489"/>
        <v>0.16269323708832989</v>
      </c>
      <c r="FF77" s="13">
        <f t="shared" si="489"/>
        <v>0.16674509716185376</v>
      </c>
    </row>
    <row r="78" spans="2:162" x14ac:dyDescent="0.2">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43">
        <f t="shared" ref="DT78:EY78" si="494">DS15/DS$7*DT47</f>
        <v>-1.2067558747050584</v>
      </c>
      <c r="DU78" s="43">
        <f t="shared" si="494"/>
        <v>-2.5210497184307484E-2</v>
      </c>
      <c r="DV78" s="4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2">
        <f t="shared" si="494"/>
        <v>0.2163662022297102</v>
      </c>
      <c r="ED78" s="13">
        <f t="shared" si="494"/>
        <v>-2.8211242963018576E-2</v>
      </c>
      <c r="EE78" s="13">
        <f t="shared" si="494"/>
        <v>-2.1047305066140196E-2</v>
      </c>
      <c r="EF78" s="13">
        <f t="shared" si="494"/>
        <v>-4.3578548318928587E-2</v>
      </c>
      <c r="EG78" s="13">
        <f t="shared" si="494"/>
        <v>-5.338069739300328E-2</v>
      </c>
      <c r="EH78" s="13">
        <f t="shared" si="494"/>
        <v>-6.4710788611062692E-2</v>
      </c>
      <c r="EI78" s="13">
        <f t="shared" si="494"/>
        <v>-5.3969470993442792E-2</v>
      </c>
      <c r="EJ78" s="13">
        <f t="shared" si="494"/>
        <v>-3.5762232781762639E-2</v>
      </c>
      <c r="EK78" s="13">
        <f t="shared" si="494"/>
        <v>-1.5583196208642005E-2</v>
      </c>
      <c r="EL78" s="13">
        <f t="shared" si="494"/>
        <v>-2.0660865594596654E-4</v>
      </c>
      <c r="EM78" s="13">
        <f t="shared" si="494"/>
        <v>9.8275561627772685E-3</v>
      </c>
      <c r="EN78" s="13">
        <f t="shared" si="494"/>
        <v>1.8658257669406333E-2</v>
      </c>
      <c r="EO78" s="13">
        <f t="shared" si="494"/>
        <v>2.4951746661990046E-2</v>
      </c>
      <c r="EP78" s="13">
        <f t="shared" si="494"/>
        <v>2.5936781767883069E-2</v>
      </c>
      <c r="EQ78" s="13">
        <f t="shared" si="494"/>
        <v>2.3634078058451705E-2</v>
      </c>
      <c r="ER78" s="13">
        <f t="shared" si="494"/>
        <v>2.20162770920008E-2</v>
      </c>
      <c r="ES78" s="13">
        <f t="shared" si="494"/>
        <v>2.1035308425495759E-2</v>
      </c>
      <c r="ET78" s="13">
        <f t="shared" si="494"/>
        <v>1.9563919332943245E-2</v>
      </c>
      <c r="EU78" s="13">
        <f t="shared" si="494"/>
        <v>1.8987955100453341E-2</v>
      </c>
      <c r="EV78" s="13">
        <f t="shared" si="494"/>
        <v>1.9600050293003692E-2</v>
      </c>
      <c r="EW78" s="13">
        <f t="shared" si="494"/>
        <v>1.9867445857271269E-2</v>
      </c>
      <c r="EX78" s="13">
        <f t="shared" si="494"/>
        <v>1.965413057654064E-2</v>
      </c>
      <c r="EY78" s="13">
        <f t="shared" si="494"/>
        <v>1.9590333520872902E-2</v>
      </c>
      <c r="EZ78" s="13">
        <f t="shared" ref="EZ78:FF78" si="495">EY15/EY$7*EZ47</f>
        <v>2.0825749685246378E-2</v>
      </c>
      <c r="FA78" s="13">
        <f t="shared" si="495"/>
        <v>2.15104139553326E-2</v>
      </c>
      <c r="FB78" s="13">
        <f t="shared" si="495"/>
        <v>2.1919657448045658E-2</v>
      </c>
      <c r="FC78" s="13">
        <f t="shared" si="495"/>
        <v>2.1573925650701559E-2</v>
      </c>
      <c r="FD78" s="13">
        <f t="shared" si="495"/>
        <v>2.2097510106995084E-2</v>
      </c>
      <c r="FE78" s="13">
        <f t="shared" si="495"/>
        <v>2.1536685751043307E-2</v>
      </c>
      <c r="FF78" s="13">
        <f t="shared" si="495"/>
        <v>2.081938400120471E-2</v>
      </c>
    </row>
    <row r="79" spans="2:162" x14ac:dyDescent="0.2">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43">
        <f t="shared" ref="DT79:EY79" si="500">DS16/DS$7*DT48</f>
        <v>7.4814532621256865E-3</v>
      </c>
      <c r="DU79" s="43">
        <f t="shared" si="500"/>
        <v>0.15273149064281305</v>
      </c>
      <c r="DV79" s="4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2">
        <f t="shared" si="500"/>
        <v>1.2082653330971307</v>
      </c>
      <c r="ED79" s="13">
        <f t="shared" si="500"/>
        <v>0.40927899890296832</v>
      </c>
      <c r="EE79" s="13">
        <f t="shared" si="500"/>
        <v>6.5546123375027521E-2</v>
      </c>
      <c r="EF79" s="13">
        <f t="shared" si="500"/>
        <v>-0.33512512623985075</v>
      </c>
      <c r="EG79" s="13">
        <f t="shared" si="500"/>
        <v>5.0798705042448045E-2</v>
      </c>
      <c r="EH79" s="13">
        <f t="shared" si="500"/>
        <v>-0.39234811040598694</v>
      </c>
      <c r="EI79" s="13">
        <f t="shared" si="500"/>
        <v>0.15006291622040327</v>
      </c>
      <c r="EJ79" s="13">
        <f t="shared" si="500"/>
        <v>0.52159992999421856</v>
      </c>
      <c r="EK79" s="13">
        <f t="shared" si="500"/>
        <v>0.39425134189515265</v>
      </c>
      <c r="EL79" s="13">
        <f t="shared" si="500"/>
        <v>0.36422604763402988</v>
      </c>
      <c r="EM79" s="13">
        <f t="shared" si="500"/>
        <v>0.42718992326809879</v>
      </c>
      <c r="EN79" s="13">
        <f t="shared" si="500"/>
        <v>0.36936120674109124</v>
      </c>
      <c r="EO79" s="13">
        <f t="shared" si="500"/>
        <v>0.35382423385301698</v>
      </c>
      <c r="EP79" s="13">
        <f t="shared" si="500"/>
        <v>0.12633800613038954</v>
      </c>
      <c r="EQ79" s="13">
        <f t="shared" si="500"/>
        <v>-1.7175928918622496E-3</v>
      </c>
      <c r="ER79" s="13">
        <f t="shared" si="500"/>
        <v>2.8191942342754059E-2</v>
      </c>
      <c r="ES79" s="13">
        <f t="shared" si="500"/>
        <v>-2.2079765659271072E-3</v>
      </c>
      <c r="ET79" s="13">
        <f t="shared" si="500"/>
        <v>-8.4903419091176477E-3</v>
      </c>
      <c r="EU79" s="13">
        <f t="shared" si="500"/>
        <v>5.5366329787620787E-2</v>
      </c>
      <c r="EV79" s="13">
        <f t="shared" si="500"/>
        <v>8.8635870854004567E-2</v>
      </c>
      <c r="EW79" s="13">
        <f t="shared" si="500"/>
        <v>3.5993299786122084E-2</v>
      </c>
      <c r="EX79" s="13">
        <f t="shared" si="500"/>
        <v>4.9907641943195198E-2</v>
      </c>
      <c r="EY79" s="13">
        <f t="shared" si="500"/>
        <v>8.9460036747091062E-2</v>
      </c>
      <c r="EZ79" s="13">
        <f t="shared" ref="EZ79:FF79" si="501">EY16/EY$7*EZ48</f>
        <v>0.14973068651750809</v>
      </c>
      <c r="FA79" s="13">
        <f t="shared" si="501"/>
        <v>0.11583310646330176</v>
      </c>
      <c r="FB79" s="13">
        <f t="shared" si="501"/>
        <v>0.14722105003843436</v>
      </c>
      <c r="FC79" s="13">
        <f t="shared" si="501"/>
        <v>0.16119609366407445</v>
      </c>
      <c r="FD79" s="13">
        <f t="shared" si="501"/>
        <v>0.15814550596218038</v>
      </c>
      <c r="FE79" s="13">
        <f t="shared" si="501"/>
        <v>0.14165926786222396</v>
      </c>
      <c r="FF79" s="13">
        <f t="shared" si="501"/>
        <v>0.12760231846328179</v>
      </c>
    </row>
    <row r="80" spans="2:162" x14ac:dyDescent="0.2">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43">
        <f t="shared" ref="DT80:EY80" si="506">DS17/DS$7*DT49</f>
        <v>-0.65966629464567239</v>
      </c>
      <c r="DU80" s="43">
        <f t="shared" si="506"/>
        <v>-1.6834004342170122E-2</v>
      </c>
      <c r="DV80" s="4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2">
        <f t="shared" si="506"/>
        <v>-0.30981247498557646</v>
      </c>
      <c r="ED80" s="13">
        <f t="shared" si="506"/>
        <v>9.7088982226987919E-2</v>
      </c>
      <c r="EE80" s="13">
        <f t="shared" si="506"/>
        <v>7.7946369837106871E-2</v>
      </c>
      <c r="EF80" s="13">
        <f t="shared" si="506"/>
        <v>-0.39674532920300931</v>
      </c>
      <c r="EG80" s="13">
        <f t="shared" si="506"/>
        <v>-0.14605991189032985</v>
      </c>
      <c r="EH80" s="13">
        <f t="shared" si="506"/>
        <v>9.5499183869275361E-2</v>
      </c>
      <c r="EI80" s="13">
        <f t="shared" si="506"/>
        <v>0.21512235033710495</v>
      </c>
      <c r="EJ80" s="13">
        <f t="shared" si="506"/>
        <v>0.18761131033904299</v>
      </c>
      <c r="EK80" s="13">
        <f t="shared" si="506"/>
        <v>0.10951736656431786</v>
      </c>
      <c r="EL80" s="13">
        <f t="shared" si="506"/>
        <v>0.11599192263784519</v>
      </c>
      <c r="EM80" s="13">
        <f t="shared" si="506"/>
        <v>0.11634699000488848</v>
      </c>
      <c r="EN80" s="13">
        <f t="shared" si="506"/>
        <v>5.3700712606754075E-2</v>
      </c>
      <c r="EO80" s="13">
        <f t="shared" si="506"/>
        <v>1.7213449657719454E-2</v>
      </c>
      <c r="EP80" s="13">
        <f t="shared" si="506"/>
        <v>7.1883667950058655E-2</v>
      </c>
      <c r="EQ80" s="13">
        <f t="shared" si="506"/>
        <v>0.10201324201753367</v>
      </c>
      <c r="ER80" s="13">
        <f t="shared" si="506"/>
        <v>3.4492012080234793E-2</v>
      </c>
      <c r="ES80" s="13">
        <f t="shared" si="506"/>
        <v>3.1059781465817018E-2</v>
      </c>
      <c r="ET80" s="13">
        <f t="shared" si="506"/>
        <v>3.645386774803102E-2</v>
      </c>
      <c r="EU80" s="13">
        <f t="shared" si="506"/>
        <v>9.0876161639852543E-2</v>
      </c>
      <c r="EV80" s="13">
        <f t="shared" si="506"/>
        <v>4.1426407519463922E-2</v>
      </c>
      <c r="EW80" s="13">
        <f t="shared" si="506"/>
        <v>1.0107645998434429E-2</v>
      </c>
      <c r="EX80" s="13">
        <f t="shared" si="506"/>
        <v>-2.0346778430629691E-2</v>
      </c>
      <c r="EY80" s="13">
        <f t="shared" si="506"/>
        <v>7.5819317443359601E-3</v>
      </c>
      <c r="EZ80" s="13">
        <f t="shared" ref="EZ80:FF80" si="507">EY17/EY$7*EZ49</f>
        <v>-1.8576658448389741E-2</v>
      </c>
      <c r="FA80" s="13">
        <f t="shared" si="507"/>
        <v>-3.1135220013443748E-2</v>
      </c>
      <c r="FB80" s="13">
        <f t="shared" si="507"/>
        <v>-3.1739903231028446E-2</v>
      </c>
      <c r="FC80" s="13">
        <f t="shared" si="507"/>
        <v>-2.6311565007007622E-2</v>
      </c>
      <c r="FD80" s="13">
        <f t="shared" si="507"/>
        <v>-4.5105884866612836E-2</v>
      </c>
      <c r="FE80" s="13">
        <f t="shared" si="507"/>
        <v>-3.2169071613693846E-2</v>
      </c>
      <c r="FF80" s="13">
        <f t="shared" si="507"/>
        <v>-4.5085468801397632E-2</v>
      </c>
    </row>
    <row r="81" spans="2:162" x14ac:dyDescent="0.2">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43">
        <f t="shared" ref="DT81:EY81" si="512">DS18/DS$7*DT50</f>
        <v>-3.7187379146168724</v>
      </c>
      <c r="DU81" s="43">
        <f t="shared" si="512"/>
        <v>0.39971762794252197</v>
      </c>
      <c r="DV81" s="4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2">
        <f t="shared" si="512"/>
        <v>-0.46311821156788713</v>
      </c>
      <c r="ED81" s="13">
        <f t="shared" si="512"/>
        <v>2.8139871431509162E-2</v>
      </c>
      <c r="EE81" s="13">
        <f t="shared" si="512"/>
        <v>2.0239288094328522E-2</v>
      </c>
      <c r="EF81" s="13">
        <f t="shared" si="512"/>
        <v>-1.0854682975354113</v>
      </c>
      <c r="EG81" s="13">
        <f t="shared" si="512"/>
        <v>-1.3328804170973398</v>
      </c>
      <c r="EH81" s="13">
        <f t="shared" si="512"/>
        <v>-0.69803061435945224</v>
      </c>
      <c r="EI81" s="13">
        <f t="shared" si="512"/>
        <v>0.22390474236218133</v>
      </c>
      <c r="EJ81" s="13">
        <f t="shared" si="512"/>
        <v>0.70307952114057948</v>
      </c>
      <c r="EK81" s="13">
        <f t="shared" si="512"/>
        <v>0.69240462009801851</v>
      </c>
      <c r="EL81" s="13">
        <f t="shared" si="512"/>
        <v>0.62933859666586178</v>
      </c>
      <c r="EM81" s="13">
        <f t="shared" si="512"/>
        <v>0.71966430897967382</v>
      </c>
      <c r="EN81" s="13">
        <f t="shared" si="512"/>
        <v>0.55512646253797426</v>
      </c>
      <c r="EO81" s="13">
        <f t="shared" si="512"/>
        <v>0.34163362126209629</v>
      </c>
      <c r="EP81" s="13">
        <f t="shared" si="512"/>
        <v>0.21751244480444196</v>
      </c>
      <c r="EQ81" s="13">
        <f t="shared" si="512"/>
        <v>0.16575286315741369</v>
      </c>
      <c r="ER81" s="13">
        <f t="shared" si="512"/>
        <v>6.9923081346490792E-2</v>
      </c>
      <c r="ES81" s="13">
        <f t="shared" si="512"/>
        <v>1.6524427892815559E-2</v>
      </c>
      <c r="ET81" s="13">
        <f t="shared" si="512"/>
        <v>3.1900999171415319E-2</v>
      </c>
      <c r="EU81" s="13">
        <f t="shared" si="512"/>
        <v>4.7045114179375645E-2</v>
      </c>
      <c r="EV81" s="13">
        <f t="shared" si="512"/>
        <v>8.3251344588963688E-2</v>
      </c>
      <c r="EW81" s="13">
        <f t="shared" si="512"/>
        <v>0.13923769067883185</v>
      </c>
      <c r="EX81" s="13">
        <f t="shared" si="512"/>
        <v>0.36384813078118838</v>
      </c>
      <c r="EY81" s="13">
        <f t="shared" si="512"/>
        <v>0.46261662517910884</v>
      </c>
      <c r="EZ81" s="13">
        <f t="shared" ref="EZ81:FF81" si="513">EY18/EY$7*EZ50</f>
        <v>0.46716725772593981</v>
      </c>
      <c r="FA81" s="13">
        <f t="shared" si="513"/>
        <v>0.45873341911751875</v>
      </c>
      <c r="FB81" s="13">
        <f t="shared" si="513"/>
        <v>0.46129791316196433</v>
      </c>
      <c r="FC81" s="13">
        <f t="shared" si="513"/>
        <v>0.47037055074117806</v>
      </c>
      <c r="FD81" s="13">
        <f t="shared" si="513"/>
        <v>0.46439375955557172</v>
      </c>
      <c r="FE81" s="13">
        <f t="shared" si="513"/>
        <v>0.45606827039117376</v>
      </c>
      <c r="FF81" s="13">
        <f t="shared" si="513"/>
        <v>0.46027886405887508</v>
      </c>
    </row>
    <row r="82" spans="2:162" x14ac:dyDescent="0.2">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43">
        <f t="shared" ref="DT82:EY82" si="518">DS19/DS$7*DT51</f>
        <v>-17.35699673971142</v>
      </c>
      <c r="DU82" s="43">
        <f t="shared" si="518"/>
        <v>7.1486432006936358</v>
      </c>
      <c r="DV82" s="4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2">
        <f t="shared" si="518"/>
        <v>0.91841975229703887</v>
      </c>
      <c r="ED82" s="13">
        <f t="shared" si="518"/>
        <v>1.8652721631837681</v>
      </c>
      <c r="EE82" s="13">
        <f t="shared" si="518"/>
        <v>1.3450951152307398</v>
      </c>
      <c r="EF82" s="13">
        <f t="shared" si="518"/>
        <v>-3.2437565913247264E-2</v>
      </c>
      <c r="EG82" s="13">
        <f t="shared" si="518"/>
        <v>7.3137714351584338E-2</v>
      </c>
      <c r="EH82" s="13">
        <f t="shared" si="518"/>
        <v>-0.2725221351890858</v>
      </c>
      <c r="EI82" s="13">
        <f t="shared" si="518"/>
        <v>0.14899770934238646</v>
      </c>
      <c r="EJ82" s="13">
        <f t="shared" si="518"/>
        <v>0.63719678450982697</v>
      </c>
      <c r="EK82" s="13">
        <f t="shared" si="518"/>
        <v>0.3253058478567461</v>
      </c>
      <c r="EL82" s="13">
        <f t="shared" si="518"/>
        <v>0.44982612624131646</v>
      </c>
      <c r="EM82" s="13">
        <f t="shared" si="518"/>
        <v>0.43721763308377842</v>
      </c>
      <c r="EN82" s="13">
        <f t="shared" si="518"/>
        <v>0.28315950283932889</v>
      </c>
      <c r="EO82" s="13">
        <f t="shared" si="518"/>
        <v>6.1781154909920026E-2</v>
      </c>
      <c r="EP82" s="13">
        <f t="shared" si="518"/>
        <v>0.2273266044100957</v>
      </c>
      <c r="EQ82" s="13">
        <f t="shared" si="518"/>
        <v>0.18526185951609048</v>
      </c>
      <c r="ER82" s="13">
        <f t="shared" si="518"/>
        <v>0.21370815583649827</v>
      </c>
      <c r="ES82" s="13">
        <f t="shared" si="518"/>
        <v>0.18902706393960039</v>
      </c>
      <c r="ET82" s="13">
        <f t="shared" si="518"/>
        <v>0.17260153197431352</v>
      </c>
      <c r="EU82" s="13">
        <f t="shared" si="518"/>
        <v>0.12574549157322679</v>
      </c>
      <c r="EV82" s="13">
        <f t="shared" si="518"/>
        <v>0.14058643429779785</v>
      </c>
      <c r="EW82" s="13">
        <f t="shared" si="518"/>
        <v>0.11329286609566759</v>
      </c>
      <c r="EX82" s="13">
        <f t="shared" si="518"/>
        <v>-2.3722950934290117E-2</v>
      </c>
      <c r="EY82" s="13">
        <f t="shared" si="518"/>
        <v>1.6988700095559143E-2</v>
      </c>
      <c r="EZ82" s="13">
        <f t="shared" ref="EZ82:FF82" si="519">EY19/EY$7*EZ51</f>
        <v>6.3885695522055308E-2</v>
      </c>
      <c r="FA82" s="13">
        <f t="shared" si="519"/>
        <v>5.9592861504831639E-2</v>
      </c>
      <c r="FB82" s="13">
        <f t="shared" si="519"/>
        <v>7.1667585365649905E-2</v>
      </c>
      <c r="FC82" s="13">
        <f t="shared" si="519"/>
        <v>0.11006089894528269</v>
      </c>
      <c r="FD82" s="13">
        <f t="shared" si="519"/>
        <v>0.11772739578121955</v>
      </c>
      <c r="FE82" s="13">
        <f t="shared" si="519"/>
        <v>0.10504021184941716</v>
      </c>
      <c r="FF82" s="13">
        <f t="shared" si="519"/>
        <v>8.7193577083406859E-2</v>
      </c>
    </row>
    <row r="83" spans="2:162" x14ac:dyDescent="0.2">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43">
        <f t="shared" ref="DT83" si="640">DS20/DS$7*DT52</f>
        <v>-8.7254529739785216</v>
      </c>
      <c r="DU83" s="43">
        <f t="shared" ref="DU83" si="641">DT20/DT$7*DU52</f>
        <v>4.3402871263985014</v>
      </c>
      <c r="DV83" s="4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2">
        <f t="shared" ref="EC83" si="649">EB20/EB$7*EC52</f>
        <v>0.63611780635646431</v>
      </c>
      <c r="ED83" s="13">
        <f t="shared" ref="ED83" si="650">EC20/EC$7*ED52</f>
        <v>1.2208805640928713</v>
      </c>
      <c r="EE83" s="13">
        <f t="shared" ref="EE83" si="651">ED20/ED$7*EE52</f>
        <v>0.69954140059312331</v>
      </c>
      <c r="EF83" s="13">
        <f t="shared" ref="EF83" si="652">EE20/EE$7*EF52</f>
        <v>-6.4663373761278439E-2</v>
      </c>
      <c r="EG83" s="13">
        <f t="shared" ref="EG83" si="653">EF20/EF$7*EG52</f>
        <v>-0.40681088731328097</v>
      </c>
      <c r="EH83" s="13">
        <f t="shared" ref="EH83" si="654">EG20/EG$7*EH52</f>
        <v>-0.52252016994091888</v>
      </c>
      <c r="EI83" s="13">
        <f t="shared" ref="EI83" si="655">EH20/EH$7*EI52</f>
        <v>-0.28911836986996259</v>
      </c>
      <c r="EJ83" s="13">
        <f t="shared" ref="EJ83" si="656">EI20/EI$7*EJ52</f>
        <v>0.22885839553002191</v>
      </c>
      <c r="EK83" s="13">
        <f t="shared" ref="EK83" si="657">EJ20/EJ$7*EK52</f>
        <v>0.16489863959090739</v>
      </c>
      <c r="EL83" s="13">
        <f t="shared" ref="EL83" si="658">EK20/EK$7*EL52</f>
        <v>0.49768698161761099</v>
      </c>
      <c r="EM83" s="13">
        <f t="shared" ref="EM83" si="659">EL20/EL$7*EM52</f>
        <v>0.45345825860722694</v>
      </c>
      <c r="EN83" s="13">
        <f t="shared" ref="EN83" si="660">EM20/EM$7*EN52</f>
        <v>0.28572662066231691</v>
      </c>
      <c r="EO83" s="13">
        <f t="shared" ref="EO83" si="661">EN20/EN$7*EO52</f>
        <v>3.1461949790150837E-2</v>
      </c>
      <c r="EP83" s="13">
        <f t="shared" ref="EP83" si="662">EO20/EO$7*EP52</f>
        <v>0.13782407021112306</v>
      </c>
      <c r="EQ83" s="13">
        <f t="shared" ref="EQ83" si="663">EP20/EP$7*EQ52</f>
        <v>9.3274814907734649E-2</v>
      </c>
      <c r="ER83" s="13">
        <f t="shared" ref="ER83" si="664">EQ20/EQ$7*ER52</f>
        <v>0.14670382510209279</v>
      </c>
      <c r="ES83" s="13">
        <f t="shared" ref="ES83" si="665">ER20/ER$7*ES52</f>
        <v>0.14806373750672513</v>
      </c>
      <c r="ET83" s="13">
        <f t="shared" ref="ET83" si="666">ES20/ES$7*ET52</f>
        <v>0.1030785824661426</v>
      </c>
      <c r="EU83" s="13">
        <f t="shared" ref="EU83" si="667">ET20/ET$7*EU52</f>
        <v>-1.3693183833960466E-2</v>
      </c>
      <c r="EV83" s="13">
        <f t="shared" ref="EV83" si="668">EU20/EU$7*EV52</f>
        <v>1.5797194758048822E-2</v>
      </c>
      <c r="EW83" s="13">
        <f t="shared" ref="EW83" si="669">EV20/EV$7*EW52</f>
        <v>-3.5112144560479987E-2</v>
      </c>
      <c r="EX83" s="13">
        <f t="shared" ref="EX83" si="670">EW20/EW$7*EX52</f>
        <v>-0.12345643949511542</v>
      </c>
      <c r="EY83" s="13">
        <f t="shared" ref="EY83" si="671">EX20/EX$7*EY52</f>
        <v>-0.12867482792533766</v>
      </c>
      <c r="EZ83" s="13">
        <f t="shared" ref="EZ83" si="672">EY20/EY$7*EZ52</f>
        <v>-4.0591534039065777E-2</v>
      </c>
      <c r="FA83" s="13">
        <f t="shared" ref="FA83" si="673">EZ20/EZ$7*FA52</f>
        <v>-2.5777556726676362E-2</v>
      </c>
      <c r="FB83" s="13">
        <f t="shared" ref="FB83" si="674">FA20/FA$7*FB52</f>
        <v>-1.3786974519913073E-2</v>
      </c>
      <c r="FC83" s="13">
        <f t="shared" ref="FC83" si="675">FB20/FB$7*FC52</f>
        <v>-9.3029731100880177E-3</v>
      </c>
      <c r="FD83" s="13">
        <f t="shared" ref="FD83" si="676">FC20/FC$7*FD52</f>
        <v>5.5159521545467653E-2</v>
      </c>
      <c r="FE83" s="13">
        <f t="shared" ref="FE83" si="677">FD20/FD$7*FE52</f>
        <v>5.777749755619474E-2</v>
      </c>
      <c r="FF83" s="13">
        <f t="shared" ref="FF83" si="678">FE20/FE$7*FF52</f>
        <v>3.7946453544999335E-2</v>
      </c>
    </row>
    <row r="84" spans="2:162" x14ac:dyDescent="0.2">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43">
        <f t="shared" ref="DT84:EY84" si="684">DS21/DS$7*DT53</f>
        <v>-2.822231581791141</v>
      </c>
      <c r="DU84" s="43">
        <f t="shared" si="684"/>
        <v>1.4929059859327796</v>
      </c>
      <c r="DV84" s="4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2">
        <f t="shared" si="684"/>
        <v>1.861976840647769</v>
      </c>
      <c r="ED84" s="13">
        <f t="shared" si="684"/>
        <v>0.17497863616675191</v>
      </c>
      <c r="EE84" s="13">
        <f t="shared" si="684"/>
        <v>0.13166366160986656</v>
      </c>
      <c r="EF84" s="13">
        <f t="shared" si="684"/>
        <v>-7.9966547766031487E-2</v>
      </c>
      <c r="EG84" s="13">
        <f t="shared" si="684"/>
        <v>6.1345534253245938E-2</v>
      </c>
      <c r="EH84" s="13">
        <f t="shared" si="684"/>
        <v>-7.6424601795158581E-3</v>
      </c>
      <c r="EI84" s="13">
        <f t="shared" si="684"/>
        <v>9.8262414709087045E-2</v>
      </c>
      <c r="EJ84" s="13">
        <f t="shared" si="684"/>
        <v>0.13662902933651572</v>
      </c>
      <c r="EK84" s="13">
        <f t="shared" si="684"/>
        <v>0.12944923031000263</v>
      </c>
      <c r="EL84" s="13">
        <f t="shared" si="684"/>
        <v>0.18423461807727676</v>
      </c>
      <c r="EM84" s="13">
        <f t="shared" si="684"/>
        <v>0.2211091622717776</v>
      </c>
      <c r="EN84" s="13">
        <f t="shared" si="684"/>
        <v>0.19126186358478078</v>
      </c>
      <c r="EO84" s="13">
        <f t="shared" si="684"/>
        <v>0.14513675534630599</v>
      </c>
      <c r="EP84" s="13">
        <f t="shared" si="684"/>
        <v>0.12620991346414548</v>
      </c>
      <c r="EQ84" s="13">
        <f t="shared" si="684"/>
        <v>0.11167402340971662</v>
      </c>
      <c r="ER84" s="13">
        <f t="shared" si="684"/>
        <v>0.11373356157446536</v>
      </c>
      <c r="ES84" s="13">
        <f t="shared" si="684"/>
        <v>0.10344992628368699</v>
      </c>
      <c r="ET84" s="13">
        <f t="shared" si="684"/>
        <v>0.10438126669684404</v>
      </c>
      <c r="EU84" s="13">
        <f t="shared" si="684"/>
        <v>0.11348664543878405</v>
      </c>
      <c r="EV84" s="13">
        <f t="shared" si="684"/>
        <v>0.11759547552892534</v>
      </c>
      <c r="EW84" s="13">
        <f t="shared" si="684"/>
        <v>0.10370235273542464</v>
      </c>
      <c r="EX84" s="13">
        <f t="shared" si="684"/>
        <v>0.10529342088728433</v>
      </c>
      <c r="EY84" s="13">
        <f t="shared" si="684"/>
        <v>0.12768985210210421</v>
      </c>
      <c r="EZ84" s="13">
        <f t="shared" ref="EZ84:FF84" si="685">EY21/EY$7*EZ53</f>
        <v>0.14268756556089826</v>
      </c>
      <c r="FA84" s="13">
        <f t="shared" si="685"/>
        <v>0.13673299862193108</v>
      </c>
      <c r="FB84" s="13">
        <f t="shared" si="685"/>
        <v>0.14133949439876456</v>
      </c>
      <c r="FC84" s="13">
        <f t="shared" si="685"/>
        <v>0.14733847651723414</v>
      </c>
      <c r="FD84" s="13">
        <f t="shared" si="685"/>
        <v>0.14788240836910604</v>
      </c>
      <c r="FE84" s="13">
        <f t="shared" si="685"/>
        <v>0.14116358305094087</v>
      </c>
      <c r="FF84" s="13">
        <f t="shared" si="685"/>
        <v>0.13887258328641494</v>
      </c>
    </row>
    <row r="85" spans="2:162" x14ac:dyDescent="0.2">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43">
        <f t="shared" ref="DT85:EY85" si="690">DS22/DS$7*DT54</f>
        <v>-2.817344733152602</v>
      </c>
      <c r="DU85" s="43">
        <f t="shared" si="690"/>
        <v>1.0986878833700655</v>
      </c>
      <c r="DV85" s="4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2">
        <f t="shared" si="690"/>
        <v>1.9339143614602026</v>
      </c>
      <c r="ED85" s="13">
        <f t="shared" si="690"/>
        <v>0.18168952915699418</v>
      </c>
      <c r="EE85" s="13">
        <f t="shared" si="690"/>
        <v>0.13255216475366</v>
      </c>
      <c r="EF85" s="13">
        <f t="shared" si="690"/>
        <v>-7.9834910729542449E-2</v>
      </c>
      <c r="EG85" s="13">
        <f t="shared" si="690"/>
        <v>6.1358191873149351E-2</v>
      </c>
      <c r="EH85" s="13">
        <f t="shared" si="690"/>
        <v>-7.6199249290945402E-3</v>
      </c>
      <c r="EI85" s="13">
        <f t="shared" si="690"/>
        <v>9.8294460028638619E-2</v>
      </c>
      <c r="EJ85" s="13">
        <f t="shared" si="690"/>
        <v>0.13669072146255845</v>
      </c>
      <c r="EK85" s="13">
        <f t="shared" si="690"/>
        <v>0.12950456450669492</v>
      </c>
      <c r="EL85" s="13">
        <f t="shared" si="690"/>
        <v>0.18434636538690372</v>
      </c>
      <c r="EM85" s="13">
        <f t="shared" si="690"/>
        <v>0.22124699205381712</v>
      </c>
      <c r="EN85" s="13">
        <f t="shared" si="690"/>
        <v>0.19138141238630371</v>
      </c>
      <c r="EO85" s="13">
        <f t="shared" si="690"/>
        <v>0.14520544039912439</v>
      </c>
      <c r="EP85" s="13">
        <f t="shared" si="690"/>
        <v>0.12626173115073794</v>
      </c>
      <c r="EQ85" s="13">
        <f t="shared" si="690"/>
        <v>0.1117145028943686</v>
      </c>
      <c r="ER85" s="13">
        <f t="shared" si="690"/>
        <v>0.11379729988398112</v>
      </c>
      <c r="ES85" s="13">
        <f t="shared" si="690"/>
        <v>0.10346267421338053</v>
      </c>
      <c r="ET85" s="13">
        <f t="shared" si="690"/>
        <v>0.10441634349760275</v>
      </c>
      <c r="EU85" s="13">
        <f t="shared" si="690"/>
        <v>0.1135279734465437</v>
      </c>
      <c r="EV85" s="13">
        <f t="shared" si="690"/>
        <v>0.11766141696671305</v>
      </c>
      <c r="EW85" s="13">
        <f t="shared" si="690"/>
        <v>0.10373665476968241</v>
      </c>
      <c r="EX85" s="13">
        <f t="shared" si="690"/>
        <v>0.10530706817768506</v>
      </c>
      <c r="EY85" s="13">
        <f t="shared" si="690"/>
        <v>0.12774152500648431</v>
      </c>
      <c r="EZ85" s="13">
        <f t="shared" ref="EZ85:FF85" si="691">EY22/EY$7*EZ54</f>
        <v>0.14277342710124877</v>
      </c>
      <c r="FA85" s="13">
        <f t="shared" si="691"/>
        <v>0.13677031882825191</v>
      </c>
      <c r="FB85" s="13">
        <f t="shared" si="691"/>
        <v>0.14142359388524328</v>
      </c>
      <c r="FC85" s="13">
        <f t="shared" si="691"/>
        <v>0.14738487175560006</v>
      </c>
      <c r="FD85" s="13">
        <f t="shared" si="691"/>
        <v>0.14797182845749077</v>
      </c>
      <c r="FE85" s="13">
        <f t="shared" si="691"/>
        <v>0.14120410629643512</v>
      </c>
      <c r="FF85" s="13">
        <f t="shared" si="691"/>
        <v>0.13895342425030205</v>
      </c>
    </row>
    <row r="86" spans="2:162" x14ac:dyDescent="0.2">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43">
        <f t="shared" ref="DT86:EY86" si="696">DS23/DS$7*DT55</f>
        <v>3.0195546524477469E-2</v>
      </c>
      <c r="DU86" s="43">
        <f t="shared" si="696"/>
        <v>0.41047948668033185</v>
      </c>
      <c r="DV86" s="4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2">
        <f t="shared" si="696"/>
        <v>-5.1952001464450767E-2</v>
      </c>
      <c r="ED86" s="13">
        <f t="shared" si="696"/>
        <v>-6.5236147095453214E-3</v>
      </c>
      <c r="EE86" s="13">
        <f t="shared" si="696"/>
        <v>-8.1342181435269784E-4</v>
      </c>
      <c r="EF86" s="13">
        <f t="shared" si="696"/>
        <v>-1.0397100170523434E-4</v>
      </c>
      <c r="EG86" s="13">
        <f t="shared" si="696"/>
        <v>-1.1119910590918393E-5</v>
      </c>
      <c r="EH86" s="13">
        <f t="shared" si="696"/>
        <v>-2.235174667135501E-6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
        <f t="shared" ref="DS91:DS107" si="821">100*(DS7/DO7-1)</f>
        <v>2.2305472199392273</v>
      </c>
      <c r="DT91" s="4">
        <f t="shared" ref="DT91:DT107" si="822">100*(DT7/DP7-1)</f>
        <v>-10.028810796466892</v>
      </c>
      <c r="DU91" s="4">
        <f t="shared" ref="DU91:DU107" si="823">100*(DU7/DQ7-1)</f>
        <v>-7.8885046237124996</v>
      </c>
      <c r="DV91" s="4">
        <f t="shared" ref="DV91:DV107" si="824">100*(DV7/DR7-1)</f>
        <v>-7.4802632812646541</v>
      </c>
      <c r="DW91" s="4">
        <f t="shared" ref="DW91:DW107" si="825">100*(DW7/DS7-1)</f>
        <v>-7.7964327113637211</v>
      </c>
      <c r="DX91" s="4">
        <f t="shared" ref="DX91:DX107" si="826">100*(DX7/DT7-1)</f>
        <v>5.2963111214106906</v>
      </c>
      <c r="DY91" s="4">
        <f t="shared" ref="DY91:DY107" si="827">100*(DY7/DU7-1)</f>
        <v>4.1483869651274485</v>
      </c>
      <c r="DZ91" s="4">
        <f t="shared" ref="DZ91:DZ107" si="828">100*(DZ7/DV7-1)</f>
        <v>5.0853297661032082</v>
      </c>
      <c r="EA91" s="4">
        <f t="shared" ref="EA91:EA107" si="829">100*(EA7/DW7-1)</f>
        <v>6.2413821072268671</v>
      </c>
      <c r="EB91" s="4">
        <f t="shared" ref="EB91:EB107" si="830">100*(EB7/DX7-1)</f>
        <v>6.0202877093295415</v>
      </c>
      <c r="EC91" s="4">
        <f t="shared" ref="EC91:EC107" si="831">100*(EC7/DY7-1)</f>
        <v>4.9510188087774409</v>
      </c>
      <c r="ED91" s="11">
        <f t="shared" ref="ED91:ED107" si="832">100*(ED7/DZ7-1)</f>
        <v>4.1132563118406074</v>
      </c>
      <c r="EE91" s="11">
        <f t="shared" ref="EE91:EE107" si="833">100*(EE7/EA7-1)</f>
        <v>3.5309768294079502</v>
      </c>
      <c r="EF91" s="11">
        <f t="shared" ref="EF91:EF107" si="834">100*(EF7/EB7-1)</f>
        <v>1.8250047178712814</v>
      </c>
      <c r="EG91" s="11">
        <f t="shared" ref="EG91:EG107" si="835">100*(EG7/EC7-1)</f>
        <v>0.22409319170384467</v>
      </c>
      <c r="EH91" s="11">
        <f t="shared" ref="EH91:EH107" si="836">100*(EH7/ED7-1)</f>
        <v>-1.0113820776737836</v>
      </c>
      <c r="EI91" s="11">
        <f t="shared" ref="EI91:EI107" si="837">100*(EI7/EE7-1)</f>
        <v>-1.3625096370069922</v>
      </c>
      <c r="EJ91" s="11">
        <f t="shared" ref="EJ91:EJ107" si="838">100*(EJ7/EF7-1)</f>
        <v>-0.34577489103837511</v>
      </c>
      <c r="EK91" s="11">
        <f t="shared" ref="EK91:EK107" si="839">100*(EK7/EG7-1)</f>
        <v>0.60880614762892638</v>
      </c>
      <c r="EL91" s="11">
        <f t="shared" ref="EL91:EL107" si="840">100*(EL7/EH7-1)</f>
        <v>1.599104384764205</v>
      </c>
      <c r="EM91" s="11">
        <f t="shared" ref="EM91:EM107" si="841">100*(EM7/EI7-1)</f>
        <v>2.030560168836737</v>
      </c>
      <c r="EN91" s="11">
        <f t="shared" ref="EN91:EN107" si="842">100*(EN7/EJ7-1)</f>
        <v>1.9958155494183671</v>
      </c>
      <c r="EO91" s="11">
        <f t="shared" ref="EO91:EO107" si="843">100*(EO7/EK7-1)</f>
        <v>1.8840709306439551</v>
      </c>
      <c r="EP91" s="11">
        <f t="shared" ref="EP91:EP107" si="844">100*(EP7/EL7-1)</f>
        <v>1.6603632617965047</v>
      </c>
      <c r="EQ91" s="11">
        <f t="shared" ref="EQ91:EQ107" si="845">100*(EQ7/EM7-1)</f>
        <v>1.3273521703697222</v>
      </c>
      <c r="ER91" s="11">
        <f t="shared" ref="ER91:ER107" si="846">100*(ER7/EN7-1)</f>
        <v>1.0694034643202066</v>
      </c>
      <c r="ES91" s="11">
        <f t="shared" ref="ES91:ES107" si="847">100*(ES7/EO7-1)</f>
        <v>0.89730345592664573</v>
      </c>
      <c r="ET91" s="11">
        <f t="shared" ref="ET91:ET107" si="848">100*(ET7/EP7-1)</f>
        <v>0.7729187617209643</v>
      </c>
      <c r="EU91" s="11">
        <f t="shared" ref="EU91:EU107" si="849">100*(EU7/EQ7-1)</f>
        <v>0.72640814115116914</v>
      </c>
      <c r="EV91" s="11">
        <f t="shared" ref="EV91:EV107" si="850">100*(EV7/ER7-1)</f>
        <v>0.72014946375764666</v>
      </c>
      <c r="EW91" s="11">
        <f t="shared" ref="EW91:EW107" si="851">100*(EW7/ES7-1)</f>
        <v>0.72156231342981325</v>
      </c>
      <c r="EX91" s="11">
        <f t="shared" ref="EX91:EX107" si="852">100*(EX7/ET7-1)</f>
        <v>0.74055933833512277</v>
      </c>
      <c r="EY91" s="11">
        <f t="shared" ref="EY91:EY107" si="853">100*(EY7/EU7-1)</f>
        <v>0.79391103350578973</v>
      </c>
      <c r="EZ91" s="11">
        <f t="shared" ref="EZ91:EZ107" si="854">100*(EZ7/EV7-1)</f>
        <v>0.86476035718852096</v>
      </c>
      <c r="FA91" s="11">
        <f t="shared" ref="FA91:FA107" si="855">100*(FA7/EW7-1)</f>
        <v>0.94501662911703477</v>
      </c>
      <c r="FB91" s="11">
        <f t="shared" ref="FB91:FB107" si="856">100*(FB7/EX7-1)</f>
        <v>1.028647492661694</v>
      </c>
      <c r="FC91" s="11">
        <f t="shared" ref="FC91:FC107" si="857">100*(FC7/EY7-1)</f>
        <v>1.0748362986015891</v>
      </c>
      <c r="FD91" s="11">
        <f t="shared" ref="FD91:FD107" si="858">100*(FD7/EZ7-1)</f>
        <v>1.0895165926062544</v>
      </c>
      <c r="FE91" s="11">
        <f t="shared" ref="FE91:FE107" si="859">100*(FE7/FA7-1)</f>
        <v>1.1070683281105387</v>
      </c>
      <c r="FF91" s="11">
        <f t="shared" ref="FF91:FF107" si="860">100*(FF7/FB7-1)</f>
        <v>1.1024433315719895</v>
      </c>
    </row>
    <row r="92" spans="2:162" x14ac:dyDescent="0.2">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
        <f t="shared" si="821"/>
        <v>0.84335855140766913</v>
      </c>
      <c r="DT92" s="4">
        <f t="shared" si="822"/>
        <v>-9.3922651933701644</v>
      </c>
      <c r="DU92" s="4">
        <f t="shared" si="823"/>
        <v>-8.8801668097632795</v>
      </c>
      <c r="DV92" s="4">
        <f t="shared" si="824"/>
        <v>-9.5489090463348738</v>
      </c>
      <c r="DW92" s="4">
        <f t="shared" si="825"/>
        <v>-10.343131226171431</v>
      </c>
      <c r="DX92" s="4">
        <f t="shared" si="826"/>
        <v>-1.5582655826558156</v>
      </c>
      <c r="DY92" s="4">
        <f t="shared" si="827"/>
        <v>-1.8710459011980096</v>
      </c>
      <c r="DZ92" s="4">
        <f t="shared" si="828"/>
        <v>-0.13551971811900376</v>
      </c>
      <c r="EA92" s="4">
        <f t="shared" si="829"/>
        <v>2.4691358024691468</v>
      </c>
      <c r="EB92" s="4">
        <f t="shared" si="830"/>
        <v>4.5560908465244188</v>
      </c>
      <c r="EC92" s="4">
        <f t="shared" si="831"/>
        <v>6.8587105624142719</v>
      </c>
      <c r="ED92" s="11">
        <f t="shared" si="832"/>
        <v>6.8100149273985666</v>
      </c>
      <c r="EE92" s="11">
        <f t="shared" si="833"/>
        <v>5.8268674698795042</v>
      </c>
      <c r="EF92" s="11">
        <f t="shared" si="834"/>
        <v>3.6357819905213251</v>
      </c>
      <c r="EG92" s="11">
        <f t="shared" si="835"/>
        <v>0.29219512195122199</v>
      </c>
      <c r="EH92" s="11">
        <f t="shared" si="836"/>
        <v>-1.7770552787952587</v>
      </c>
      <c r="EI92" s="11">
        <f t="shared" si="837"/>
        <v>-2.7433608504304763</v>
      </c>
      <c r="EJ92" s="11">
        <f t="shared" si="838"/>
        <v>-2.4656467196990328</v>
      </c>
      <c r="EK92" s="11">
        <f t="shared" si="839"/>
        <v>-1.650568646529893</v>
      </c>
      <c r="EL92" s="11">
        <f t="shared" si="840"/>
        <v>-0.30198056878050217</v>
      </c>
      <c r="EM92" s="11">
        <f t="shared" si="841"/>
        <v>0.66240075792132203</v>
      </c>
      <c r="EN92" s="11">
        <f t="shared" si="842"/>
        <v>1.2293317308481377</v>
      </c>
      <c r="EO92" s="11">
        <f t="shared" si="843"/>
        <v>1.5229560034498713</v>
      </c>
      <c r="EP92" s="11">
        <f t="shared" si="844"/>
        <v>1.5476771997563477</v>
      </c>
      <c r="EQ92" s="11">
        <f t="shared" si="845"/>
        <v>1.4458625267707248</v>
      </c>
      <c r="ER92" s="11">
        <f t="shared" si="846"/>
        <v>1.2967704059832608</v>
      </c>
      <c r="ES92" s="11">
        <f t="shared" si="847"/>
        <v>1.1504547978752999</v>
      </c>
      <c r="ET92" s="11">
        <f t="shared" si="848"/>
        <v>0.98299404208868069</v>
      </c>
      <c r="EU92" s="11">
        <f t="shared" si="849"/>
        <v>0.8179360545647274</v>
      </c>
      <c r="EV92" s="11">
        <f t="shared" si="850"/>
        <v>0.68083666550067257</v>
      </c>
      <c r="EW92" s="11">
        <f t="shared" si="851"/>
        <v>0.55976923348912688</v>
      </c>
      <c r="EX92" s="11">
        <f t="shared" si="852"/>
        <v>0.48568784649287711</v>
      </c>
      <c r="EY92" s="11">
        <f t="shared" si="853"/>
        <v>0.48296728306933545</v>
      </c>
      <c r="EZ92" s="11">
        <f t="shared" si="854"/>
        <v>0.52515132729766822</v>
      </c>
      <c r="FA92" s="11">
        <f t="shared" si="855"/>
        <v>0.61064367310241785</v>
      </c>
      <c r="FB92" s="11">
        <f t="shared" si="856"/>
        <v>0.70521755224919325</v>
      </c>
      <c r="FC92" s="11">
        <f t="shared" si="857"/>
        <v>0.76628757132553016</v>
      </c>
      <c r="FD92" s="11">
        <f t="shared" si="858"/>
        <v>0.79004970329370483</v>
      </c>
      <c r="FE92" s="11">
        <f t="shared" si="859"/>
        <v>0.76845172891306657</v>
      </c>
      <c r="FF92" s="11">
        <f t="shared" si="860"/>
        <v>0.74525145532016168</v>
      </c>
    </row>
    <row r="93" spans="2:162" x14ac:dyDescent="0.2">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4.7619047619047672</v>
      </c>
      <c r="DY93" s="4">
        <f t="shared" si="827"/>
        <v>-8.6956521739130608</v>
      </c>
      <c r="DZ93" s="4">
        <f t="shared" si="828"/>
        <v>0</v>
      </c>
      <c r="EA93" s="4">
        <f t="shared" si="829"/>
        <v>0</v>
      </c>
      <c r="EB93" s="4">
        <f t="shared" si="830"/>
        <v>-4.5454545454545414</v>
      </c>
      <c r="EC93" s="4">
        <f t="shared" si="831"/>
        <v>0</v>
      </c>
      <c r="ED93" s="11">
        <f t="shared" si="832"/>
        <v>-2.2481363636363549</v>
      </c>
      <c r="EE93" s="11">
        <f t="shared" si="833"/>
        <v>4.0508285714285774</v>
      </c>
      <c r="EF93" s="11">
        <f t="shared" si="834"/>
        <v>5.1666571428571562</v>
      </c>
      <c r="EG93" s="11">
        <f t="shared" si="835"/>
        <v>5.920642857142866</v>
      </c>
      <c r="EH93" s="11">
        <f t="shared" si="836"/>
        <v>3.9273652536733872</v>
      </c>
      <c r="EI93" s="11">
        <f t="shared" si="837"/>
        <v>2.6134617174737862</v>
      </c>
      <c r="EJ93" s="11">
        <f t="shared" si="838"/>
        <v>1.7428120210832621</v>
      </c>
      <c r="EK93" s="11">
        <f t="shared" si="839"/>
        <v>1.1638497554436134</v>
      </c>
      <c r="EL93" s="11">
        <f t="shared" si="840"/>
        <v>0.77797294551060769</v>
      </c>
      <c r="EM93" s="11">
        <f t="shared" si="841"/>
        <v>0.52035674494919082</v>
      </c>
      <c r="EN93" s="11">
        <f t="shared" si="842"/>
        <v>0.34819917740613882</v>
      </c>
      <c r="EO93" s="11">
        <f t="shared" si="843"/>
        <v>0.2330570671845944</v>
      </c>
      <c r="EP93" s="11">
        <f t="shared" si="844"/>
        <v>0.15602105551695278</v>
      </c>
      <c r="EQ93" s="11">
        <f t="shared" si="845"/>
        <v>0.10446169085782664</v>
      </c>
      <c r="ER93" s="11">
        <f t="shared" si="846"/>
        <v>6.9943691137619446E-2</v>
      </c>
      <c r="ES93" s="11">
        <f t="shared" si="847"/>
        <v>4.68462012080062E-2</v>
      </c>
      <c r="ET93" s="11">
        <f t="shared" si="848"/>
        <v>3.1357738200132879E-2</v>
      </c>
      <c r="EU93" s="11">
        <f t="shared" si="849"/>
        <v>2.1008822375723213E-2</v>
      </c>
      <c r="EV93" s="11">
        <f t="shared" si="850"/>
        <v>1.4066711579086011E-2</v>
      </c>
      <c r="EW93" s="11">
        <f t="shared" si="851"/>
        <v>9.4127144234290583E-3</v>
      </c>
      <c r="EX93" s="11">
        <f t="shared" si="852"/>
        <v>6.314782187200052E-3</v>
      </c>
      <c r="EY93" s="11">
        <f t="shared" si="853"/>
        <v>4.2274697795718907E-3</v>
      </c>
      <c r="EZ93" s="11">
        <f t="shared" si="854"/>
        <v>2.8315578047832801E-3</v>
      </c>
      <c r="FA93" s="11">
        <f t="shared" si="855"/>
        <v>1.9009766633271141E-3</v>
      </c>
      <c r="FB93" s="11">
        <f t="shared" si="856"/>
        <v>1.2761701283725557E-3</v>
      </c>
      <c r="FC93" s="11">
        <f t="shared" si="857"/>
        <v>8.5077556168933199E-4</v>
      </c>
      <c r="FD93" s="11">
        <f t="shared" si="858"/>
        <v>5.7161285487161706E-4</v>
      </c>
      <c r="FE93" s="11">
        <f t="shared" si="859"/>
        <v>3.7221213113891594E-4</v>
      </c>
      <c r="FF93" s="11">
        <f t="shared" si="860"/>
        <v>2.5257211464513318E-4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
        <f t="shared" si="821"/>
        <v>2.1526418786692814</v>
      </c>
      <c r="DT94" s="4">
        <f t="shared" si="822"/>
        <v>-11.128928800513149</v>
      </c>
      <c r="DU94" s="4">
        <f t="shared" si="823"/>
        <v>-3.8449214995193826</v>
      </c>
      <c r="DV94" s="4">
        <f t="shared" si="824"/>
        <v>-1.7263427109974416</v>
      </c>
      <c r="DW94" s="4">
        <f t="shared" si="825"/>
        <v>-1.7560664112388324</v>
      </c>
      <c r="DX94" s="4">
        <f t="shared" si="826"/>
        <v>12.269938650306745</v>
      </c>
      <c r="DY94" s="4">
        <f t="shared" si="827"/>
        <v>4.1986004665111709</v>
      </c>
      <c r="DZ94" s="4">
        <f t="shared" si="828"/>
        <v>2.3747560182173055</v>
      </c>
      <c r="EA94" s="4">
        <f t="shared" si="829"/>
        <v>3.1849203769905632</v>
      </c>
      <c r="EB94" s="4">
        <f t="shared" si="830"/>
        <v>4.7573127611700405</v>
      </c>
      <c r="EC94" s="4">
        <f t="shared" si="831"/>
        <v>6.9395586824432698</v>
      </c>
      <c r="ED94" s="11">
        <f t="shared" si="832"/>
        <v>7.5184938036224835</v>
      </c>
      <c r="EE94" s="11">
        <f t="shared" si="833"/>
        <v>6.7429291338582775</v>
      </c>
      <c r="EF94" s="11">
        <f t="shared" si="834"/>
        <v>2.7086222767720214</v>
      </c>
      <c r="EG94" s="11">
        <f t="shared" si="835"/>
        <v>-1.6898923444976233</v>
      </c>
      <c r="EH94" s="11">
        <f t="shared" si="836"/>
        <v>-4.7931098381106318</v>
      </c>
      <c r="EI94" s="11">
        <f t="shared" si="837"/>
        <v>-5.8945061326233006</v>
      </c>
      <c r="EJ94" s="11">
        <f t="shared" si="838"/>
        <v>-4.9522387471118368</v>
      </c>
      <c r="EK94" s="11">
        <f t="shared" si="839"/>
        <v>-3.0457278957502498</v>
      </c>
      <c r="EL94" s="11">
        <f t="shared" si="840"/>
        <v>-0.4426299276686918</v>
      </c>
      <c r="EM94" s="11">
        <f t="shared" si="841"/>
        <v>1.3622348100753801</v>
      </c>
      <c r="EN94" s="11">
        <f t="shared" si="842"/>
        <v>2.4937223185601765</v>
      </c>
      <c r="EO94" s="11">
        <f t="shared" si="843"/>
        <v>3.0640385371978329</v>
      </c>
      <c r="EP94" s="11">
        <f t="shared" si="844"/>
        <v>3.1526879789271822</v>
      </c>
      <c r="EQ94" s="11">
        <f t="shared" si="845"/>
        <v>3.0398445416986775</v>
      </c>
      <c r="ER94" s="11">
        <f t="shared" si="846"/>
        <v>2.7728991884623744</v>
      </c>
      <c r="ES94" s="11">
        <f t="shared" si="847"/>
        <v>2.5344107075016886</v>
      </c>
      <c r="ET94" s="11">
        <f t="shared" si="848"/>
        <v>2.2276832674380742</v>
      </c>
      <c r="EU94" s="11">
        <f t="shared" si="849"/>
        <v>1.8975183388946881</v>
      </c>
      <c r="EV94" s="11">
        <f t="shared" si="850"/>
        <v>1.6528674080579009</v>
      </c>
      <c r="EW94" s="11">
        <f t="shared" si="851"/>
        <v>1.4278207274929677</v>
      </c>
      <c r="EX94" s="11">
        <f t="shared" si="852"/>
        <v>1.3003337100359502</v>
      </c>
      <c r="EY94" s="11">
        <f t="shared" si="853"/>
        <v>1.2934257486649336</v>
      </c>
      <c r="EZ94" s="11">
        <f t="shared" si="854"/>
        <v>1.3556390586789036</v>
      </c>
      <c r="FA94" s="11">
        <f t="shared" si="855"/>
        <v>1.5068612238769097</v>
      </c>
      <c r="FB94" s="11">
        <f t="shared" si="856"/>
        <v>1.6978331589294182</v>
      </c>
      <c r="FC94" s="11">
        <f t="shared" si="857"/>
        <v>1.8487009270117927</v>
      </c>
      <c r="FD94" s="11">
        <f t="shared" si="858"/>
        <v>1.9479611137610986</v>
      </c>
      <c r="FE94" s="11">
        <f t="shared" si="859"/>
        <v>2.0236151878409991</v>
      </c>
      <c r="FF94" s="11">
        <f t="shared" si="860"/>
        <v>2.063762405564451</v>
      </c>
    </row>
    <row r="95" spans="2:162" x14ac:dyDescent="0.2">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
        <f t="shared" si="821"/>
        <v>4.0217172732748274E-2</v>
      </c>
      <c r="DT95" s="4">
        <f t="shared" si="822"/>
        <v>-8.2950229862082665</v>
      </c>
      <c r="DU95" s="4">
        <f t="shared" si="823"/>
        <v>-12.040734824281152</v>
      </c>
      <c r="DV95" s="4">
        <f t="shared" si="824"/>
        <v>-14.442668797443059</v>
      </c>
      <c r="DW95" s="4">
        <f t="shared" si="825"/>
        <v>-15.738693467336685</v>
      </c>
      <c r="DX95" s="4">
        <f t="shared" si="826"/>
        <v>-9.9389712292938022</v>
      </c>
      <c r="DY95" s="4">
        <f t="shared" si="827"/>
        <v>-5.970488081725323</v>
      </c>
      <c r="DZ95" s="4">
        <f t="shared" si="828"/>
        <v>-1.9378939995330469</v>
      </c>
      <c r="EA95" s="4">
        <f t="shared" si="829"/>
        <v>1.9561068702290241</v>
      </c>
      <c r="EB95" s="4">
        <f t="shared" si="830"/>
        <v>4.4530493707647612</v>
      </c>
      <c r="EC95" s="4">
        <f t="shared" si="831"/>
        <v>6.8324480927088427</v>
      </c>
      <c r="ED95" s="11">
        <f t="shared" si="832"/>
        <v>6.3266428571428612</v>
      </c>
      <c r="EE95" s="11">
        <f t="shared" si="833"/>
        <v>5.1550538137576041</v>
      </c>
      <c r="EF95" s="11">
        <f t="shared" si="834"/>
        <v>4.3284059314179668</v>
      </c>
      <c r="EG95" s="11">
        <f t="shared" si="835"/>
        <v>1.7633898305084772</v>
      </c>
      <c r="EH95" s="11">
        <f t="shared" si="836"/>
        <v>0.48066168068343629</v>
      </c>
      <c r="EI95" s="11">
        <f t="shared" si="837"/>
        <v>-0.39316231328961893</v>
      </c>
      <c r="EJ95" s="11">
        <f t="shared" si="838"/>
        <v>-0.63786778667738186</v>
      </c>
      <c r="EK95" s="11">
        <f t="shared" si="839"/>
        <v>-0.64589842839155587</v>
      </c>
      <c r="EL95" s="11">
        <f t="shared" si="840"/>
        <v>-0.20638779243283834</v>
      </c>
      <c r="EM95" s="11">
        <f t="shared" si="841"/>
        <v>0.1645200871989827</v>
      </c>
      <c r="EN95" s="11">
        <f t="shared" si="842"/>
        <v>0.33479418840738351</v>
      </c>
      <c r="EO95" s="11">
        <f t="shared" si="843"/>
        <v>0.43143132068008683</v>
      </c>
      <c r="EP95" s="11">
        <f t="shared" si="844"/>
        <v>0.40518785159993076</v>
      </c>
      <c r="EQ95" s="11">
        <f t="shared" si="845"/>
        <v>0.30341064339112211</v>
      </c>
      <c r="ER95" s="11">
        <f t="shared" si="846"/>
        <v>0.23055995327319057</v>
      </c>
      <c r="ES95" s="11">
        <f t="shared" si="847"/>
        <v>0.14428318763692882</v>
      </c>
      <c r="ET95" s="11">
        <f t="shared" si="848"/>
        <v>7.1929533078574082E-2</v>
      </c>
      <c r="EU95" s="11">
        <f t="shared" si="849"/>
        <v>2.2411818498957459E-2</v>
      </c>
      <c r="EV95" s="11">
        <f t="shared" si="850"/>
        <v>-3.9805121592328963E-2</v>
      </c>
      <c r="EW95" s="11">
        <f t="shared" si="851"/>
        <v>-8.7271902980867733E-2</v>
      </c>
      <c r="EX95" s="11">
        <f t="shared" si="852"/>
        <v>-0.12428597242104544</v>
      </c>
      <c r="EY95" s="11">
        <f t="shared" si="853"/>
        <v>-0.12617160538697103</v>
      </c>
      <c r="EZ95" s="11">
        <f t="shared" si="854"/>
        <v>-0.10125332675207099</v>
      </c>
      <c r="FA95" s="11">
        <f t="shared" si="855"/>
        <v>-6.7329462612131241E-2</v>
      </c>
      <c r="FB95" s="11">
        <f t="shared" si="856"/>
        <v>-4.806719794272496E-2</v>
      </c>
      <c r="FC95" s="11">
        <f t="shared" si="857"/>
        <v>-5.8157664024971467E-2</v>
      </c>
      <c r="FD95" s="11">
        <f t="shared" si="858"/>
        <v>-9.5747323214667723E-2</v>
      </c>
      <c r="FE95" s="11">
        <f t="shared" si="859"/>
        <v>-0.19658224670002777</v>
      </c>
      <c r="FF95" s="11">
        <f t="shared" si="860"/>
        <v>-0.27371403495763946</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-12.488306828811968</v>
      </c>
      <c r="DZ96" s="4">
        <f t="shared" si="828"/>
        <v>-5.0753768844221003</v>
      </c>
      <c r="EA96" s="4">
        <f t="shared" si="829"/>
        <v>-0.26164311878598134</v>
      </c>
      <c r="EB96" s="4">
        <f t="shared" si="830"/>
        <v>3.3617929562433257</v>
      </c>
      <c r="EC96" s="4">
        <f t="shared" si="831"/>
        <v>6.8412613575627779</v>
      </c>
      <c r="ED96" s="11">
        <f t="shared" si="832"/>
        <v>8.0087030174695428</v>
      </c>
      <c r="EE96" s="11">
        <f t="shared" si="833"/>
        <v>8.506552990556159</v>
      </c>
      <c r="EF96" s="11">
        <f t="shared" si="834"/>
        <v>8.041197728446047</v>
      </c>
      <c r="EG96" s="11">
        <f t="shared" si="835"/>
        <v>5.8581590795397931</v>
      </c>
      <c r="EH96" s="11">
        <f t="shared" si="836"/>
        <v>4.6497635329663112</v>
      </c>
      <c r="EI96" s="11">
        <f t="shared" si="837"/>
        <v>4.0335908455488179</v>
      </c>
      <c r="EJ96" s="11">
        <f t="shared" si="838"/>
        <v>3.4746110157027221</v>
      </c>
      <c r="EK96" s="11">
        <f t="shared" si="839"/>
        <v>2.8192651724305184</v>
      </c>
      <c r="EL96" s="11">
        <f t="shared" si="840"/>
        <v>2.3271168227398054</v>
      </c>
      <c r="EM96" s="11">
        <f t="shared" si="841"/>
        <v>1.9288189239875297</v>
      </c>
      <c r="EN96" s="11">
        <f t="shared" si="842"/>
        <v>1.5549626751326207</v>
      </c>
      <c r="EO96" s="11">
        <f t="shared" si="843"/>
        <v>1.331270792703898</v>
      </c>
      <c r="EP96" s="11">
        <f t="shared" si="844"/>
        <v>1.1488711554798581</v>
      </c>
      <c r="EQ96" s="11">
        <f t="shared" si="845"/>
        <v>1.0093729540523011</v>
      </c>
      <c r="ER96" s="11">
        <f t="shared" si="846"/>
        <v>1.0182682319109793</v>
      </c>
      <c r="ES96" s="11">
        <f t="shared" si="847"/>
        <v>1.0374610751391788</v>
      </c>
      <c r="ET96" s="11">
        <f t="shared" si="848"/>
        <v>1.0648382380111121</v>
      </c>
      <c r="EU96" s="11">
        <f t="shared" si="849"/>
        <v>1.0769411410042506</v>
      </c>
      <c r="EV96" s="11">
        <f t="shared" si="850"/>
        <v>1.023803906724674</v>
      </c>
      <c r="EW96" s="11">
        <f t="shared" si="851"/>
        <v>0.96023898706847355</v>
      </c>
      <c r="EX96" s="11">
        <f t="shared" si="852"/>
        <v>0.89305286617222812</v>
      </c>
      <c r="EY96" s="11">
        <f t="shared" si="853"/>
        <v>0.86789156279434287</v>
      </c>
      <c r="EZ96" s="11">
        <f t="shared" si="854"/>
        <v>0.87083941155545741</v>
      </c>
      <c r="FA96" s="11">
        <f t="shared" si="855"/>
        <v>0.88432951295513984</v>
      </c>
      <c r="FB96" s="11">
        <f t="shared" si="856"/>
        <v>0.8779988920838866</v>
      </c>
      <c r="FC96" s="11">
        <f t="shared" si="857"/>
        <v>0.84715402552912877</v>
      </c>
      <c r="FD96" s="11">
        <f t="shared" si="858"/>
        <v>0.78221966607872062</v>
      </c>
      <c r="FE96" s="11">
        <f t="shared" si="859"/>
        <v>0.58190371859601075</v>
      </c>
      <c r="FF96" s="11">
        <f t="shared" si="860"/>
        <v>0.41804858137062251</v>
      </c>
    </row>
    <row r="97" spans="2:162" x14ac:dyDescent="0.2">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
        <f t="shared" si="821"/>
        <v>2.4832791033984059</v>
      </c>
      <c r="DT97" s="4">
        <f t="shared" si="822"/>
        <v>-10.145024992715134</v>
      </c>
      <c r="DU97" s="4">
        <f t="shared" si="823"/>
        <v>-7.7090408647976556</v>
      </c>
      <c r="DV97" s="4">
        <f t="shared" si="824"/>
        <v>-7.1066439372135743</v>
      </c>
      <c r="DW97" s="4">
        <f t="shared" si="825"/>
        <v>-7.3398743247712446</v>
      </c>
      <c r="DX97" s="4">
        <f t="shared" si="826"/>
        <v>6.558235837054438</v>
      </c>
      <c r="DY97" s="4">
        <f t="shared" si="827"/>
        <v>5.2239164942998739</v>
      </c>
      <c r="DZ97" s="4">
        <f t="shared" si="828"/>
        <v>6.0034795872160984</v>
      </c>
      <c r="EA97" s="4">
        <f t="shared" si="829"/>
        <v>6.8957312140103699</v>
      </c>
      <c r="EB97" s="4">
        <f t="shared" si="830"/>
        <v>6.26931360614289</v>
      </c>
      <c r="EC97" s="4">
        <f t="shared" si="831"/>
        <v>4.6331428571428468</v>
      </c>
      <c r="ED97" s="11">
        <f t="shared" si="832"/>
        <v>3.6664643194388447</v>
      </c>
      <c r="EE97" s="11">
        <f t="shared" si="833"/>
        <v>3.1492075505297867</v>
      </c>
      <c r="EF97" s="11">
        <f t="shared" si="834"/>
        <v>1.5219852843988191</v>
      </c>
      <c r="EG97" s="11">
        <f t="shared" si="835"/>
        <v>0.21253030998098499</v>
      </c>
      <c r="EH97" s="11">
        <f t="shared" si="836"/>
        <v>-0.88070013578761541</v>
      </c>
      <c r="EI97" s="11">
        <f t="shared" si="837"/>
        <v>-1.1269401958404091</v>
      </c>
      <c r="EJ97" s="11">
        <f t="shared" si="838"/>
        <v>1.6339411898336209E-2</v>
      </c>
      <c r="EK97" s="11">
        <f t="shared" si="839"/>
        <v>0.99356306113946857</v>
      </c>
      <c r="EL97" s="11">
        <f t="shared" si="840"/>
        <v>1.9207403327900385</v>
      </c>
      <c r="EM97" s="11">
        <f t="shared" si="841"/>
        <v>2.2601881329319173</v>
      </c>
      <c r="EN97" s="11">
        <f t="shared" si="842"/>
        <v>2.1234511010704171</v>
      </c>
      <c r="EO97" s="11">
        <f t="shared" si="843"/>
        <v>1.9439422509091253</v>
      </c>
      <c r="EP97" s="11">
        <f t="shared" si="844"/>
        <v>1.678963652617016</v>
      </c>
      <c r="EQ97" s="11">
        <f t="shared" si="845"/>
        <v>1.3077754498839633</v>
      </c>
      <c r="ER97" s="11">
        <f t="shared" si="846"/>
        <v>1.0319692499676458</v>
      </c>
      <c r="ES97" s="11">
        <f t="shared" si="847"/>
        <v>0.85552387419118858</v>
      </c>
      <c r="ET97" s="11">
        <f t="shared" si="848"/>
        <v>0.73824087745202327</v>
      </c>
      <c r="EU97" s="11">
        <f t="shared" si="849"/>
        <v>0.71124285786519081</v>
      </c>
      <c r="EV97" s="11">
        <f t="shared" si="850"/>
        <v>0.72658180416609319</v>
      </c>
      <c r="EW97" s="11">
        <f t="shared" si="851"/>
        <v>0.74831877044463369</v>
      </c>
      <c r="EX97" s="11">
        <f t="shared" si="852"/>
        <v>0.78275511692598165</v>
      </c>
      <c r="EY97" s="11">
        <f t="shared" si="853"/>
        <v>0.84535522177866529</v>
      </c>
      <c r="EZ97" s="11">
        <f t="shared" si="854"/>
        <v>0.92099634945754794</v>
      </c>
      <c r="FA97" s="11">
        <f t="shared" si="855"/>
        <v>1.0003700675373262</v>
      </c>
      <c r="FB97" s="11">
        <f t="shared" si="856"/>
        <v>1.0820678326263655</v>
      </c>
      <c r="FC97" s="11">
        <f t="shared" si="857"/>
        <v>1.1257820264449769</v>
      </c>
      <c r="FD97" s="11">
        <f t="shared" si="858"/>
        <v>1.1388465703355166</v>
      </c>
      <c r="FE97" s="11">
        <f t="shared" si="859"/>
        <v>1.162831719286439</v>
      </c>
      <c r="FF97" s="11">
        <f t="shared" si="860"/>
        <v>1.1612139481459449</v>
      </c>
    </row>
    <row r="98" spans="2:162" x14ac:dyDescent="0.2">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
        <f t="shared" si="821"/>
        <v>2.8304239401496512</v>
      </c>
      <c r="DT98" s="4">
        <f t="shared" si="822"/>
        <v>-6.2314172447968215</v>
      </c>
      <c r="DU98" s="4">
        <f t="shared" si="823"/>
        <v>-0.86016220201523552</v>
      </c>
      <c r="DV98" s="4">
        <f t="shared" si="824"/>
        <v>0.91687041564789684</v>
      </c>
      <c r="DW98" s="4">
        <f t="shared" si="825"/>
        <v>-0.71541166484783147</v>
      </c>
      <c r="DX98" s="4">
        <f t="shared" si="826"/>
        <v>7.7817413132514224</v>
      </c>
      <c r="DY98" s="4">
        <f t="shared" si="827"/>
        <v>2.664848785324736</v>
      </c>
      <c r="DZ98" s="4">
        <f t="shared" si="828"/>
        <v>1.4657783161720284</v>
      </c>
      <c r="EA98" s="4">
        <f t="shared" si="829"/>
        <v>3.0043966780654685</v>
      </c>
      <c r="EB98" s="4">
        <f t="shared" si="830"/>
        <v>3.8857563128217754</v>
      </c>
      <c r="EC98" s="4">
        <f t="shared" si="831"/>
        <v>1.7626463841603268</v>
      </c>
      <c r="ED98" s="11">
        <f t="shared" si="832"/>
        <v>0.6178366762177756</v>
      </c>
      <c r="EE98" s="11">
        <f t="shared" si="833"/>
        <v>0.10602323926962587</v>
      </c>
      <c r="EF98" s="11">
        <f t="shared" si="834"/>
        <v>-0.14208849557523218</v>
      </c>
      <c r="EG98" s="11">
        <f t="shared" si="835"/>
        <v>0.13369320204057455</v>
      </c>
      <c r="EH98" s="11">
        <f t="shared" si="836"/>
        <v>0.27975438284237875</v>
      </c>
      <c r="EI98" s="11">
        <f t="shared" si="837"/>
        <v>0.22026682168372336</v>
      </c>
      <c r="EJ98" s="11">
        <f t="shared" si="838"/>
        <v>-0.1046088140813195</v>
      </c>
      <c r="EK98" s="11">
        <f t="shared" si="839"/>
        <v>0.40822158630251515</v>
      </c>
      <c r="EL98" s="11">
        <f t="shared" si="840"/>
        <v>0.4859236898536734</v>
      </c>
      <c r="EM98" s="11">
        <f t="shared" si="841"/>
        <v>0.51607633079513437</v>
      </c>
      <c r="EN98" s="11">
        <f t="shared" si="842"/>
        <v>0.84590858523758694</v>
      </c>
      <c r="EO98" s="11">
        <f t="shared" si="843"/>
        <v>0.96905810737908382</v>
      </c>
      <c r="EP98" s="11">
        <f t="shared" si="844"/>
        <v>1.0292504092485721</v>
      </c>
      <c r="EQ98" s="11">
        <f t="shared" si="845"/>
        <v>1.1307661295016036</v>
      </c>
      <c r="ER98" s="11">
        <f t="shared" si="846"/>
        <v>1.1895675844768583</v>
      </c>
      <c r="ES98" s="11">
        <f t="shared" si="847"/>
        <v>1.1507273296513576</v>
      </c>
      <c r="ET98" s="11">
        <f t="shared" si="848"/>
        <v>1.2077201781579561</v>
      </c>
      <c r="EU98" s="11">
        <f t="shared" si="849"/>
        <v>1.2743418760313041</v>
      </c>
      <c r="EV98" s="11">
        <f t="shared" si="850"/>
        <v>1.3426741997281111</v>
      </c>
      <c r="EW98" s="11">
        <f t="shared" si="851"/>
        <v>1.3581134828715147</v>
      </c>
      <c r="EX98" s="11">
        <f t="shared" si="852"/>
        <v>1.3271841446839794</v>
      </c>
      <c r="EY98" s="11">
        <f t="shared" si="853"/>
        <v>1.2385041795469398</v>
      </c>
      <c r="EZ98" s="11">
        <f t="shared" si="854"/>
        <v>1.122880701646034</v>
      </c>
      <c r="FA98" s="11">
        <f t="shared" si="855"/>
        <v>1.0205903112141979</v>
      </c>
      <c r="FB98" s="11">
        <f t="shared" si="856"/>
        <v>0.96358914367369319</v>
      </c>
      <c r="FC98" s="11">
        <f t="shared" si="857"/>
        <v>0.94804577180906957</v>
      </c>
      <c r="FD98" s="11">
        <f t="shared" si="858"/>
        <v>0.95798662646326971</v>
      </c>
      <c r="FE98" s="11">
        <f t="shared" si="859"/>
        <v>0.97493917843238798</v>
      </c>
      <c r="FF98" s="11">
        <f t="shared" si="860"/>
        <v>1.0024483730982858</v>
      </c>
    </row>
    <row r="99" spans="2:162" x14ac:dyDescent="0.2">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
        <f t="shared" si="821"/>
        <v>1.3460459899046429</v>
      </c>
      <c r="DT99" s="4">
        <f t="shared" si="822"/>
        <v>-9.6089385474860229</v>
      </c>
      <c r="DU99" s="4">
        <f t="shared" si="823"/>
        <v>-10.177975528364836</v>
      </c>
      <c r="DV99" s="4">
        <f t="shared" si="824"/>
        <v>-8.6884338682899802</v>
      </c>
      <c r="DW99" s="4">
        <f t="shared" si="825"/>
        <v>-7.4709463198671777</v>
      </c>
      <c r="DX99" s="4">
        <f t="shared" si="826"/>
        <v>3.399258343634104</v>
      </c>
      <c r="DY99" s="4">
        <f t="shared" si="827"/>
        <v>5.139318885448918</v>
      </c>
      <c r="DZ99" s="4">
        <f t="shared" si="828"/>
        <v>7.7575757575757631</v>
      </c>
      <c r="EA99" s="4">
        <f t="shared" si="829"/>
        <v>7.5956937799043001</v>
      </c>
      <c r="EB99" s="4">
        <f t="shared" si="830"/>
        <v>7.1129707112970841</v>
      </c>
      <c r="EC99" s="4">
        <f t="shared" si="831"/>
        <v>7.1849234393403849</v>
      </c>
      <c r="ED99" s="11">
        <f t="shared" si="832"/>
        <v>2.1490551181102324</v>
      </c>
      <c r="EE99" s="11">
        <f t="shared" si="833"/>
        <v>0.79839911061700963</v>
      </c>
      <c r="EF99" s="11">
        <f t="shared" si="834"/>
        <v>0.86073660714285349</v>
      </c>
      <c r="EG99" s="11">
        <f t="shared" si="835"/>
        <v>-1.0889945054945005</v>
      </c>
      <c r="EH99" s="11">
        <f t="shared" si="836"/>
        <v>-1.364313447859733</v>
      </c>
      <c r="EI99" s="11">
        <f t="shared" si="837"/>
        <v>-1.6094514325646347</v>
      </c>
      <c r="EJ99" s="11">
        <f t="shared" si="838"/>
        <v>-1.5518989341960943</v>
      </c>
      <c r="EK99" s="11">
        <f t="shared" si="839"/>
        <v>-1.2723058906932816</v>
      </c>
      <c r="EL99" s="11">
        <f t="shared" si="840"/>
        <v>-0.79170209922635459</v>
      </c>
      <c r="EM99" s="11">
        <f t="shared" si="841"/>
        <v>-0.31370748882679766</v>
      </c>
      <c r="EN99" s="11">
        <f t="shared" si="842"/>
        <v>9.8174920969440471E-2</v>
      </c>
      <c r="EO99" s="11">
        <f t="shared" si="843"/>
        <v>0.40830450411064589</v>
      </c>
      <c r="EP99" s="11">
        <f t="shared" si="844"/>
        <v>0.61006096727267423</v>
      </c>
      <c r="EQ99" s="11">
        <f t="shared" si="845"/>
        <v>0.71753834756687063</v>
      </c>
      <c r="ER99" s="11">
        <f t="shared" si="846"/>
        <v>0.74435668889367701</v>
      </c>
      <c r="ES99" s="11">
        <f t="shared" si="847"/>
        <v>0.71472472465068382</v>
      </c>
      <c r="ET99" s="11">
        <f t="shared" si="848"/>
        <v>0.66587218804146087</v>
      </c>
      <c r="EU99" s="11">
        <f t="shared" si="849"/>
        <v>0.63018085482124953</v>
      </c>
      <c r="EV99" s="11">
        <f t="shared" si="850"/>
        <v>0.61167652466884714</v>
      </c>
      <c r="EW99" s="11">
        <f t="shared" si="851"/>
        <v>0.60282502350625933</v>
      </c>
      <c r="EX99" s="11">
        <f t="shared" si="852"/>
        <v>0.60370090555135203</v>
      </c>
      <c r="EY99" s="11">
        <f t="shared" si="853"/>
        <v>0.60856028486353519</v>
      </c>
      <c r="EZ99" s="11">
        <f t="shared" si="854"/>
        <v>0.61832693791739057</v>
      </c>
      <c r="FA99" s="11">
        <f t="shared" si="855"/>
        <v>0.63143409223116453</v>
      </c>
      <c r="FB99" s="11">
        <f t="shared" si="856"/>
        <v>0.64948006307927741</v>
      </c>
      <c r="FC99" s="11">
        <f t="shared" si="857"/>
        <v>0.665454823956102</v>
      </c>
      <c r="FD99" s="11">
        <f t="shared" si="858"/>
        <v>0.67599638120963146</v>
      </c>
      <c r="FE99" s="11">
        <f t="shared" si="859"/>
        <v>0.67688562703756006</v>
      </c>
      <c r="FF99" s="11">
        <f t="shared" si="860"/>
        <v>0.66904049549190159</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
        <f t="shared" si="821"/>
        <v>6.8082788671023797</v>
      </c>
      <c r="DT100" s="4">
        <f t="shared" si="822"/>
        <v>4.613333333333336</v>
      </c>
      <c r="DU100" s="4">
        <f t="shared" si="823"/>
        <v>2.2043568464730434</v>
      </c>
      <c r="DV100" s="4">
        <f t="shared" si="824"/>
        <v>3.8033635187580739</v>
      </c>
      <c r="DW100" s="4">
        <f t="shared" si="825"/>
        <v>2.7791942886282728</v>
      </c>
      <c r="DX100" s="4">
        <f t="shared" si="826"/>
        <v>3.9765485597756722</v>
      </c>
      <c r="DY100" s="4">
        <f t="shared" si="827"/>
        <v>5.1002283684344007</v>
      </c>
      <c r="DZ100" s="4">
        <f t="shared" si="828"/>
        <v>5.7577268195413867</v>
      </c>
      <c r="EA100" s="4">
        <f t="shared" si="829"/>
        <v>6.474820143884874</v>
      </c>
      <c r="EB100" s="4">
        <f t="shared" si="830"/>
        <v>7.7960284383427281</v>
      </c>
      <c r="EC100" s="4">
        <f t="shared" si="831"/>
        <v>9.8261709319169555</v>
      </c>
      <c r="ED100" s="11">
        <f t="shared" si="832"/>
        <v>8.4809333019090225</v>
      </c>
      <c r="EE100" s="11">
        <f t="shared" si="833"/>
        <v>7.4479496738117268</v>
      </c>
      <c r="EF100" s="11">
        <f t="shared" si="834"/>
        <v>3.8328860586763769</v>
      </c>
      <c r="EG100" s="11">
        <f t="shared" si="835"/>
        <v>0.5137173005056006</v>
      </c>
      <c r="EH100" s="11">
        <f t="shared" si="836"/>
        <v>-1.8265221126233633</v>
      </c>
      <c r="EI100" s="11">
        <f t="shared" si="837"/>
        <v>-1.5824649920440748</v>
      </c>
      <c r="EJ100" s="11">
        <f t="shared" si="838"/>
        <v>0.90620326393506812</v>
      </c>
      <c r="EK100" s="11">
        <f t="shared" si="839"/>
        <v>1.8949258032324279</v>
      </c>
      <c r="EL100" s="11">
        <f t="shared" si="840"/>
        <v>4.1750483648883563</v>
      </c>
      <c r="EM100" s="11">
        <f t="shared" si="841"/>
        <v>4.9724501882482341</v>
      </c>
      <c r="EN100" s="11">
        <f t="shared" si="842"/>
        <v>4.4953390616910838</v>
      </c>
      <c r="EO100" s="11">
        <f t="shared" si="843"/>
        <v>4.3525322536194455</v>
      </c>
      <c r="EP100" s="11">
        <f t="shared" si="844"/>
        <v>3.6463806722769387</v>
      </c>
      <c r="EQ100" s="11">
        <f t="shared" si="845"/>
        <v>2.402772075732118</v>
      </c>
      <c r="ER100" s="11">
        <f t="shared" si="846"/>
        <v>1.4279598197009191</v>
      </c>
      <c r="ES100" s="11">
        <f t="shared" si="847"/>
        <v>0.42453438512548569</v>
      </c>
      <c r="ET100" s="11">
        <f t="shared" si="848"/>
        <v>4.4516534449279277E-2</v>
      </c>
      <c r="EU100" s="11">
        <f t="shared" si="849"/>
        <v>0.20679057703978376</v>
      </c>
      <c r="EV100" s="11">
        <f t="shared" si="850"/>
        <v>0.37878299144558092</v>
      </c>
      <c r="EW100" s="11">
        <f t="shared" si="851"/>
        <v>0.48780967373465156</v>
      </c>
      <c r="EX100" s="11">
        <f t="shared" si="852"/>
        <v>0.65472876049577078</v>
      </c>
      <c r="EY100" s="11">
        <f t="shared" si="853"/>
        <v>0.75194244639633645</v>
      </c>
      <c r="EZ100" s="11">
        <f t="shared" si="854"/>
        <v>0.92529683316746603</v>
      </c>
      <c r="FA100" s="11">
        <f t="shared" si="855"/>
        <v>1.1528551110480567</v>
      </c>
      <c r="FB100" s="11">
        <f t="shared" si="856"/>
        <v>1.4297760510069146</v>
      </c>
      <c r="FC100" s="11">
        <f t="shared" si="857"/>
        <v>1.6326816493087204</v>
      </c>
      <c r="FD100" s="11">
        <f t="shared" si="858"/>
        <v>1.6541701766611183</v>
      </c>
      <c r="FE100" s="11">
        <f t="shared" si="859"/>
        <v>1.7255928891984018</v>
      </c>
      <c r="FF100" s="11">
        <f t="shared" si="860"/>
        <v>1.6675144703534706</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
        <f t="shared" si="821"/>
        <v>0.76219512195121464</v>
      </c>
      <c r="DT101" s="4">
        <f t="shared" si="822"/>
        <v>-3.5538752362949011</v>
      </c>
      <c r="DU101" s="4">
        <f t="shared" si="823"/>
        <v>-4.3168168168168153</v>
      </c>
      <c r="DV101" s="4">
        <f t="shared" si="824"/>
        <v>-3.144889554473973</v>
      </c>
      <c r="DW101" s="4">
        <f t="shared" si="825"/>
        <v>-2.0801815431164883</v>
      </c>
      <c r="DX101" s="4">
        <f t="shared" si="826"/>
        <v>1.8032144257154048</v>
      </c>
      <c r="DY101" s="4">
        <f t="shared" si="827"/>
        <v>2.196939976461354</v>
      </c>
      <c r="DZ101" s="4">
        <f t="shared" si="828"/>
        <v>1.8554310011596575</v>
      </c>
      <c r="EA101" s="4">
        <f t="shared" si="829"/>
        <v>4.3259945925067544</v>
      </c>
      <c r="EB101" s="4">
        <f t="shared" si="830"/>
        <v>5.313823642664639</v>
      </c>
      <c r="EC101" s="4">
        <f t="shared" si="831"/>
        <v>3.3781190019193996</v>
      </c>
      <c r="ED101" s="11">
        <f t="shared" si="832"/>
        <v>2.6910360531309241</v>
      </c>
      <c r="EE101" s="11">
        <f t="shared" si="833"/>
        <v>0.56893002591631436</v>
      </c>
      <c r="EF101" s="11">
        <f t="shared" si="834"/>
        <v>-2.709780621572222</v>
      </c>
      <c r="EG101" s="11">
        <f t="shared" si="835"/>
        <v>-1.9323282584478352</v>
      </c>
      <c r="EH101" s="11">
        <f t="shared" si="836"/>
        <v>-1.9298876591849701</v>
      </c>
      <c r="EI101" s="11">
        <f t="shared" si="837"/>
        <v>-1.2663017380421526</v>
      </c>
      <c r="EJ101" s="11">
        <f t="shared" si="838"/>
        <v>1.7224516256324263</v>
      </c>
      <c r="EK101" s="11">
        <f t="shared" si="839"/>
        <v>3.0428680090258009</v>
      </c>
      <c r="EL101" s="11">
        <f t="shared" si="840"/>
        <v>3.1339443924036647</v>
      </c>
      <c r="EM101" s="11">
        <f t="shared" si="841"/>
        <v>2.6301306793433454</v>
      </c>
      <c r="EN101" s="11">
        <f t="shared" si="842"/>
        <v>1.9613628302890707</v>
      </c>
      <c r="EO101" s="11">
        <f t="shared" si="843"/>
        <v>1.5008249295177523</v>
      </c>
      <c r="EP101" s="11">
        <f t="shared" si="844"/>
        <v>1.2843145497516639</v>
      </c>
      <c r="EQ101" s="11">
        <f t="shared" si="845"/>
        <v>1.2157345769697292</v>
      </c>
      <c r="ER101" s="11">
        <f t="shared" si="846"/>
        <v>1.1204037845233161</v>
      </c>
      <c r="ES101" s="11">
        <f t="shared" si="847"/>
        <v>1.1895774391811553</v>
      </c>
      <c r="ET101" s="11">
        <f t="shared" si="848"/>
        <v>1.0125423038007675</v>
      </c>
      <c r="EU101" s="11">
        <f t="shared" si="849"/>
        <v>0.9565530793760102</v>
      </c>
      <c r="EV101" s="11">
        <f t="shared" si="850"/>
        <v>0.99057966776860962</v>
      </c>
      <c r="EW101" s="11">
        <f t="shared" si="851"/>
        <v>0.88585649968346836</v>
      </c>
      <c r="EX101" s="11">
        <f t="shared" si="852"/>
        <v>0.60227771416032638</v>
      </c>
      <c r="EY101" s="11">
        <f t="shared" si="853"/>
        <v>0.19109576504650061</v>
      </c>
      <c r="EZ101" s="11">
        <f t="shared" si="854"/>
        <v>-0.10608244328113026</v>
      </c>
      <c r="FA101" s="11">
        <f t="shared" si="855"/>
        <v>-0.31183242884905704</v>
      </c>
      <c r="FB101" s="11">
        <f t="shared" si="856"/>
        <v>-0.37041328542025687</v>
      </c>
      <c r="FC101" s="11">
        <f t="shared" si="857"/>
        <v>-0.54033078826228875</v>
      </c>
      <c r="FD101" s="11">
        <f t="shared" si="858"/>
        <v>-0.67620255878398927</v>
      </c>
      <c r="FE101" s="11">
        <f t="shared" si="859"/>
        <v>-0.68422851772508286</v>
      </c>
      <c r="FF101" s="11">
        <f t="shared" si="860"/>
        <v>-0.75536068889785479</v>
      </c>
    </row>
    <row r="102" spans="2:162" x14ac:dyDescent="0.2">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
        <f t="shared" si="821"/>
        <v>3.6808269255010684</v>
      </c>
      <c r="DT102" s="4">
        <f t="shared" si="822"/>
        <v>-4.2778747817410867</v>
      </c>
      <c r="DU102" s="4">
        <f t="shared" si="823"/>
        <v>-4.4306930693069351</v>
      </c>
      <c r="DV102" s="4">
        <f t="shared" si="824"/>
        <v>-2.8844973609917668</v>
      </c>
      <c r="DW102" s="4">
        <f t="shared" si="825"/>
        <v>-2.5288753799392105</v>
      </c>
      <c r="DX102" s="4">
        <f t="shared" si="826"/>
        <v>5.9153094462540912</v>
      </c>
      <c r="DY102" s="4">
        <f t="shared" si="827"/>
        <v>7.070707070707094</v>
      </c>
      <c r="DZ102" s="4">
        <f t="shared" si="828"/>
        <v>7.2295247724974754</v>
      </c>
      <c r="EA102" s="4">
        <f t="shared" si="829"/>
        <v>8.3821878508170133</v>
      </c>
      <c r="EB102" s="4">
        <f t="shared" si="830"/>
        <v>8.8817812769098161</v>
      </c>
      <c r="EC102" s="4">
        <f t="shared" si="831"/>
        <v>6.3014029995162035</v>
      </c>
      <c r="ED102" s="11">
        <f t="shared" si="832"/>
        <v>3.6393917963224887</v>
      </c>
      <c r="EE102" s="11">
        <f t="shared" si="833"/>
        <v>1.225641615836115</v>
      </c>
      <c r="EF102" s="11">
        <f t="shared" si="834"/>
        <v>-2.333645915715743</v>
      </c>
      <c r="EG102" s="11">
        <f t="shared" si="835"/>
        <v>-3.7574809420866995</v>
      </c>
      <c r="EH102" s="11">
        <f t="shared" si="836"/>
        <v>-4.8823885453109899</v>
      </c>
      <c r="EI102" s="11">
        <f t="shared" si="837"/>
        <v>-4.5736590636844099</v>
      </c>
      <c r="EJ102" s="11">
        <f t="shared" si="838"/>
        <v>-1.8361378498502279</v>
      </c>
      <c r="EK102" s="11">
        <f t="shared" si="839"/>
        <v>1.4015537747576357</v>
      </c>
      <c r="EL102" s="11">
        <f t="shared" si="840"/>
        <v>3.5581885937521873</v>
      </c>
      <c r="EM102" s="11">
        <f t="shared" si="841"/>
        <v>4.3356423398886124</v>
      </c>
      <c r="EN102" s="11">
        <f t="shared" si="842"/>
        <v>4.0797221215629564</v>
      </c>
      <c r="EO102" s="11">
        <f t="shared" si="843"/>
        <v>3.5102268088977429</v>
      </c>
      <c r="EP102" s="11">
        <f t="shared" si="844"/>
        <v>2.8531159649451521</v>
      </c>
      <c r="EQ102" s="11">
        <f t="shared" si="845"/>
        <v>1.9850019184389556</v>
      </c>
      <c r="ER102" s="11">
        <f t="shared" si="846"/>
        <v>1.2305819380816541</v>
      </c>
      <c r="ES102" s="11">
        <f t="shared" si="847"/>
        <v>0.72648290366095214</v>
      </c>
      <c r="ET102" s="11">
        <f t="shared" si="848"/>
        <v>0.43948435183129853</v>
      </c>
      <c r="EU102" s="11">
        <f t="shared" si="849"/>
        <v>0.2564341146724658</v>
      </c>
      <c r="EV102" s="11">
        <f t="shared" si="850"/>
        <v>0.27763228050725619</v>
      </c>
      <c r="EW102" s="11">
        <f t="shared" si="851"/>
        <v>0.4685732534844389</v>
      </c>
      <c r="EX102" s="11">
        <f t="shared" si="852"/>
        <v>0.98268564755221721</v>
      </c>
      <c r="EY102" s="11">
        <f t="shared" si="853"/>
        <v>1.6250326256266767</v>
      </c>
      <c r="EZ102" s="11">
        <f t="shared" si="854"/>
        <v>2.2176528162356934</v>
      </c>
      <c r="FA102" s="11">
        <f t="shared" si="855"/>
        <v>2.7085756871942479</v>
      </c>
      <c r="FB102" s="11">
        <f t="shared" si="856"/>
        <v>2.8482140100081432</v>
      </c>
      <c r="FC102" s="11">
        <f t="shared" si="857"/>
        <v>2.8473339975563228</v>
      </c>
      <c r="FD102" s="11">
        <f t="shared" si="858"/>
        <v>2.8307072037669911</v>
      </c>
      <c r="FE102" s="11">
        <f t="shared" si="859"/>
        <v>2.8147443541266526</v>
      </c>
      <c r="FF102" s="11">
        <f t="shared" si="860"/>
        <v>2.8014920284820777</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
        <f t="shared" si="821"/>
        <v>0.93485035147473639</v>
      </c>
      <c r="DT103" s="4">
        <f t="shared" si="822"/>
        <v>-23.757383662296494</v>
      </c>
      <c r="DU103" s="4">
        <f t="shared" si="823"/>
        <v>-18.754027926960259</v>
      </c>
      <c r="DV103" s="4">
        <f t="shared" si="824"/>
        <v>-18.144182726623846</v>
      </c>
      <c r="DW103" s="4">
        <f t="shared" si="825"/>
        <v>-17.899195864445716</v>
      </c>
      <c r="DX103" s="4">
        <f t="shared" si="826"/>
        <v>12.452758881330306</v>
      </c>
      <c r="DY103" s="4">
        <f t="shared" si="827"/>
        <v>9.1133439097479183</v>
      </c>
      <c r="DZ103" s="4">
        <f t="shared" si="828"/>
        <v>11.039414021625404</v>
      </c>
      <c r="EA103" s="4">
        <f t="shared" si="829"/>
        <v>13.082641014429374</v>
      </c>
      <c r="EB103" s="4">
        <f t="shared" si="830"/>
        <v>9.4942026550159486</v>
      </c>
      <c r="EC103" s="4">
        <f t="shared" si="831"/>
        <v>6.235864297253646</v>
      </c>
      <c r="ED103" s="11">
        <f t="shared" si="832"/>
        <v>5.1906392335479667</v>
      </c>
      <c r="EE103" s="11">
        <f t="shared" si="833"/>
        <v>4.9641791044776173</v>
      </c>
      <c r="EF103" s="11">
        <f t="shared" si="834"/>
        <v>4.1169198895027792</v>
      </c>
      <c r="EG103" s="11">
        <f t="shared" si="835"/>
        <v>3.2418795620438035</v>
      </c>
      <c r="EH103" s="11">
        <f t="shared" si="836"/>
        <v>1.094962768130392</v>
      </c>
      <c r="EI103" s="11">
        <f t="shared" si="837"/>
        <v>-8.4079193582398126E-2</v>
      </c>
      <c r="EJ103" s="11">
        <f t="shared" si="838"/>
        <v>0.57065926954285029</v>
      </c>
      <c r="EK103" s="11">
        <f t="shared" si="839"/>
        <v>0.81818350535691753</v>
      </c>
      <c r="EL103" s="11">
        <f t="shared" si="840"/>
        <v>1.5372134229472589</v>
      </c>
      <c r="EM103" s="11">
        <f t="shared" si="841"/>
        <v>1.8232709553054116</v>
      </c>
      <c r="EN103" s="11">
        <f t="shared" si="842"/>
        <v>1.4752072538461558</v>
      </c>
      <c r="EO103" s="11">
        <f t="shared" si="843"/>
        <v>1.2144226495872434</v>
      </c>
      <c r="EP103" s="11">
        <f t="shared" si="844"/>
        <v>0.99693013939829989</v>
      </c>
      <c r="EQ103" s="11">
        <f t="shared" si="845"/>
        <v>0.750305838268428</v>
      </c>
      <c r="ER103" s="11">
        <f t="shared" si="846"/>
        <v>0.68305244368682683</v>
      </c>
      <c r="ES103" s="11">
        <f t="shared" si="847"/>
        <v>0.8100772273334611</v>
      </c>
      <c r="ET103" s="11">
        <f t="shared" si="848"/>
        <v>0.75589300581857533</v>
      </c>
      <c r="EU103" s="11">
        <f t="shared" si="849"/>
        <v>0.69671774995745395</v>
      </c>
      <c r="EV103" s="11">
        <f t="shared" si="850"/>
        <v>0.62410713882252722</v>
      </c>
      <c r="EW103" s="11">
        <f t="shared" si="851"/>
        <v>0.54894924512229881</v>
      </c>
      <c r="EX103" s="11">
        <f t="shared" si="852"/>
        <v>0.35349849226578023</v>
      </c>
      <c r="EY103" s="11">
        <f t="shared" si="853"/>
        <v>0.24547252765607652</v>
      </c>
      <c r="EZ103" s="11">
        <f t="shared" si="854"/>
        <v>0.16970743644042496</v>
      </c>
      <c r="FA103" s="11">
        <f t="shared" si="855"/>
        <v>0.11679904817747389</v>
      </c>
      <c r="FB103" s="11">
        <f t="shared" si="856"/>
        <v>0.21241597209149532</v>
      </c>
      <c r="FC103" s="11">
        <f t="shared" si="857"/>
        <v>0.30615872061030558</v>
      </c>
      <c r="FD103" s="11">
        <f t="shared" si="858"/>
        <v>0.36087125730031033</v>
      </c>
      <c r="FE103" s="11">
        <f t="shared" si="859"/>
        <v>0.40718897088614092</v>
      </c>
      <c r="FF103" s="11">
        <f t="shared" si="860"/>
        <v>0.42339844033991714</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
        <f t="shared" si="821"/>
        <v>-0.27021810461300699</v>
      </c>
      <c r="DT104" s="4">
        <f t="shared" si="822"/>
        <v>-44.651430766276171</v>
      </c>
      <c r="DU104" s="4">
        <f t="shared" si="823"/>
        <v>-36.952781494934051</v>
      </c>
      <c r="DV104" s="4">
        <f t="shared" si="824"/>
        <v>-35.580595874713516</v>
      </c>
      <c r="DW104" s="4">
        <f t="shared" si="825"/>
        <v>-35.707373717824666</v>
      </c>
      <c r="DX104" s="4">
        <f t="shared" si="826"/>
        <v>28.278972935461468</v>
      </c>
      <c r="DY104" s="4">
        <f t="shared" si="827"/>
        <v>24.651303820497272</v>
      </c>
      <c r="DZ104" s="4">
        <f t="shared" si="828"/>
        <v>28.283427216128064</v>
      </c>
      <c r="EA104" s="4">
        <f t="shared" si="829"/>
        <v>33.955448524984952</v>
      </c>
      <c r="EB104" s="4">
        <f t="shared" si="830"/>
        <v>21.666215850689774</v>
      </c>
      <c r="EC104" s="4">
        <f t="shared" si="831"/>
        <v>11.408416443687663</v>
      </c>
      <c r="ED104" s="11">
        <f t="shared" si="832"/>
        <v>9.4385717587243114</v>
      </c>
      <c r="EE104" s="11">
        <f t="shared" si="833"/>
        <v>8.4744044943820374</v>
      </c>
      <c r="EF104" s="11">
        <f t="shared" si="834"/>
        <v>7.1213428190306738</v>
      </c>
      <c r="EG104" s="11">
        <f t="shared" si="835"/>
        <v>3.9842576419214071</v>
      </c>
      <c r="EH104" s="11">
        <f t="shared" si="836"/>
        <v>-0.94319242253094737</v>
      </c>
      <c r="EI104" s="11">
        <f t="shared" si="837"/>
        <v>-3.6352178352641928</v>
      </c>
      <c r="EJ104" s="11">
        <f t="shared" si="838"/>
        <v>-2.8301992521041597</v>
      </c>
      <c r="EK104" s="11">
        <f t="shared" si="839"/>
        <v>-1.2287298274701097</v>
      </c>
      <c r="EL104" s="11">
        <f t="shared" si="840"/>
        <v>1.6847863973788346</v>
      </c>
      <c r="EM104" s="11">
        <f t="shared" si="841"/>
        <v>3.8378763596025989</v>
      </c>
      <c r="EN104" s="11">
        <f t="shared" si="842"/>
        <v>3.9885304200173</v>
      </c>
      <c r="EO104" s="11">
        <f t="shared" si="843"/>
        <v>3.5935246912123686</v>
      </c>
      <c r="EP104" s="11">
        <f t="shared" si="844"/>
        <v>2.5594305136597661</v>
      </c>
      <c r="EQ104" s="11">
        <f t="shared" si="845"/>
        <v>1.542620025551944</v>
      </c>
      <c r="ER104" s="11">
        <f t="shared" si="846"/>
        <v>1.1531230879100685</v>
      </c>
      <c r="ES104" s="11">
        <f t="shared" si="847"/>
        <v>1.4821468258048087</v>
      </c>
      <c r="ET104" s="11">
        <f t="shared" si="848"/>
        <v>1.3822988476141163</v>
      </c>
      <c r="EU104" s="11">
        <f t="shared" si="849"/>
        <v>1.0784823443779068</v>
      </c>
      <c r="EV104" s="11">
        <f t="shared" si="850"/>
        <v>0.70930323931797101</v>
      </c>
      <c r="EW104" s="11">
        <f t="shared" si="851"/>
        <v>0.19479400730886276</v>
      </c>
      <c r="EX104" s="11">
        <f t="shared" si="852"/>
        <v>-0.44291014102109116</v>
      </c>
      <c r="EY104" s="11">
        <f t="shared" si="853"/>
        <v>-0.77021667487633394</v>
      </c>
      <c r="EZ104" s="11">
        <f t="shared" si="854"/>
        <v>-0.9293182237465003</v>
      </c>
      <c r="FA104" s="11">
        <f t="shared" si="855"/>
        <v>-0.90450642672431636</v>
      </c>
      <c r="FB104" s="11">
        <f t="shared" si="856"/>
        <v>-0.59568547272356165</v>
      </c>
      <c r="FC104" s="11">
        <f t="shared" si="857"/>
        <v>-0.25625169990863839</v>
      </c>
      <c r="FD104" s="11">
        <f t="shared" si="858"/>
        <v>1.8560453656579767E-2</v>
      </c>
      <c r="FE104" s="11">
        <f t="shared" si="859"/>
        <v>0.25961091966661964</v>
      </c>
      <c r="FF104" s="11">
        <f t="shared" si="860"/>
        <v>0.40952769232367459</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
        <f t="shared" si="821"/>
        <v>2.4435797665369519</v>
      </c>
      <c r="DT105" s="4">
        <f t="shared" si="822"/>
        <v>-4.4764560099132655</v>
      </c>
      <c r="DU105" s="4">
        <f t="shared" si="823"/>
        <v>-3.2519083969465568</v>
      </c>
      <c r="DV105" s="4">
        <f t="shared" si="824"/>
        <v>-6.3800277392510374</v>
      </c>
      <c r="DW105" s="4">
        <f t="shared" si="825"/>
        <v>-7.4141598298389617</v>
      </c>
      <c r="DX105" s="4">
        <f t="shared" si="826"/>
        <v>0.17836873682506305</v>
      </c>
      <c r="DY105" s="4">
        <f t="shared" si="827"/>
        <v>0.5838724948713736</v>
      </c>
      <c r="DZ105" s="4">
        <f t="shared" si="828"/>
        <v>2.5185185185185421</v>
      </c>
      <c r="EA105" s="4">
        <f t="shared" si="829"/>
        <v>-0.26255333114538759</v>
      </c>
      <c r="EB105" s="4">
        <f t="shared" si="830"/>
        <v>-1.0683068954354336</v>
      </c>
      <c r="EC105" s="4">
        <f t="shared" si="831"/>
        <v>-0.45497332914966604</v>
      </c>
      <c r="ED105" s="11">
        <f t="shared" si="832"/>
        <v>2.2527938342967069</v>
      </c>
      <c r="EE105" s="11">
        <f t="shared" si="833"/>
        <v>5.0674234945705887</v>
      </c>
      <c r="EF105" s="11">
        <f t="shared" si="834"/>
        <v>4.3050719895288081</v>
      </c>
      <c r="EG105" s="11">
        <f t="shared" si="835"/>
        <v>0.60496453900711344</v>
      </c>
      <c r="EH105" s="11">
        <f t="shared" si="836"/>
        <v>0.22070240365408278</v>
      </c>
      <c r="EI105" s="11">
        <f t="shared" si="837"/>
        <v>0.14793302472064784</v>
      </c>
      <c r="EJ105" s="11">
        <f t="shared" si="838"/>
        <v>0.60417629392737204</v>
      </c>
      <c r="EK105" s="11">
        <f t="shared" si="839"/>
        <v>0.74551354806267067</v>
      </c>
      <c r="EL105" s="11">
        <f t="shared" si="840"/>
        <v>1.1492615818069929</v>
      </c>
      <c r="EM105" s="11">
        <f t="shared" si="841"/>
        <v>1.4082835518091308</v>
      </c>
      <c r="EN105" s="11">
        <f t="shared" si="842"/>
        <v>1.5251082730984633</v>
      </c>
      <c r="EO105" s="11">
        <f t="shared" si="843"/>
        <v>1.5595304848068148</v>
      </c>
      <c r="EP105" s="11">
        <f t="shared" si="844"/>
        <v>1.4383083252358597</v>
      </c>
      <c r="EQ105" s="11">
        <f t="shared" si="845"/>
        <v>1.2089255572922619</v>
      </c>
      <c r="ER105" s="11">
        <f t="shared" si="846"/>
        <v>1.0463094440600118</v>
      </c>
      <c r="ES105" s="11">
        <f t="shared" si="847"/>
        <v>0.9586195144066112</v>
      </c>
      <c r="ET105" s="11">
        <f t="shared" si="848"/>
        <v>0.91252094734690647</v>
      </c>
      <c r="EU105" s="11">
        <f t="shared" si="849"/>
        <v>0.91600806591674022</v>
      </c>
      <c r="EV105" s="11">
        <f t="shared" si="850"/>
        <v>0.92367485623721102</v>
      </c>
      <c r="EW105" s="11">
        <f t="shared" si="851"/>
        <v>0.92376609390802944</v>
      </c>
      <c r="EX105" s="11">
        <f t="shared" si="852"/>
        <v>0.92524286433510738</v>
      </c>
      <c r="EY105" s="11">
        <f t="shared" si="853"/>
        <v>0.95461351241432624</v>
      </c>
      <c r="EZ105" s="11">
        <f t="shared" si="854"/>
        <v>1.0068426992383861</v>
      </c>
      <c r="FA105" s="11">
        <f t="shared" si="855"/>
        <v>1.0758868538130795</v>
      </c>
      <c r="FB105" s="11">
        <f t="shared" si="856"/>
        <v>1.1512922631540468</v>
      </c>
      <c r="FC105" s="11">
        <f t="shared" si="857"/>
        <v>1.192189465486404</v>
      </c>
      <c r="FD105" s="11">
        <f t="shared" si="858"/>
        <v>1.2027337704741958</v>
      </c>
      <c r="FE105" s="11">
        <f t="shared" si="859"/>
        <v>1.2117054817095685</v>
      </c>
      <c r="FF105" s="11">
        <f t="shared" si="860"/>
        <v>1.2062262173323957</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
        <f t="shared" si="821"/>
        <v>2.6788800553058989</v>
      </c>
      <c r="DT106" s="4">
        <f t="shared" si="822"/>
        <v>-5.1202749140893626</v>
      </c>
      <c r="DU106" s="4">
        <f t="shared" si="823"/>
        <v>-4.4169910306312339</v>
      </c>
      <c r="DV106" s="4">
        <f t="shared" si="824"/>
        <v>-7.4333561175666478</v>
      </c>
      <c r="DW106" s="4">
        <f t="shared" si="825"/>
        <v>-8.3319306514054841</v>
      </c>
      <c r="DX106" s="4">
        <f t="shared" si="826"/>
        <v>0.16298442593265516</v>
      </c>
      <c r="DY106" s="4">
        <f t="shared" si="827"/>
        <v>1.4872521246458659</v>
      </c>
      <c r="DZ106" s="4">
        <f t="shared" si="828"/>
        <v>3.1936496215617893</v>
      </c>
      <c r="EA106" s="4">
        <f t="shared" si="829"/>
        <v>-1.8362100624313982E-2</v>
      </c>
      <c r="EB106" s="4">
        <f t="shared" si="830"/>
        <v>-0.70511661544027104</v>
      </c>
      <c r="EC106" s="4">
        <f t="shared" si="831"/>
        <v>0</v>
      </c>
      <c r="ED106" s="11">
        <f t="shared" si="832"/>
        <v>2.9727728085867433</v>
      </c>
      <c r="EE106" s="11">
        <f t="shared" si="833"/>
        <v>6.0419283746556474</v>
      </c>
      <c r="EF106" s="11">
        <f t="shared" si="834"/>
        <v>4.9367443554260815</v>
      </c>
      <c r="EG106" s="11">
        <f t="shared" si="835"/>
        <v>0.68710746685278767</v>
      </c>
      <c r="EH106" s="11">
        <f t="shared" si="836"/>
        <v>0.24641350562821795</v>
      </c>
      <c r="EI106" s="11">
        <f t="shared" si="837"/>
        <v>0.1639249717222846</v>
      </c>
      <c r="EJ106" s="11">
        <f t="shared" si="838"/>
        <v>0.66838726066376086</v>
      </c>
      <c r="EK106" s="11">
        <f t="shared" si="839"/>
        <v>0.82462008685957322</v>
      </c>
      <c r="EL106" s="11">
        <f t="shared" si="840"/>
        <v>1.271150752760386</v>
      </c>
      <c r="EM106" s="11">
        <f t="shared" si="841"/>
        <v>1.5572544267710153</v>
      </c>
      <c r="EN106" s="11">
        <f t="shared" si="842"/>
        <v>1.6859353362821405</v>
      </c>
      <c r="EO106" s="11">
        <f t="shared" si="843"/>
        <v>1.7234988211845437</v>
      </c>
      <c r="EP106" s="11">
        <f t="shared" si="844"/>
        <v>1.5888873373636425</v>
      </c>
      <c r="EQ106" s="11">
        <f t="shared" si="845"/>
        <v>1.3348915154836716</v>
      </c>
      <c r="ER106" s="11">
        <f t="shared" si="846"/>
        <v>1.1549027046213522</v>
      </c>
      <c r="ES106" s="11">
        <f t="shared" si="847"/>
        <v>1.0577323171940156</v>
      </c>
      <c r="ET106" s="11">
        <f t="shared" si="848"/>
        <v>1.0065927046664314</v>
      </c>
      <c r="EU106" s="11">
        <f t="shared" si="849"/>
        <v>1.0101957084071689</v>
      </c>
      <c r="EV106" s="11">
        <f t="shared" si="850"/>
        <v>1.0184008924204013</v>
      </c>
      <c r="EW106" s="11">
        <f t="shared" si="851"/>
        <v>1.0183258532397099</v>
      </c>
      <c r="EX106" s="11">
        <f t="shared" si="852"/>
        <v>1.0196755709627858</v>
      </c>
      <c r="EY106" s="11">
        <f t="shared" si="853"/>
        <v>1.0517890593578771</v>
      </c>
      <c r="EZ106" s="11">
        <f t="shared" si="854"/>
        <v>1.1090569333475964</v>
      </c>
      <c r="FA106" s="11">
        <f t="shared" si="855"/>
        <v>1.1848000063546804</v>
      </c>
      <c r="FB106" s="11">
        <f t="shared" si="856"/>
        <v>1.2676596237830351</v>
      </c>
      <c r="FC106" s="11">
        <f t="shared" si="857"/>
        <v>1.3122860591024965</v>
      </c>
      <c r="FD106" s="11">
        <f t="shared" si="858"/>
        <v>1.3234954652192377</v>
      </c>
      <c r="FE106" s="11">
        <f t="shared" si="859"/>
        <v>1.3329872642997564</v>
      </c>
      <c r="FF106" s="11">
        <f t="shared" si="860"/>
        <v>1.3265680401027158</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
        <f t="shared" si="821"/>
        <v>0.3129890453834161</v>
      </c>
      <c r="DT107" s="4">
        <f t="shared" si="822"/>
        <v>1.4150943396226356</v>
      </c>
      <c r="DU107" s="4">
        <f t="shared" si="823"/>
        <v>7.4882995319812906</v>
      </c>
      <c r="DV107" s="4">
        <f t="shared" si="824"/>
        <v>3.2967032967033072</v>
      </c>
      <c r="DW107" s="4">
        <f t="shared" si="825"/>
        <v>1.0920436817472678</v>
      </c>
      <c r="DX107" s="4">
        <f t="shared" si="826"/>
        <v>0.31007751937983663</v>
      </c>
      <c r="DY107" s="4">
        <f t="shared" si="827"/>
        <v>-6.8214804063860823</v>
      </c>
      <c r="DZ107" s="4">
        <f t="shared" si="828"/>
        <v>-3.0395136778115672</v>
      </c>
      <c r="EA107" s="4">
        <f t="shared" si="829"/>
        <v>-2.314814814814814</v>
      </c>
      <c r="EB107" s="4">
        <f t="shared" si="830"/>
        <v>-4.1731066460587112</v>
      </c>
      <c r="EC107" s="4">
        <f t="shared" si="831"/>
        <v>-4.5171339563862656</v>
      </c>
      <c r="ED107" s="11">
        <f t="shared" si="832"/>
        <v>-4.0557210031347823</v>
      </c>
      <c r="EE107" s="11">
        <f t="shared" si="833"/>
        <v>-3.315213270142181</v>
      </c>
      <c r="EF107" s="11">
        <f t="shared" si="834"/>
        <v>-1.290225806451617</v>
      </c>
      <c r="EG107" s="11">
        <f t="shared" si="835"/>
        <v>-0.16327895595433795</v>
      </c>
      <c r="EH107" s="11">
        <f t="shared" si="836"/>
        <v>-2.0535038215274692E-2</v>
      </c>
      <c r="EI107" s="11">
        <f t="shared" si="837"/>
        <v>-2.5979768133121972E-3</v>
      </c>
      <c r="EJ107" s="11">
        <f t="shared" si="838"/>
        <v>-2.9411735871232025E-4</v>
      </c>
      <c r="EK107" s="11">
        <f t="shared" si="839"/>
        <v>-4.9019679926320947E-5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-8.0469891359205796</v>
      </c>
      <c r="EB109" s="11">
        <f t="shared" si="874"/>
        <v>-3.2761238631385137</v>
      </c>
      <c r="EC109" s="11">
        <f t="shared" si="874"/>
        <v>-2.55700070253575</v>
      </c>
      <c r="ED109" s="11">
        <f t="shared" si="874"/>
        <v>-1.0804175411461947</v>
      </c>
      <c r="EE109" s="11">
        <f t="shared" si="874"/>
        <v>1.3769668916090883</v>
      </c>
      <c r="EF109" s="11">
        <f t="shared" si="874"/>
        <v>1.5333973535483381</v>
      </c>
      <c r="EG109" s="11">
        <f t="shared" ref="EG109:EP112" si="875">100*(EG25/EC25-1)</f>
        <v>2.6031286089192029</v>
      </c>
      <c r="EH109" s="11">
        <f t="shared" si="875"/>
        <v>2.108446390815133</v>
      </c>
      <c r="EI109" s="11">
        <f t="shared" si="875"/>
        <v>2.5465676081011246</v>
      </c>
      <c r="EJ109" s="11">
        <f t="shared" si="875"/>
        <v>3.456404826040993</v>
      </c>
      <c r="EK109" s="11">
        <f t="shared" si="875"/>
        <v>3.7906974653507008</v>
      </c>
      <c r="EL109" s="11">
        <f t="shared" si="875"/>
        <v>4.1618059984883216</v>
      </c>
      <c r="EM109" s="11">
        <f t="shared" si="875"/>
        <v>4.2150517481615246</v>
      </c>
      <c r="EN109" s="11">
        <f t="shared" si="875"/>
        <v>4.2594950642129481</v>
      </c>
      <c r="EO109" s="11">
        <f t="shared" si="875"/>
        <v>4.2936232278113717</v>
      </c>
      <c r="EP109" s="11">
        <f t="shared" si="875"/>
        <v>4.1789609620018098</v>
      </c>
      <c r="EQ109" s="11">
        <f t="shared" ref="EQ109:EZ112" si="876">100*(EQ25/EM25-1)</f>
        <v>4.0192532634804934</v>
      </c>
      <c r="ER109" s="11">
        <f t="shared" si="876"/>
        <v>3.8749063219679858</v>
      </c>
      <c r="ES109" s="11">
        <f t="shared" si="876"/>
        <v>3.7291977803262544</v>
      </c>
      <c r="ET109" s="11">
        <f t="shared" si="876"/>
        <v>3.6412413340616956</v>
      </c>
      <c r="EU109" s="11">
        <f t="shared" si="876"/>
        <v>3.6854973309851102</v>
      </c>
      <c r="EV109" s="11">
        <f t="shared" si="876"/>
        <v>3.660598962420103</v>
      </c>
      <c r="EW109" s="11">
        <f t="shared" si="876"/>
        <v>3.6903699768823239</v>
      </c>
      <c r="EX109" s="11">
        <f t="shared" si="876"/>
        <v>3.6554914523866611</v>
      </c>
      <c r="EY109" s="11">
        <f t="shared" si="876"/>
        <v>3.5612619818950586</v>
      </c>
      <c r="EZ109" s="11">
        <f t="shared" si="876"/>
        <v>3.4876411709441113</v>
      </c>
      <c r="FA109" s="11">
        <f t="shared" ref="FA109:FF112" si="877">100*(FA25/EW25-1)</f>
        <v>3.3965755599914882</v>
      </c>
      <c r="FB109" s="11">
        <f t="shared" si="877"/>
        <v>3.3902792170945606</v>
      </c>
      <c r="FC109" s="11">
        <f t="shared" si="877"/>
        <v>3.3539690652089282</v>
      </c>
      <c r="FD109" s="11">
        <f t="shared" si="877"/>
        <v>3.3443480713954088</v>
      </c>
      <c r="FE109" s="11">
        <f t="shared" si="877"/>
        <v>3.3324025611387587</v>
      </c>
      <c r="FF109" s="11">
        <f t="shared" si="877"/>
        <v>3.3198197487291248</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-2.1390413306448086</v>
      </c>
      <c r="EB110" s="11">
        <f t="shared" si="874"/>
        <v>3.142767619114939</v>
      </c>
      <c r="EC110" s="11">
        <f t="shared" si="874"/>
        <v>3.5927739432380923</v>
      </c>
      <c r="ED110" s="11">
        <f t="shared" si="874"/>
        <v>4.3988203767917122</v>
      </c>
      <c r="EE110" s="11">
        <f t="shared" si="874"/>
        <v>5.8091606081386082</v>
      </c>
      <c r="EF110" s="11">
        <f t="shared" si="874"/>
        <v>4.9196840960806565</v>
      </c>
      <c r="EG110" s="11">
        <f t="shared" si="875"/>
        <v>5.5936038436960045</v>
      </c>
      <c r="EH110" s="11">
        <f t="shared" si="875"/>
        <v>4.9118168951906682</v>
      </c>
      <c r="EI110" s="11">
        <f t="shared" si="875"/>
        <v>5.1388090931214547</v>
      </c>
      <c r="EJ110" s="11">
        <f t="shared" si="875"/>
        <v>5.7642996203595365</v>
      </c>
      <c r="EK110" s="11">
        <f t="shared" si="875"/>
        <v>5.9472096341144143</v>
      </c>
      <c r="EL110" s="11">
        <f t="shared" si="875"/>
        <v>6.1427298180432244</v>
      </c>
      <c r="EM110" s="11">
        <f t="shared" si="875"/>
        <v>6.1990295765291803</v>
      </c>
      <c r="EN110" s="11">
        <f t="shared" si="875"/>
        <v>6.2414546318100061</v>
      </c>
      <c r="EO110" s="11">
        <f t="shared" si="875"/>
        <v>6.2547829295831026</v>
      </c>
      <c r="EP110" s="11">
        <f t="shared" si="875"/>
        <v>6.2061975780177026</v>
      </c>
      <c r="EQ110" s="11">
        <f t="shared" si="876"/>
        <v>6.0566798571951574</v>
      </c>
      <c r="ER110" s="11">
        <f t="shared" si="876"/>
        <v>5.9181047635145312</v>
      </c>
      <c r="ES110" s="11">
        <f t="shared" si="876"/>
        <v>5.7868981476811854</v>
      </c>
      <c r="ET110" s="11">
        <f t="shared" si="876"/>
        <v>5.6880715207292099</v>
      </c>
      <c r="EU110" s="11">
        <f t="shared" si="876"/>
        <v>5.7382845024289919</v>
      </c>
      <c r="EV110" s="11">
        <f t="shared" si="876"/>
        <v>5.7340633256684592</v>
      </c>
      <c r="EW110" s="11">
        <f t="shared" si="876"/>
        <v>5.7625580354393469</v>
      </c>
      <c r="EX110" s="11">
        <f t="shared" si="876"/>
        <v>5.7412576708176122</v>
      </c>
      <c r="EY110" s="11">
        <f t="shared" si="876"/>
        <v>5.6227322693423565</v>
      </c>
      <c r="EZ110" s="11">
        <f t="shared" si="876"/>
        <v>5.5276381909547645</v>
      </c>
      <c r="FA110" s="11">
        <f t="shared" si="877"/>
        <v>5.4304284000024294</v>
      </c>
      <c r="FB110" s="11">
        <f t="shared" si="877"/>
        <v>5.3934879256048784</v>
      </c>
      <c r="FC110" s="11">
        <f t="shared" si="877"/>
        <v>5.3619200597931904</v>
      </c>
      <c r="FD110" s="11">
        <f t="shared" si="877"/>
        <v>5.3582488887016222</v>
      </c>
      <c r="FE110" s="11">
        <f t="shared" si="877"/>
        <v>5.3428599556932133</v>
      </c>
      <c r="FF110" s="11">
        <f t="shared" si="877"/>
        <v>5.3415100654985892</v>
      </c>
    </row>
    <row r="111" spans="2:162" x14ac:dyDescent="0.2">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7.7984749375808793</v>
      </c>
      <c r="DH111" s="4">
        <f t="shared" si="872"/>
        <v>8.3135039302709934</v>
      </c>
      <c r="DI111" s="4">
        <f t="shared" si="872"/>
        <v>8.8405182462130796</v>
      </c>
      <c r="DJ111" s="4">
        <f t="shared" si="872"/>
        <v>7.9822222875493232</v>
      </c>
      <c r="DK111" s="4">
        <f t="shared" si="872"/>
        <v>10.438122334816802</v>
      </c>
      <c r="DL111" s="4">
        <f t="shared" si="872"/>
        <v>9.8981065250346223</v>
      </c>
      <c r="DM111" s="4">
        <f t="shared" si="873"/>
        <v>10.929423828759855</v>
      </c>
      <c r="DN111" s="4">
        <f t="shared" si="873"/>
        <v>9.7248123913854521</v>
      </c>
      <c r="DO111" s="4">
        <f t="shared" si="873"/>
        <v>9.3937915726355126</v>
      </c>
      <c r="DP111" s="4">
        <f t="shared" si="873"/>
        <v>8.4869733721560703</v>
      </c>
      <c r="DQ111" s="4">
        <f t="shared" si="873"/>
        <v>6.4704261072858538</v>
      </c>
      <c r="DR111" s="4">
        <f t="shared" si="873"/>
        <v>7.0910315189695483</v>
      </c>
      <c r="DS111" s="4">
        <f t="shared" si="873"/>
        <v>6.5091113802787204</v>
      </c>
      <c r="DT111" s="4">
        <f t="shared" si="873"/>
        <v>1.2194686009533884</v>
      </c>
      <c r="DU111" s="4">
        <f t="shared" si="873"/>
        <v>5.9082733558271983</v>
      </c>
      <c r="DV111" s="4">
        <f t="shared" si="873"/>
        <v>7.2130538909710218</v>
      </c>
      <c r="DW111" s="4">
        <f t="shared" si="874"/>
        <v>5.9696323267667939</v>
      </c>
      <c r="DX111" s="4">
        <f t="shared" si="874"/>
        <v>14.948105921620925</v>
      </c>
      <c r="DY111" s="4">
        <f t="shared" si="874"/>
        <v>11.555602254665786</v>
      </c>
      <c r="DZ111" s="4">
        <f t="shared" si="874"/>
        <v>11.459160482221954</v>
      </c>
      <c r="EA111" s="11">
        <f t="shared" si="874"/>
        <v>9.585132861426171</v>
      </c>
      <c r="EB111" s="11">
        <f t="shared" si="874"/>
        <v>8.2040742940425737</v>
      </c>
      <c r="EC111" s="11">
        <f t="shared" si="874"/>
        <v>5.9934045395658719</v>
      </c>
      <c r="ED111" s="11">
        <f t="shared" si="874"/>
        <v>4.9931533223703806</v>
      </c>
      <c r="EE111" s="11">
        <f t="shared" si="874"/>
        <v>6.7731928710382139</v>
      </c>
      <c r="EF111" s="11">
        <f t="shared" si="874"/>
        <v>5.7342543245186173</v>
      </c>
      <c r="EG111" s="11">
        <f t="shared" si="875"/>
        <v>6.3622512754238691</v>
      </c>
      <c r="EH111" s="11">
        <f t="shared" si="875"/>
        <v>5.3914220023824955</v>
      </c>
      <c r="EI111" s="11">
        <f t="shared" si="875"/>
        <v>4.9511279299295774</v>
      </c>
      <c r="EJ111" s="11">
        <f t="shared" si="875"/>
        <v>5.4382575643996622</v>
      </c>
      <c r="EK111" s="11">
        <f t="shared" si="875"/>
        <v>5.8855167584884072</v>
      </c>
      <c r="EL111" s="11">
        <f t="shared" si="875"/>
        <v>6.325749541362935</v>
      </c>
      <c r="EM111" s="11">
        <f t="shared" si="875"/>
        <v>6.5175676357415835</v>
      </c>
      <c r="EN111" s="11">
        <f t="shared" si="875"/>
        <v>6.5497986746835712</v>
      </c>
      <c r="EO111" s="11">
        <f t="shared" si="875"/>
        <v>6.5819277959761058</v>
      </c>
      <c r="EP111" s="11">
        <f t="shared" si="875"/>
        <v>6.5987937923968509</v>
      </c>
      <c r="EQ111" s="11">
        <f t="shared" si="876"/>
        <v>6.5304767493878479</v>
      </c>
      <c r="ER111" s="11">
        <f t="shared" si="876"/>
        <v>6.3648445466673476</v>
      </c>
      <c r="ES111" s="11">
        <f t="shared" si="876"/>
        <v>6.160160846327889</v>
      </c>
      <c r="ET111" s="11">
        <f t="shared" si="876"/>
        <v>5.9441945598109003</v>
      </c>
      <c r="EU111" s="11">
        <f t="shared" si="876"/>
        <v>5.8368031221228245</v>
      </c>
      <c r="EV111" s="11">
        <f t="shared" si="876"/>
        <v>5.7809990695658842</v>
      </c>
      <c r="EW111" s="11">
        <f t="shared" si="876"/>
        <v>5.7645281679021831</v>
      </c>
      <c r="EX111" s="11">
        <f t="shared" si="876"/>
        <v>5.7003216320920869</v>
      </c>
      <c r="EY111" s="11">
        <f t="shared" si="876"/>
        <v>5.5844107737293092</v>
      </c>
      <c r="EZ111" s="11">
        <f t="shared" si="876"/>
        <v>5.4618632372880782</v>
      </c>
      <c r="FA111" s="11">
        <f t="shared" si="877"/>
        <v>5.3504464832803578</v>
      </c>
      <c r="FB111" s="11">
        <f t="shared" si="877"/>
        <v>5.3061631355280081</v>
      </c>
      <c r="FC111" s="11">
        <f t="shared" si="877"/>
        <v>5.2735324413786699</v>
      </c>
      <c r="FD111" s="11">
        <f t="shared" si="877"/>
        <v>5.2685021313150004</v>
      </c>
      <c r="FE111" s="11">
        <f t="shared" si="877"/>
        <v>5.2683210546723647</v>
      </c>
      <c r="FF111" s="11">
        <f t="shared" si="877"/>
        <v>5.2686235150326999</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-3.3819281694486891</v>
      </c>
      <c r="EB112" s="11">
        <f t="shared" si="874"/>
        <v>1.7828287642962515</v>
      </c>
      <c r="EC112" s="11">
        <f t="shared" si="874"/>
        <v>2.2512841786832993</v>
      </c>
      <c r="ED112" s="11">
        <f t="shared" si="874"/>
        <v>3.1219762131415862</v>
      </c>
      <c r="EE112" s="11">
        <f t="shared" si="874"/>
        <v>4.6215263505028803</v>
      </c>
      <c r="EF112" s="11">
        <f t="shared" si="874"/>
        <v>3.8072947909189914</v>
      </c>
      <c r="EG112" s="11">
        <f t="shared" si="875"/>
        <v>4.5232116484916318</v>
      </c>
      <c r="EH112" s="11">
        <f t="shared" si="875"/>
        <v>3.8860079441555007</v>
      </c>
      <c r="EI112" s="11">
        <f t="shared" si="875"/>
        <v>4.1396316970055524</v>
      </c>
      <c r="EJ112" s="11">
        <f t="shared" si="875"/>
        <v>4.7778315320123221</v>
      </c>
      <c r="EK112" s="11">
        <f t="shared" si="875"/>
        <v>4.9661114324804911</v>
      </c>
      <c r="EL112" s="11">
        <f t="shared" si="875"/>
        <v>5.1545505604258857</v>
      </c>
      <c r="EM112" s="11">
        <f t="shared" si="875"/>
        <v>5.1922062924558476</v>
      </c>
      <c r="EN112" s="11">
        <f t="shared" si="875"/>
        <v>5.205906685338868</v>
      </c>
      <c r="EO112" s="11">
        <f t="shared" si="875"/>
        <v>5.1848243355333334</v>
      </c>
      <c r="EP112" s="11">
        <f t="shared" si="875"/>
        <v>5.1026152156991023</v>
      </c>
      <c r="EQ112" s="11">
        <f t="shared" si="876"/>
        <v>4.9274924056026626</v>
      </c>
      <c r="ER112" s="11">
        <f t="shared" si="876"/>
        <v>4.775012985414695</v>
      </c>
      <c r="ES112" s="11">
        <f t="shared" si="876"/>
        <v>4.6408205524351986</v>
      </c>
      <c r="ET112" s="11">
        <f t="shared" si="876"/>
        <v>4.5462660343373873</v>
      </c>
      <c r="EU112" s="11">
        <f t="shared" si="876"/>
        <v>4.6026460280322867</v>
      </c>
      <c r="EV112" s="11">
        <f t="shared" si="876"/>
        <v>4.6046392723089413</v>
      </c>
      <c r="EW112" s="11">
        <f t="shared" si="876"/>
        <v>4.6378416435116421</v>
      </c>
      <c r="EX112" s="11">
        <f t="shared" si="876"/>
        <v>4.62043861028405</v>
      </c>
      <c r="EY112" s="11">
        <f t="shared" si="876"/>
        <v>4.506490980088329</v>
      </c>
      <c r="EZ112" s="11">
        <f t="shared" si="876"/>
        <v>4.4159815847334194</v>
      </c>
      <c r="FA112" s="11">
        <f t="shared" si="877"/>
        <v>4.3236772568860271</v>
      </c>
      <c r="FB112" s="11">
        <f t="shared" si="877"/>
        <v>4.2916221575437286</v>
      </c>
      <c r="FC112" s="11">
        <f t="shared" si="877"/>
        <v>4.2649484906708057</v>
      </c>
      <c r="FD112" s="11">
        <f t="shared" si="877"/>
        <v>4.2660680312559762</v>
      </c>
      <c r="FE112" s="11">
        <f t="shared" si="877"/>
        <v>4.2557854480503199</v>
      </c>
      <c r="FF112" s="11">
        <f t="shared" si="877"/>
        <v>4.2594403286314364</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#N/A</v>
      </c>
      <c r="H114" s="4" t="e">
        <f t="shared" si="878"/>
        <v>#N/A</v>
      </c>
      <c r="I114" s="4" t="e">
        <f t="shared" si="878"/>
        <v>#N/A</v>
      </c>
      <c r="J114" s="4" t="e">
        <f t="shared" si="878"/>
        <v>#N/A</v>
      </c>
      <c r="K114" s="4" t="e">
        <f t="shared" si="878"/>
        <v>#N/A</v>
      </c>
      <c r="L114" s="4" t="e">
        <f t="shared" si="878"/>
        <v>#N/A</v>
      </c>
      <c r="M114" s="4" t="e">
        <f t="shared" si="878"/>
        <v>#N/A</v>
      </c>
      <c r="N114" s="4" t="e">
        <f t="shared" si="878"/>
        <v>#N/A</v>
      </c>
      <c r="O114" s="4" t="e">
        <f t="shared" si="878"/>
        <v>#N/A</v>
      </c>
      <c r="P114" s="4" t="e">
        <f t="shared" si="878"/>
        <v>#N/A</v>
      </c>
      <c r="Q114" s="4" t="e">
        <f t="shared" si="878"/>
        <v>#N/A</v>
      </c>
      <c r="R114" s="4" t="e">
        <f t="shared" si="878"/>
        <v>#N/A</v>
      </c>
      <c r="S114" s="4" t="e">
        <f t="shared" si="878"/>
        <v>#N/A</v>
      </c>
      <c r="T114" s="4" t="e">
        <f t="shared" si="878"/>
        <v>#N/A</v>
      </c>
      <c r="U114" s="4" t="e">
        <f t="shared" si="878"/>
        <v>#N/A</v>
      </c>
      <c r="V114" s="4" t="e">
        <f t="shared" si="878"/>
        <v>#N/A</v>
      </c>
      <c r="W114" s="4" t="e">
        <f t="shared" si="878"/>
        <v>#N/A</v>
      </c>
      <c r="X114" s="4" t="e">
        <f t="shared" si="878"/>
        <v>#N/A</v>
      </c>
      <c r="Y114" s="4" t="e">
        <f t="shared" si="878"/>
        <v>#N/A</v>
      </c>
      <c r="Z114" s="4" t="e">
        <f t="shared" si="878"/>
        <v>#N/A</v>
      </c>
      <c r="AA114" s="4" t="e">
        <f t="shared" si="878"/>
        <v>#N/A</v>
      </c>
      <c r="AB114" s="4" t="e">
        <f t="shared" si="878"/>
        <v>#N/A</v>
      </c>
      <c r="AC114" s="4" t="e">
        <f t="shared" si="878"/>
        <v>#N/A</v>
      </c>
      <c r="AD114" s="4" t="e">
        <f t="shared" si="878"/>
        <v>#N/A</v>
      </c>
      <c r="AE114" s="4" t="e">
        <f t="shared" ref="AE114:BJ114" si="879">100*(AE30/AA30-1)</f>
        <v>#N/A</v>
      </c>
      <c r="AF114" s="4" t="e">
        <f t="shared" si="879"/>
        <v>#N/A</v>
      </c>
      <c r="AG114" s="4" t="e">
        <f t="shared" si="879"/>
        <v>#N/A</v>
      </c>
      <c r="AH114" s="4" t="e">
        <f t="shared" si="879"/>
        <v>#N/A</v>
      </c>
      <c r="AI114" s="4" t="e">
        <f t="shared" si="879"/>
        <v>#N/A</v>
      </c>
      <c r="AJ114" s="4" t="e">
        <f t="shared" si="879"/>
        <v>#N/A</v>
      </c>
      <c r="AK114" s="4" t="e">
        <f t="shared" si="879"/>
        <v>#N/A</v>
      </c>
      <c r="AL114" s="4" t="e">
        <f t="shared" si="879"/>
        <v>#N/A</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11">
        <f t="shared" si="882"/>
        <v>8.6885707001340684</v>
      </c>
      <c r="EE114" s="11">
        <f t="shared" si="882"/>
        <v>8.0701307412973655</v>
      </c>
      <c r="EF114" s="11">
        <f t="shared" si="882"/>
        <v>6.5289242064053399</v>
      </c>
      <c r="EG114" s="11">
        <f t="shared" si="882"/>
        <v>5.7610864270064566</v>
      </c>
      <c r="EH114" s="11">
        <f t="shared" si="882"/>
        <v>5.0458732257267824</v>
      </c>
      <c r="EI114" s="11">
        <f t="shared" si="882"/>
        <v>4.4829674095953509</v>
      </c>
      <c r="EJ114" s="11">
        <f t="shared" si="882"/>
        <v>3.5586591314495486</v>
      </c>
      <c r="EK114" s="11">
        <f t="shared" si="882"/>
        <v>3.1469838523477955</v>
      </c>
      <c r="EL114" s="11">
        <f t="shared" si="882"/>
        <v>2.7624922275642394</v>
      </c>
      <c r="EM114" s="11">
        <f t="shared" si="882"/>
        <v>2.6202130558242054</v>
      </c>
      <c r="EN114" s="11">
        <f t="shared" si="882"/>
        <v>2.3881386239974045</v>
      </c>
      <c r="EO114" s="11">
        <f t="shared" si="882"/>
        <v>2.2835643339952361</v>
      </c>
      <c r="EP114" s="11">
        <f t="shared" si="882"/>
        <v>2.391662575323017</v>
      </c>
      <c r="EQ114" s="11">
        <f t="shared" si="882"/>
        <v>2.3965608511258951</v>
      </c>
      <c r="ER114" s="11">
        <f t="shared" si="882"/>
        <v>2.3883760815524457</v>
      </c>
      <c r="ES114" s="11">
        <f t="shared" si="882"/>
        <v>2.3963595935285298</v>
      </c>
      <c r="ET114" s="11">
        <f t="shared" si="882"/>
        <v>2.4467032571319436</v>
      </c>
      <c r="EU114" s="11">
        <f t="shared" si="882"/>
        <v>2.4607715494864291</v>
      </c>
      <c r="EV114" s="11">
        <f t="shared" si="882"/>
        <v>2.480165451911498</v>
      </c>
      <c r="EW114" s="11">
        <f t="shared" si="882"/>
        <v>2.4940094333179896</v>
      </c>
      <c r="EX114" s="11">
        <f t="shared" si="882"/>
        <v>2.5245655110142318</v>
      </c>
      <c r="EY114" s="11">
        <f t="shared" si="882"/>
        <v>2.4743316574809437</v>
      </c>
      <c r="EZ114" s="11">
        <f t="shared" si="882"/>
        <v>2.4306889234508411</v>
      </c>
      <c r="FA114" s="11">
        <f t="shared" si="882"/>
        <v>2.4158145427065403</v>
      </c>
      <c r="FB114" s="11">
        <f t="shared" si="882"/>
        <v>2.372635485870922</v>
      </c>
      <c r="FC114" s="11">
        <f t="shared" ref="FC114:FF114" si="883">100*(FC30/EY30-1)</f>
        <v>2.3581524436193879</v>
      </c>
      <c r="FD114" s="11">
        <f t="shared" si="883"/>
        <v>2.3426306005033704</v>
      </c>
      <c r="FE114" s="11">
        <f t="shared" si="883"/>
        <v>2.3380608920999579</v>
      </c>
      <c r="FF114" s="11">
        <f t="shared" si="883"/>
        <v>2.337256180330427</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11">
        <f t="shared" si="893"/>
        <v>8.5007312040493499</v>
      </c>
      <c r="EE115" s="11">
        <f t="shared" si="893"/>
        <v>7.4464347632661854</v>
      </c>
      <c r="EF115" s="11">
        <f t="shared" si="893"/>
        <v>5.9181350525014498</v>
      </c>
      <c r="EG115" s="11">
        <f t="shared" si="893"/>
        <v>5.0817878660154303</v>
      </c>
      <c r="EH115" s="11">
        <f t="shared" si="893"/>
        <v>4.4111664536188533</v>
      </c>
      <c r="EI115" s="11">
        <f t="shared" ref="EI115:ER118" si="894">100*(EI31/EE31-1)</f>
        <v>3.7174026284007011</v>
      </c>
      <c r="EJ115" s="11">
        <f t="shared" si="894"/>
        <v>2.968643981531649</v>
      </c>
      <c r="EK115" s="11">
        <f t="shared" si="894"/>
        <v>2.6120955780536415</v>
      </c>
      <c r="EL115" s="11">
        <f t="shared" si="894"/>
        <v>2.2572877769296174</v>
      </c>
      <c r="EM115" s="11">
        <f t="shared" si="894"/>
        <v>2.2844559483591986</v>
      </c>
      <c r="EN115" s="11">
        <f t="shared" si="894"/>
        <v>2.2019513566871929</v>
      </c>
      <c r="EO115" s="11">
        <f t="shared" si="894"/>
        <v>2.1587289177871449</v>
      </c>
      <c r="EP115" s="11">
        <f t="shared" si="894"/>
        <v>2.3238413649988576</v>
      </c>
      <c r="EQ115" s="11">
        <f t="shared" si="894"/>
        <v>2.3244348185682773</v>
      </c>
      <c r="ER115" s="11">
        <f t="shared" si="894"/>
        <v>2.3506892509082222</v>
      </c>
      <c r="ES115" s="11">
        <f t="shared" ref="ES115:FB118" si="895">100*(ES31/EO31-1)</f>
        <v>2.3919310870856414</v>
      </c>
      <c r="ET115" s="11">
        <f t="shared" si="895"/>
        <v>2.4111127510683783</v>
      </c>
      <c r="EU115" s="11">
        <f t="shared" si="895"/>
        <v>2.4646439603476011</v>
      </c>
      <c r="EV115" s="11">
        <f t="shared" si="895"/>
        <v>2.526648188483005</v>
      </c>
      <c r="EW115" s="11">
        <f t="shared" si="895"/>
        <v>2.5546952860976857</v>
      </c>
      <c r="EX115" s="11">
        <f t="shared" si="895"/>
        <v>2.5935770338970876</v>
      </c>
      <c r="EY115" s="11">
        <f t="shared" si="895"/>
        <v>2.5296533564711954</v>
      </c>
      <c r="EZ115" s="11">
        <f t="shared" si="895"/>
        <v>2.4760595406913444</v>
      </c>
      <c r="FA115" s="11">
        <f t="shared" si="895"/>
        <v>2.4479459160532846</v>
      </c>
      <c r="FB115" s="11">
        <f t="shared" si="895"/>
        <v>2.3784719336558569</v>
      </c>
      <c r="FC115" s="11">
        <f t="shared" ref="FC115:FF118" si="896">100*(FC31/EY31-1)</f>
        <v>2.3707882115975298</v>
      </c>
      <c r="FD115" s="11">
        <f t="shared" si="896"/>
        <v>2.3574348091591091</v>
      </c>
      <c r="FE115" s="11">
        <f t="shared" si="896"/>
        <v>2.3454899995710932</v>
      </c>
      <c r="FF115" s="11">
        <f t="shared" si="896"/>
        <v>2.3549784411311725</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9.0686901667760278</v>
      </c>
      <c r="AN116" s="4">
        <f t="shared" si="884"/>
        <v>8.9365963719175703</v>
      </c>
      <c r="AO116" s="4">
        <f t="shared" si="884"/>
        <v>8.5413318031483563</v>
      </c>
      <c r="AP116" s="4">
        <f t="shared" si="884"/>
        <v>8.976501265503023</v>
      </c>
      <c r="AQ116" s="4">
        <f t="shared" si="884"/>
        <v>9.2907512804257131</v>
      </c>
      <c r="AR116" s="4">
        <f t="shared" si="884"/>
        <v>8.960775745958971</v>
      </c>
      <c r="AS116" s="4">
        <f t="shared" si="884"/>
        <v>7.9902111137040377</v>
      </c>
      <c r="AT116" s="4">
        <f t="shared" si="884"/>
        <v>6.5781744127118014</v>
      </c>
      <c r="AU116" s="4">
        <f t="shared" si="884"/>
        <v>5.9359614869092026</v>
      </c>
      <c r="AV116" s="4">
        <f t="shared" si="884"/>
        <v>5.0870793736790265</v>
      </c>
      <c r="AW116" s="4">
        <f t="shared" si="885"/>
        <v>5.0593877865508174</v>
      </c>
      <c r="AX116" s="4">
        <f t="shared" si="885"/>
        <v>5.0678659495781098</v>
      </c>
      <c r="AY116" s="4">
        <f t="shared" si="885"/>
        <v>4.8942235602166706</v>
      </c>
      <c r="AZ116" s="4">
        <f t="shared" si="885"/>
        <v>4.0539361843742627</v>
      </c>
      <c r="BA116" s="4">
        <f t="shared" si="885"/>
        <v>3.7679568666623808</v>
      </c>
      <c r="BB116" s="4">
        <f t="shared" si="885"/>
        <v>3.6555788330546291</v>
      </c>
      <c r="BC116" s="4">
        <f t="shared" si="885"/>
        <v>3.7245460777400874</v>
      </c>
      <c r="BD116" s="4">
        <f t="shared" si="885"/>
        <v>4.5135258539908518</v>
      </c>
      <c r="BE116" s="4">
        <f t="shared" si="885"/>
        <v>5.3518425325688179</v>
      </c>
      <c r="BF116" s="4">
        <f t="shared" si="885"/>
        <v>6.6725394966728357</v>
      </c>
      <c r="BG116" s="4">
        <f t="shared" si="886"/>
        <v>7.7676316408995749</v>
      </c>
      <c r="BH116" s="4">
        <f t="shared" si="886"/>
        <v>9.2115650109369831</v>
      </c>
      <c r="BI116" s="4">
        <f t="shared" si="886"/>
        <v>10.182566519476687</v>
      </c>
      <c r="BJ116" s="4">
        <f t="shared" si="886"/>
        <v>10.896648034242396</v>
      </c>
      <c r="BK116" s="4">
        <f t="shared" si="886"/>
        <v>13.247961533013575</v>
      </c>
      <c r="BL116" s="4">
        <f t="shared" si="886"/>
        <v>14.569077517067752</v>
      </c>
      <c r="BM116" s="4">
        <f t="shared" si="886"/>
        <v>16.478926619726675</v>
      </c>
      <c r="BN116" s="4">
        <f t="shared" si="886"/>
        <v>18.343018645415942</v>
      </c>
      <c r="BO116" s="4">
        <f t="shared" si="886"/>
        <v>18.302244845335956</v>
      </c>
      <c r="BP116" s="4">
        <f t="shared" si="886"/>
        <v>17.473158603521256</v>
      </c>
      <c r="BQ116" s="4">
        <f t="shared" si="887"/>
        <v>15.813061456334697</v>
      </c>
      <c r="BR116" s="4">
        <f t="shared" si="887"/>
        <v>12.954948154049584</v>
      </c>
      <c r="BS116" s="4">
        <f t="shared" si="887"/>
        <v>10.862449812126872</v>
      </c>
      <c r="BT116" s="4">
        <f t="shared" si="887"/>
        <v>8.8776977472543095</v>
      </c>
      <c r="BU116" s="4">
        <f t="shared" si="887"/>
        <v>5.5384397763222903</v>
      </c>
      <c r="BV116" s="4">
        <f t="shared" si="887"/>
        <v>1.7840242748926149</v>
      </c>
      <c r="BW116" s="4">
        <f t="shared" si="887"/>
        <v>-2.5193928586152881</v>
      </c>
      <c r="BX116" s="4">
        <f t="shared" si="887"/>
        <v>-6.1434995882866383</v>
      </c>
      <c r="BY116" s="4">
        <f t="shared" si="887"/>
        <v>-9.117653375963986</v>
      </c>
      <c r="BZ116" s="4">
        <f t="shared" si="887"/>
        <v>-11.592325026704287</v>
      </c>
      <c r="CA116" s="4">
        <f t="shared" si="888"/>
        <v>-15.37502088611552</v>
      </c>
      <c r="CB116" s="4">
        <f t="shared" si="888"/>
        <v>-16.595458873084969</v>
      </c>
      <c r="CC116" s="4">
        <f t="shared" si="888"/>
        <v>-14.762512234819047</v>
      </c>
      <c r="CD116" s="4">
        <f t="shared" si="888"/>
        <v>-10.30437035755657</v>
      </c>
      <c r="CE116" s="4">
        <f t="shared" si="888"/>
        <v>-4.884007396095269</v>
      </c>
      <c r="CF116" s="4">
        <f t="shared" si="888"/>
        <v>-2.1607231657092107</v>
      </c>
      <c r="CG116" s="4">
        <f t="shared" si="888"/>
        <v>-2.3443082217872169</v>
      </c>
      <c r="CH116" s="4">
        <f t="shared" si="888"/>
        <v>-4.8077357027683671</v>
      </c>
      <c r="CI116" s="4">
        <f t="shared" si="888"/>
        <v>-7.07433268606027</v>
      </c>
      <c r="CJ116" s="4">
        <f t="shared" si="888"/>
        <v>-6.9230004292565317</v>
      </c>
      <c r="CK116" s="4">
        <f t="shared" si="889"/>
        <v>-6.4242364699945709</v>
      </c>
      <c r="CL116" s="4">
        <f t="shared" si="889"/>
        <v>-5.8428919508434207</v>
      </c>
      <c r="CM116" s="4">
        <f t="shared" si="889"/>
        <v>-2.700533621679424</v>
      </c>
      <c r="CN116" s="4">
        <f t="shared" si="889"/>
        <v>0.24933305818732876</v>
      </c>
      <c r="CO116" s="4">
        <f t="shared" si="889"/>
        <v>3.7342445110284839</v>
      </c>
      <c r="CP116" s="4">
        <f t="shared" si="889"/>
        <v>7.3699866558695204</v>
      </c>
      <c r="CQ116" s="4">
        <f t="shared" si="889"/>
        <v>9.4720841514557961</v>
      </c>
      <c r="CR116" s="4">
        <f t="shared" si="889"/>
        <v>11.448171947527142</v>
      </c>
      <c r="CS116" s="4">
        <f t="shared" si="889"/>
        <v>13.056867443575992</v>
      </c>
      <c r="CT116" s="4">
        <f t="shared" si="889"/>
        <v>12.905891785008938</v>
      </c>
      <c r="CU116" s="4">
        <f t="shared" si="890"/>
        <v>11.945819170868855</v>
      </c>
      <c r="CV116" s="4">
        <f t="shared" si="890"/>
        <v>9.4435651205978957</v>
      </c>
      <c r="CW116" s="4">
        <f t="shared" si="890"/>
        <v>6.660079725522472</v>
      </c>
      <c r="CX116" s="4">
        <f t="shared" si="890"/>
        <v>6.4721370404646095</v>
      </c>
      <c r="CY116" s="4">
        <f t="shared" si="890"/>
        <v>6.9046417519890158</v>
      </c>
      <c r="CZ116" s="4">
        <f t="shared" si="890"/>
        <v>7.1583174343791578</v>
      </c>
      <c r="DA116" s="4">
        <f t="shared" si="890"/>
        <v>7.8567416103268561</v>
      </c>
      <c r="DB116" s="4">
        <f t="shared" si="890"/>
        <v>9.636875148707901</v>
      </c>
      <c r="DC116" s="4">
        <f t="shared" si="890"/>
        <v>10.435970001324657</v>
      </c>
      <c r="DD116" s="4">
        <f t="shared" si="890"/>
        <v>10.569944110322037</v>
      </c>
      <c r="DE116" s="4">
        <f t="shared" si="891"/>
        <v>11.356901688747612</v>
      </c>
      <c r="DF116" s="4">
        <f t="shared" si="891"/>
        <v>10.816629701596824</v>
      </c>
      <c r="DG116" s="4">
        <f t="shared" si="891"/>
        <v>11.633167188148953</v>
      </c>
      <c r="DH116" s="4">
        <f t="shared" si="891"/>
        <v>13.016507714941605</v>
      </c>
      <c r="DI116" s="4">
        <f t="shared" si="891"/>
        <v>13.390279203647705</v>
      </c>
      <c r="DJ116" s="4">
        <f t="shared" si="891"/>
        <v>12.947050604843714</v>
      </c>
      <c r="DK116" s="4">
        <f t="shared" si="891"/>
        <v>12.581118852619944</v>
      </c>
      <c r="DL116" s="4">
        <f t="shared" si="891"/>
        <v>12.943309185575158</v>
      </c>
      <c r="DM116" s="4">
        <f t="shared" si="891"/>
        <v>9.9701097619709245</v>
      </c>
      <c r="DN116" s="4">
        <f t="shared" si="891"/>
        <v>6.4401053406259345</v>
      </c>
      <c r="DO116" s="4">
        <f t="shared" si="892"/>
        <v>2.6250163861428311</v>
      </c>
      <c r="DP116" s="4">
        <f t="shared" si="892"/>
        <v>-0.9454508273049389</v>
      </c>
      <c r="DQ116" s="4">
        <f t="shared" si="892"/>
        <v>0.76388990475766416</v>
      </c>
      <c r="DR116" s="4">
        <f t="shared" si="892"/>
        <v>3.4197728784402193</v>
      </c>
      <c r="DS116" s="4">
        <f t="shared" si="892"/>
        <v>5.9262231529874754</v>
      </c>
      <c r="DT116" s="4">
        <f t="shared" si="892"/>
        <v>6.8548038612096907</v>
      </c>
      <c r="DU116" s="4">
        <f t="shared" si="892"/>
        <v>8.7526902838608311</v>
      </c>
      <c r="DV116" s="4">
        <f t="shared" si="892"/>
        <v>12.795215673849491</v>
      </c>
      <c r="DW116" s="4">
        <f t="shared" si="892"/>
        <v>16.003205191152059</v>
      </c>
      <c r="DX116" s="4">
        <f t="shared" si="892"/>
        <v>23.018273487481022</v>
      </c>
      <c r="DY116" s="4">
        <f t="shared" si="893"/>
        <v>24.48709344045572</v>
      </c>
      <c r="DZ116" s="4">
        <f t="shared" si="893"/>
        <v>23.410738673085916</v>
      </c>
      <c r="EA116" s="4">
        <f t="shared" si="893"/>
        <v>26.243051680077301</v>
      </c>
      <c r="EB116" s="4">
        <f t="shared" si="893"/>
        <v>22.809286612001923</v>
      </c>
      <c r="EC116" s="4">
        <f t="shared" si="893"/>
        <v>10.227509938068824</v>
      </c>
      <c r="ED116" s="11">
        <f t="shared" si="893"/>
        <v>-3.7647318467767588</v>
      </c>
      <c r="EE116" s="11">
        <f t="shared" si="893"/>
        <v>-16.985429610049852</v>
      </c>
      <c r="EF116" s="11">
        <f t="shared" si="893"/>
        <v>-23.28802429018473</v>
      </c>
      <c r="EG116" s="11">
        <f t="shared" si="893"/>
        <v>-19.496491780938431</v>
      </c>
      <c r="EH116" s="11">
        <f t="shared" si="893"/>
        <v>-10.872556614974894</v>
      </c>
      <c r="EI116" s="11">
        <f t="shared" si="894"/>
        <v>-0.69564577045874154</v>
      </c>
      <c r="EJ116" s="11">
        <f t="shared" si="894"/>
        <v>7.3774540548164236</v>
      </c>
      <c r="EK116" s="11">
        <f t="shared" si="894"/>
        <v>12.869981080512938</v>
      </c>
      <c r="EL116" s="11">
        <f t="shared" si="894"/>
        <v>15.365009334974889</v>
      </c>
      <c r="EM116" s="11">
        <f t="shared" si="894"/>
        <v>15.485697084491502</v>
      </c>
      <c r="EN116" s="11">
        <f t="shared" si="894"/>
        <v>14.028727010477638</v>
      </c>
      <c r="EO116" s="11">
        <f t="shared" si="894"/>
        <v>11.758883963700528</v>
      </c>
      <c r="EP116" s="11">
        <f t="shared" si="894"/>
        <v>9.3045274718860593</v>
      </c>
      <c r="EQ116" s="11">
        <f t="shared" si="894"/>
        <v>7.0401841467296888</v>
      </c>
      <c r="ER116" s="11">
        <f t="shared" si="894"/>
        <v>5.1494960620517061</v>
      </c>
      <c r="ES116" s="11">
        <f t="shared" si="895"/>
        <v>3.743254239494842</v>
      </c>
      <c r="ET116" s="11">
        <f t="shared" si="895"/>
        <v>2.8013372685299354</v>
      </c>
      <c r="EU116" s="11">
        <f t="shared" si="895"/>
        <v>2.305214942248246</v>
      </c>
      <c r="EV116" s="11">
        <f t="shared" si="895"/>
        <v>2.1939503499502244</v>
      </c>
      <c r="EW116" s="11">
        <f t="shared" si="895"/>
        <v>2.3562735151714476</v>
      </c>
      <c r="EX116" s="11">
        <f t="shared" si="895"/>
        <v>2.7225533868152629</v>
      </c>
      <c r="EY116" s="11">
        <f t="shared" si="895"/>
        <v>3.2208556565606505</v>
      </c>
      <c r="EZ116" s="11">
        <f t="shared" si="895"/>
        <v>3.7601296196128731</v>
      </c>
      <c r="FA116" s="11">
        <f t="shared" si="895"/>
        <v>4.2841270257750974</v>
      </c>
      <c r="FB116" s="11">
        <f t="shared" si="895"/>
        <v>4.7501529209605264</v>
      </c>
      <c r="FC116" s="11">
        <f t="shared" si="896"/>
        <v>5.1540041512603274</v>
      </c>
      <c r="FD116" s="11">
        <f t="shared" si="896"/>
        <v>5.4984409697765413</v>
      </c>
      <c r="FE116" s="11">
        <f t="shared" si="896"/>
        <v>5.7740069047671483</v>
      </c>
      <c r="FF116" s="11">
        <f t="shared" si="896"/>
        <v>5.9861148149257026</v>
      </c>
    </row>
    <row r="117" spans="2:162" x14ac:dyDescent="0.2">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-5.1384022897632438</v>
      </c>
      <c r="AA117" s="4">
        <f t="shared" ref="AA117:AJ118" si="899">100*(AA33/W33-1)</f>
        <v>11.620701612923344</v>
      </c>
      <c r="AB117" s="4">
        <f t="shared" si="899"/>
        <v>7.2116140650787752</v>
      </c>
      <c r="AC117" s="4">
        <f t="shared" si="899"/>
        <v>21.484603779920718</v>
      </c>
      <c r="AD117" s="4">
        <f t="shared" si="899"/>
        <v>17.724983207376965</v>
      </c>
      <c r="AE117" s="4">
        <f t="shared" si="899"/>
        <v>13.807096433853294</v>
      </c>
      <c r="AF117" s="4">
        <f t="shared" si="899"/>
        <v>-3.3594892825664302</v>
      </c>
      <c r="AG117" s="4">
        <f t="shared" si="899"/>
        <v>37.818314734491224</v>
      </c>
      <c r="AH117" s="4">
        <f t="shared" si="899"/>
        <v>-2.7502075966099326</v>
      </c>
      <c r="AI117" s="4">
        <f t="shared" si="899"/>
        <v>12.422033040468229</v>
      </c>
      <c r="AJ117" s="4">
        <f t="shared" si="899"/>
        <v>23.026505620729985</v>
      </c>
      <c r="AK117" s="4">
        <f t="shared" ref="AK117:AL118" si="900">100*(AK33/AG33-1)</f>
        <v>-0.39073978682728772</v>
      </c>
      <c r="AL117" s="4">
        <f t="shared" si="900"/>
        <v>44.114618779205841</v>
      </c>
      <c r="AM117" s="4">
        <f t="shared" si="884"/>
        <v>-17.188713575737381</v>
      </c>
      <c r="AN117" s="4">
        <f t="shared" si="884"/>
        <v>24.873865849878296</v>
      </c>
      <c r="AO117" s="4">
        <f t="shared" si="884"/>
        <v>-13.425896710930186</v>
      </c>
      <c r="AP117" s="4">
        <f t="shared" si="884"/>
        <v>-17.599571624401488</v>
      </c>
      <c r="AQ117" s="4">
        <f t="shared" si="884"/>
        <v>23.620536029060823</v>
      </c>
      <c r="AR117" s="4">
        <f t="shared" si="884"/>
        <v>-24.028264125947441</v>
      </c>
      <c r="AS117" s="4">
        <f t="shared" si="884"/>
        <v>1.248054166897461</v>
      </c>
      <c r="AT117" s="4">
        <f t="shared" si="884"/>
        <v>-7.0025331979012844</v>
      </c>
      <c r="AU117" s="4">
        <f t="shared" si="884"/>
        <v>-10.542249342639865</v>
      </c>
      <c r="AV117" s="4">
        <f t="shared" si="884"/>
        <v>-4.7225845427619877</v>
      </c>
      <c r="AW117" s="4">
        <f t="shared" si="885"/>
        <v>-22.860557231282776</v>
      </c>
      <c r="AX117" s="4">
        <f t="shared" si="885"/>
        <v>-31.781582237617513</v>
      </c>
      <c r="AY117" s="4">
        <f t="shared" si="885"/>
        <v>-30.062398896443042</v>
      </c>
      <c r="AZ117" s="4">
        <f t="shared" si="885"/>
        <v>5.3674106903427887</v>
      </c>
      <c r="BA117" s="4">
        <f t="shared" si="885"/>
        <v>-10.281863368845666</v>
      </c>
      <c r="BB117" s="4">
        <f t="shared" si="885"/>
        <v>23.70284010540491</v>
      </c>
      <c r="BC117" s="4">
        <f t="shared" si="885"/>
        <v>12.97736940044607</v>
      </c>
      <c r="BD117" s="4">
        <f t="shared" si="885"/>
        <v>-10.042381637123675</v>
      </c>
      <c r="BE117" s="4">
        <f t="shared" si="885"/>
        <v>33.86190867591241</v>
      </c>
      <c r="BF117" s="4">
        <f t="shared" si="885"/>
        <v>-9.7278425190185924</v>
      </c>
      <c r="BG117" s="4">
        <f t="shared" si="886"/>
        <v>12.612335833843114</v>
      </c>
      <c r="BH117" s="4">
        <f t="shared" si="886"/>
        <v>-0.10241686587419974</v>
      </c>
      <c r="BI117" s="4">
        <f t="shared" si="886"/>
        <v>5.5106886286964807</v>
      </c>
      <c r="BJ117" s="4">
        <f t="shared" si="886"/>
        <v>36.466838420066175</v>
      </c>
      <c r="BK117" s="4">
        <f t="shared" si="886"/>
        <v>11.366703570134806</v>
      </c>
      <c r="BL117" s="4">
        <f t="shared" si="886"/>
        <v>6.5781394718181341</v>
      </c>
      <c r="BM117" s="4">
        <f t="shared" si="886"/>
        <v>-1.0982744533561739</v>
      </c>
      <c r="BN117" s="4">
        <f t="shared" si="886"/>
        <v>18.125913527819048</v>
      </c>
      <c r="BO117" s="4">
        <f t="shared" si="886"/>
        <v>-9.3414236116427638</v>
      </c>
      <c r="BP117" s="4">
        <f t="shared" si="886"/>
        <v>28.471129958213147</v>
      </c>
      <c r="BQ117" s="4">
        <f t="shared" si="887"/>
        <v>21.432867229086838</v>
      </c>
      <c r="BR117" s="4">
        <f t="shared" si="887"/>
        <v>-25.006559957208928</v>
      </c>
      <c r="BS117" s="4">
        <f t="shared" si="887"/>
        <v>70.477664756214082</v>
      </c>
      <c r="BT117" s="4">
        <f t="shared" si="887"/>
        <v>-13.878003302327102</v>
      </c>
      <c r="BU117" s="4">
        <f t="shared" si="887"/>
        <v>-11.143534812301736</v>
      </c>
      <c r="BV117" s="4">
        <f t="shared" si="887"/>
        <v>10.884022858004251</v>
      </c>
      <c r="BW117" s="4">
        <f t="shared" si="887"/>
        <v>-46.027985004008244</v>
      </c>
      <c r="BX117" s="4">
        <f t="shared" si="887"/>
        <v>-14.847962044647666</v>
      </c>
      <c r="BY117" s="4">
        <f t="shared" si="887"/>
        <v>-41.843631762051473</v>
      </c>
      <c r="BZ117" s="4">
        <f t="shared" si="887"/>
        <v>-55.743214734002763</v>
      </c>
      <c r="CA117" s="4">
        <f t="shared" si="888"/>
        <v>-63.415954510608671</v>
      </c>
      <c r="CB117" s="4">
        <f t="shared" si="888"/>
        <v>-69.072960066269459</v>
      </c>
      <c r="CC117" s="4">
        <f t="shared" si="888"/>
        <v>-55.26515004968671</v>
      </c>
      <c r="CD117" s="4">
        <f t="shared" si="888"/>
        <v>-23.639692315487494</v>
      </c>
      <c r="CE117" s="4">
        <f t="shared" si="888"/>
        <v>59.019477578299458</v>
      </c>
      <c r="CF117" s="4">
        <f t="shared" si="888"/>
        <v>12.446141808892452</v>
      </c>
      <c r="CG117" s="4">
        <f t="shared" si="888"/>
        <v>66.360430738908434</v>
      </c>
      <c r="CH117" s="4">
        <f t="shared" si="888"/>
        <v>45.072600368278671</v>
      </c>
      <c r="CI117" s="4">
        <f t="shared" si="888"/>
        <v>-41.198758521009239</v>
      </c>
      <c r="CJ117" s="4">
        <f t="shared" si="888"/>
        <v>107.65233479402832</v>
      </c>
      <c r="CK117" s="4">
        <f t="shared" si="889"/>
        <v>2.8622552978356364</v>
      </c>
      <c r="CL117" s="4">
        <f t="shared" si="889"/>
        <v>-5.1883146270517937</v>
      </c>
      <c r="CM117" s="4">
        <f t="shared" si="889"/>
        <v>135.72489782057713</v>
      </c>
      <c r="CN117" s="4">
        <f t="shared" si="889"/>
        <v>30.670635167501992</v>
      </c>
      <c r="CO117" s="4">
        <f t="shared" si="889"/>
        <v>75.97769447997338</v>
      </c>
      <c r="CP117" s="4">
        <f t="shared" si="889"/>
        <v>66.773460716704264</v>
      </c>
      <c r="CQ117" s="4">
        <f t="shared" si="889"/>
        <v>16.972327963177047</v>
      </c>
      <c r="CR117" s="4">
        <f t="shared" si="889"/>
        <v>-10.210517891416648</v>
      </c>
      <c r="CS117" s="4">
        <f t="shared" si="889"/>
        <v>1.8223137751398166</v>
      </c>
      <c r="CT117" s="4">
        <f t="shared" si="889"/>
        <v>23.91263169356823</v>
      </c>
      <c r="CU117" s="4">
        <f t="shared" si="890"/>
        <v>-1.1876841769510094</v>
      </c>
      <c r="CV117" s="4">
        <f t="shared" si="890"/>
        <v>41.753868537730398</v>
      </c>
      <c r="CW117" s="4">
        <f t="shared" si="890"/>
        <v>19.875085762463264</v>
      </c>
      <c r="CX117" s="4">
        <f t="shared" si="890"/>
        <v>-0.78960484779933005</v>
      </c>
      <c r="CY117" s="4">
        <f t="shared" si="890"/>
        <v>135.0025324028706</v>
      </c>
      <c r="CZ117" s="4">
        <f t="shared" si="890"/>
        <v>-7.2987787352472573</v>
      </c>
      <c r="DA117" s="4">
        <f t="shared" si="890"/>
        <v>18.677174431707179</v>
      </c>
      <c r="DB117" s="4">
        <f t="shared" si="890"/>
        <v>1.5436581105958469</v>
      </c>
      <c r="DC117" s="4">
        <f t="shared" si="890"/>
        <v>-49.322883105794467</v>
      </c>
      <c r="DD117" s="4">
        <f t="shared" si="890"/>
        <v>27.697687406114333</v>
      </c>
      <c r="DE117" s="4">
        <f t="shared" si="891"/>
        <v>-6.0332942910414911</v>
      </c>
      <c r="DF117" s="4">
        <f t="shared" si="891"/>
        <v>26.357198951815764</v>
      </c>
      <c r="DG117" s="4">
        <f t="shared" si="891"/>
        <v>23.005301444234405</v>
      </c>
      <c r="DH117" s="4">
        <f t="shared" si="891"/>
        <v>-18.442343974817266</v>
      </c>
      <c r="DI117" s="4">
        <f t="shared" si="891"/>
        <v>8.0470259675410993</v>
      </c>
      <c r="DJ117" s="4">
        <f t="shared" si="891"/>
        <v>6.7184541109911011</v>
      </c>
      <c r="DK117" s="4">
        <f t="shared" si="891"/>
        <v>16.447017061727575</v>
      </c>
      <c r="DL117" s="4">
        <f t="shared" si="891"/>
        <v>-3.1441076703824233</v>
      </c>
      <c r="DM117" s="4">
        <f t="shared" si="891"/>
        <v>-27.334005302479479</v>
      </c>
      <c r="DN117" s="4">
        <f t="shared" si="891"/>
        <v>-21.838126123696711</v>
      </c>
      <c r="DO117" s="4">
        <f t="shared" si="892"/>
        <v>-17.645309381971863</v>
      </c>
      <c r="DP117" s="4">
        <f t="shared" si="892"/>
        <v>32.858623547787921</v>
      </c>
      <c r="DQ117" s="4">
        <f t="shared" si="892"/>
        <v>42.824324244347942</v>
      </c>
      <c r="DR117" s="4">
        <f t="shared" si="892"/>
        <v>16.320849848341503</v>
      </c>
      <c r="DS117" s="4">
        <f t="shared" si="892"/>
        <v>-1.6987976075809486</v>
      </c>
      <c r="DT117" s="4">
        <f t="shared" si="892"/>
        <v>-18.147431504520739</v>
      </c>
      <c r="DU117" s="4">
        <f t="shared" si="892"/>
        <v>-10.185595867237252</v>
      </c>
      <c r="DV117" s="4">
        <f t="shared" si="892"/>
        <v>-26.433042132880669</v>
      </c>
      <c r="DW117" s="4">
        <f t="shared" si="892"/>
        <v>42.781553540799933</v>
      </c>
      <c r="DX117" s="4">
        <f t="shared" si="892"/>
        <v>-16.00280071104665</v>
      </c>
      <c r="DY117" s="4">
        <f t="shared" si="893"/>
        <v>21.133595597004362</v>
      </c>
      <c r="DZ117" s="4">
        <f t="shared" si="893"/>
        <v>66.330553493756298</v>
      </c>
      <c r="EA117" s="4">
        <f t="shared" si="893"/>
        <v>-2.2551153174599103</v>
      </c>
      <c r="EB117" s="4">
        <f t="shared" si="893"/>
        <v>47.606293038825598</v>
      </c>
      <c r="EC117" s="4">
        <f t="shared" si="893"/>
        <v>-17.40537424681564</v>
      </c>
      <c r="ED117" s="11">
        <f t="shared" si="893"/>
        <v>-16.190460514623361</v>
      </c>
      <c r="EE117" s="11">
        <f t="shared" si="893"/>
        <v>-26.648452199324211</v>
      </c>
      <c r="EF117" s="11">
        <f t="shared" si="893"/>
        <v>-21.133623527480317</v>
      </c>
      <c r="EG117" s="11">
        <f t="shared" si="893"/>
        <v>-24.316739370896489</v>
      </c>
      <c r="EH117" s="11">
        <f t="shared" si="893"/>
        <v>-35.011557250934146</v>
      </c>
      <c r="EI117" s="11">
        <f t="shared" si="894"/>
        <v>-13.24902296754107</v>
      </c>
      <c r="EJ117" s="11">
        <f t="shared" si="894"/>
        <v>-2.4148335132716192</v>
      </c>
      <c r="EK117" s="11">
        <f t="shared" si="894"/>
        <v>34.702390845584731</v>
      </c>
      <c r="EL117" s="11">
        <f t="shared" si="894"/>
        <v>58.634839934429991</v>
      </c>
      <c r="EM117" s="11">
        <f t="shared" si="894"/>
        <v>35.84166822034507</v>
      </c>
      <c r="EN117" s="11">
        <f t="shared" si="894"/>
        <v>33.326165507046234</v>
      </c>
      <c r="EO117" s="11">
        <f t="shared" si="894"/>
        <v>16.818735447059787</v>
      </c>
      <c r="EP117" s="11">
        <f t="shared" si="894"/>
        <v>10.051074226557732</v>
      </c>
      <c r="EQ117" s="11">
        <f t="shared" si="894"/>
        <v>10.942888345148006</v>
      </c>
      <c r="ER117" s="11">
        <f t="shared" si="894"/>
        <v>2.203221177679926</v>
      </c>
      <c r="ES117" s="11">
        <f t="shared" si="895"/>
        <v>1.8858103523326619</v>
      </c>
      <c r="ET117" s="11">
        <f t="shared" si="895"/>
        <v>-2.2855598363908491</v>
      </c>
      <c r="EU117" s="11">
        <f t="shared" si="895"/>
        <v>-5.647751249390498</v>
      </c>
      <c r="EV117" s="11">
        <f t="shared" si="895"/>
        <v>-3.3107478039692384</v>
      </c>
      <c r="EW117" s="11">
        <f t="shared" si="895"/>
        <v>-3.9440569765619937</v>
      </c>
      <c r="EX117" s="11">
        <f t="shared" si="895"/>
        <v>-2.0486606878754365</v>
      </c>
      <c r="EY117" s="11">
        <f t="shared" si="895"/>
        <v>-0.29499215317644323</v>
      </c>
      <c r="EZ117" s="11">
        <f t="shared" si="895"/>
        <v>0.1400730962610508</v>
      </c>
      <c r="FA117" s="11">
        <f t="shared" si="895"/>
        <v>2.5355333601509544</v>
      </c>
      <c r="FB117" s="11">
        <f t="shared" si="895"/>
        <v>2.8258953347915394</v>
      </c>
      <c r="FC117" s="11">
        <f t="shared" si="896"/>
        <v>3.1535187776311258</v>
      </c>
      <c r="FD117" s="11">
        <f t="shared" si="896"/>
        <v>2.8902074370763087</v>
      </c>
      <c r="FE117" s="11">
        <f t="shared" si="896"/>
        <v>2.6254148932989052</v>
      </c>
      <c r="FF117" s="11">
        <f t="shared" si="896"/>
        <v>2.8460214753338597</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
        <f t="shared" si="892"/>
        <v>1.8229726504795707</v>
      </c>
      <c r="DT118" s="4">
        <f t="shared" si="892"/>
        <v>1.6029841300203573</v>
      </c>
      <c r="DU118" s="4">
        <f t="shared" si="892"/>
        <v>1.3166216744207482</v>
      </c>
      <c r="DV118" s="4">
        <f t="shared" si="892"/>
        <v>1.0478296446196245</v>
      </c>
      <c r="DW118" s="4">
        <f t="shared" si="892"/>
        <v>0.87867119141331607</v>
      </c>
      <c r="DX118" s="4">
        <f t="shared" si="892"/>
        <v>0.86601691270735692</v>
      </c>
      <c r="DY118" s="4">
        <f t="shared" si="893"/>
        <v>0.9708683690038189</v>
      </c>
      <c r="DZ118" s="4">
        <f t="shared" si="893"/>
        <v>1.1310738762924322</v>
      </c>
      <c r="EA118" s="4">
        <f t="shared" si="893"/>
        <v>1.2863916814482401</v>
      </c>
      <c r="EB118" s="4">
        <f t="shared" si="893"/>
        <v>1.3361181560083812</v>
      </c>
      <c r="EC118" s="4">
        <f t="shared" si="893"/>
        <v>1.3119539527841617</v>
      </c>
      <c r="ED118" s="11">
        <f t="shared" si="893"/>
        <v>1.2381756116491172</v>
      </c>
      <c r="EE118" s="11">
        <f t="shared" si="893"/>
        <v>1.1351758655099742</v>
      </c>
      <c r="EF118" s="11">
        <f t="shared" si="893"/>
        <v>1.07155351068009</v>
      </c>
      <c r="EG118" s="11">
        <f t="shared" si="893"/>
        <v>1.0240510697226757</v>
      </c>
      <c r="EH118" s="11">
        <f t="shared" si="893"/>
        <v>0.98742545678642824</v>
      </c>
      <c r="EI118" s="11">
        <f t="shared" si="894"/>
        <v>0.95949760295095388</v>
      </c>
      <c r="EJ118" s="11">
        <f t="shared" si="894"/>
        <v>0.9415812659933076</v>
      </c>
      <c r="EK118" s="11">
        <f t="shared" si="894"/>
        <v>0.93469857710199999</v>
      </c>
      <c r="EL118" s="11">
        <f t="shared" si="894"/>
        <v>0.93977576850228228</v>
      </c>
      <c r="EM118" s="11">
        <f t="shared" si="894"/>
        <v>0.95705792085083452</v>
      </c>
      <c r="EN118" s="11">
        <f t="shared" si="894"/>
        <v>0.98427372076781428</v>
      </c>
      <c r="EO118" s="11">
        <f t="shared" si="894"/>
        <v>1.0172011388403845</v>
      </c>
      <c r="EP118" s="11">
        <f t="shared" si="894"/>
        <v>1.0500429857500437</v>
      </c>
      <c r="EQ118" s="11">
        <f t="shared" si="894"/>
        <v>1.0761617580975491</v>
      </c>
      <c r="ER118" s="11">
        <f t="shared" si="894"/>
        <v>1.0910024265790907</v>
      </c>
      <c r="ES118" s="11">
        <f t="shared" si="895"/>
        <v>1.0952614269184258</v>
      </c>
      <c r="ET118" s="11">
        <f t="shared" si="895"/>
        <v>1.0920766076692123</v>
      </c>
      <c r="EU118" s="11">
        <f t="shared" si="895"/>
        <v>1.0857287343447597</v>
      </c>
      <c r="EV118" s="11">
        <f t="shared" si="895"/>
        <v>1.0796693828273751</v>
      </c>
      <c r="EW118" s="11">
        <f t="shared" si="895"/>
        <v>1.0749151828634673</v>
      </c>
      <c r="EX118" s="11">
        <f t="shared" si="895"/>
        <v>1.0713200756700347</v>
      </c>
      <c r="EY118" s="11">
        <f t="shared" si="895"/>
        <v>1.0680693516019746</v>
      </c>
      <c r="EZ118" s="11">
        <f t="shared" si="895"/>
        <v>1.0646672988906536</v>
      </c>
      <c r="FA118" s="11">
        <f t="shared" si="895"/>
        <v>1.0608354476679738</v>
      </c>
      <c r="FB118" s="11">
        <f t="shared" si="895"/>
        <v>1.0565521861315874</v>
      </c>
      <c r="FC118" s="11">
        <f t="shared" si="896"/>
        <v>1.0521012034459654</v>
      </c>
      <c r="FD118" s="11">
        <f t="shared" si="896"/>
        <v>1.0474414858023584</v>
      </c>
      <c r="FE118" s="11">
        <f t="shared" si="896"/>
        <v>1.0426915087138555</v>
      </c>
      <c r="FF118" s="11">
        <f t="shared" si="896"/>
        <v>1.037896484039047</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4">
        <f t="shared" ref="DS123:DS139" si="1024">DO7/DO$7*DS91</f>
        <v>2.2305472199392273</v>
      </c>
      <c r="DT123" s="4">
        <f t="shared" ref="DT123:DT139" si="1025">DP7/DP$7*DT91</f>
        <v>-10.028810796466892</v>
      </c>
      <c r="DU123" s="4">
        <f t="shared" ref="DU123:DU139" si="1026">DQ7/DQ$7*DU91</f>
        <v>-7.8885046237124996</v>
      </c>
      <c r="DV123" s="4">
        <f t="shared" ref="DV123:DV139" si="1027">DR7/DR$7*DV91</f>
        <v>-7.4802632812646541</v>
      </c>
      <c r="DW123" s="4">
        <f t="shared" ref="DW123:DW139" si="1028">DS7/DS$7*DW91</f>
        <v>-7.7964327113637211</v>
      </c>
      <c r="DX123" s="4">
        <f t="shared" ref="DX123:DX139" si="1029">DT7/DT$7*DX91</f>
        <v>5.2963111214106906</v>
      </c>
      <c r="DY123" s="4">
        <f t="shared" ref="DY123:DY139" si="1030">DU7/DU$7*DY91</f>
        <v>4.1483869651274485</v>
      </c>
      <c r="DZ123" s="4">
        <f t="shared" ref="DZ123:DZ139" si="1031">DV7/DV$7*DZ91</f>
        <v>5.0853297661032082</v>
      </c>
      <c r="EA123" s="4">
        <f t="shared" ref="EA123:EA139" si="1032">DW7/DW$7*EA91</f>
        <v>6.2413821072268671</v>
      </c>
      <c r="EB123" s="4">
        <f t="shared" ref="EB123:EB139" si="1033">DX7/DX$7*EB91</f>
        <v>6.0202877093295415</v>
      </c>
      <c r="EC123" s="4">
        <f t="shared" ref="EC123:EC139" si="1034">DY7/DY$7*EC91</f>
        <v>4.9510188087774409</v>
      </c>
      <c r="ED123" s="11">
        <f t="shared" ref="ED123:ED139" si="1035">DZ7/DZ$7*ED91</f>
        <v>4.1132563118406074</v>
      </c>
      <c r="EE123" s="11">
        <f t="shared" ref="EE123:EE139" si="1036">EA7/EA$7*EE91</f>
        <v>3.5309768294079502</v>
      </c>
      <c r="EF123" s="11">
        <f t="shared" ref="EF123:EF139" si="1037">EB7/EB$7*EF91</f>
        <v>1.8250047178712814</v>
      </c>
      <c r="EG123" s="11">
        <f t="shared" ref="EG123:EG139" si="1038">EC7/EC$7*EG91</f>
        <v>0.22409319170384467</v>
      </c>
      <c r="EH123" s="11">
        <f t="shared" ref="EH123:EH139" si="1039">ED7/ED$7*EH91</f>
        <v>-1.0113820776737836</v>
      </c>
      <c r="EI123" s="11">
        <f t="shared" ref="EI123:EI139" si="1040">EE7/EE$7*EI91</f>
        <v>-1.3625096370069922</v>
      </c>
      <c r="EJ123" s="11">
        <f t="shared" ref="EJ123:EJ139" si="1041">EF7/EF$7*EJ91</f>
        <v>-0.34577489103837511</v>
      </c>
      <c r="EK123" s="11">
        <f t="shared" ref="EK123:EK139" si="1042">EG7/EG$7*EK91</f>
        <v>0.60880614762892638</v>
      </c>
      <c r="EL123" s="11">
        <f t="shared" ref="EL123:EL139" si="1043">EH7/EH$7*EL91</f>
        <v>1.599104384764205</v>
      </c>
      <c r="EM123" s="11">
        <f t="shared" ref="EM123:EM139" si="1044">EI7/EI$7*EM91</f>
        <v>2.030560168836737</v>
      </c>
      <c r="EN123" s="11">
        <f t="shared" ref="EN123:EN139" si="1045">EJ7/EJ$7*EN91</f>
        <v>1.9958155494183671</v>
      </c>
      <c r="EO123" s="11">
        <f t="shared" ref="EO123:EO139" si="1046">EK7/EK$7*EO91</f>
        <v>1.8840709306439551</v>
      </c>
      <c r="EP123" s="11">
        <f t="shared" ref="EP123:EP139" si="1047">EL7/EL$7*EP91</f>
        <v>1.6603632617965047</v>
      </c>
      <c r="EQ123" s="11">
        <f t="shared" ref="EQ123:EQ139" si="1048">EM7/EM$7*EQ91</f>
        <v>1.3273521703697222</v>
      </c>
      <c r="ER123" s="11">
        <f t="shared" ref="ER123:ER139" si="1049">EN7/EN$7*ER91</f>
        <v>1.0694034643202066</v>
      </c>
      <c r="ES123" s="11">
        <f t="shared" ref="ES123:ES139" si="1050">EO7/EO$7*ES91</f>
        <v>0.89730345592664573</v>
      </c>
      <c r="ET123" s="11">
        <f t="shared" ref="ET123:ET139" si="1051">EP7/EP$7*ET91</f>
        <v>0.7729187617209643</v>
      </c>
      <c r="EU123" s="11">
        <f t="shared" ref="EU123:EU139" si="1052">EQ7/EQ$7*EU91</f>
        <v>0.72640814115116914</v>
      </c>
      <c r="EV123" s="11">
        <f t="shared" ref="EV123:EV139" si="1053">ER7/ER$7*EV91</f>
        <v>0.72014946375764666</v>
      </c>
      <c r="EW123" s="11">
        <f t="shared" ref="EW123:EW139" si="1054">ES7/ES$7*EW91</f>
        <v>0.72156231342981325</v>
      </c>
      <c r="EX123" s="11">
        <f t="shared" ref="EX123:EX139" si="1055">ET7/ET$7*EX91</f>
        <v>0.74055933833512277</v>
      </c>
      <c r="EY123" s="11">
        <f t="shared" ref="EY123:EY139" si="1056">EU7/EU$7*EY91</f>
        <v>0.79391103350578973</v>
      </c>
      <c r="EZ123" s="11">
        <f t="shared" ref="EZ123:EZ139" si="1057">EV7/EV$7*EZ91</f>
        <v>0.86476035718852096</v>
      </c>
      <c r="FA123" s="11">
        <f t="shared" ref="FA123:FA139" si="1058">EW7/EW$7*FA91</f>
        <v>0.94501662911703477</v>
      </c>
      <c r="FB123" s="11">
        <f t="shared" ref="FB123:FB139" si="1059">EX7/EX$7*FB91</f>
        <v>1.028647492661694</v>
      </c>
      <c r="FC123" s="11">
        <f t="shared" ref="FC123:FC139" si="1060">EY7/EY$7*FC91</f>
        <v>1.0748362986015891</v>
      </c>
      <c r="FD123" s="11">
        <f t="shared" ref="FD123:FD139" si="1061">EZ7/EZ$7*FD91</f>
        <v>1.0895165926062544</v>
      </c>
      <c r="FE123" s="11">
        <f t="shared" ref="FE123:FE139" si="1062">FA7/FA$7*FE91</f>
        <v>1.1070683281105387</v>
      </c>
      <c r="FF123" s="11">
        <f t="shared" ref="FF123:FF139" si="1063">FB7/FB$7*FF91</f>
        <v>1.1024433315719895</v>
      </c>
    </row>
    <row r="124" spans="2:162" x14ac:dyDescent="0.2">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4">
        <f t="shared" si="1024"/>
        <v>0.12997190313270582</v>
      </c>
      <c r="DT124" s="4">
        <f t="shared" si="1025"/>
        <v>-1.4500170590242236</v>
      </c>
      <c r="DU124" s="4">
        <f t="shared" si="1026"/>
        <v>-1.3607999398541468</v>
      </c>
      <c r="DV124" s="4">
        <f t="shared" si="1027"/>
        <v>-1.4607984698182892</v>
      </c>
      <c r="DW124" s="4">
        <f t="shared" si="1028"/>
        <v>-1.572374079198293</v>
      </c>
      <c r="DX124" s="4">
        <f t="shared" si="1029"/>
        <v>-0.24227357953946788</v>
      </c>
      <c r="DY124" s="4">
        <f t="shared" si="1030"/>
        <v>-0.28363295039484182</v>
      </c>
      <c r="DZ124" s="4">
        <f t="shared" si="1031"/>
        <v>-2.0268352993638352E-2</v>
      </c>
      <c r="EA124" s="4">
        <f t="shared" si="1032"/>
        <v>0.36499310568578308</v>
      </c>
      <c r="EB124" s="4">
        <f t="shared" si="1033"/>
        <v>0.66225165562913713</v>
      </c>
      <c r="EC124" s="4">
        <f t="shared" si="1034"/>
        <v>0.97962382445141138</v>
      </c>
      <c r="ED124" s="11">
        <f t="shared" si="1035"/>
        <v>0.96790556830674945</v>
      </c>
      <c r="EE124" s="11">
        <f t="shared" si="1036"/>
        <v>0.83075733862655832</v>
      </c>
      <c r="EF124" s="11">
        <f t="shared" si="1037"/>
        <v>0.52118135497263596</v>
      </c>
      <c r="EG124" s="11">
        <f t="shared" si="1038"/>
        <v>4.2492579386562986E-2</v>
      </c>
      <c r="EH124" s="11">
        <f t="shared" si="1039"/>
        <v>-0.25911455438721454</v>
      </c>
      <c r="EI124" s="11">
        <f t="shared" si="1040"/>
        <v>-0.39980443927275261</v>
      </c>
      <c r="EJ124" s="11">
        <f t="shared" si="1041"/>
        <v>-0.35973043013640316</v>
      </c>
      <c r="EK124" s="11">
        <f t="shared" si="1042"/>
        <v>-0.24019763428939611</v>
      </c>
      <c r="EL124" s="11">
        <f t="shared" si="1043"/>
        <v>-4.3691560712851782E-2</v>
      </c>
      <c r="EM124" s="11">
        <f t="shared" si="1044"/>
        <v>9.5183734436484146E-2</v>
      </c>
      <c r="EN124" s="11">
        <f t="shared" si="1045"/>
        <v>0.17554049153346321</v>
      </c>
      <c r="EO124" s="11">
        <f t="shared" si="1046"/>
        <v>0.21664982840525177</v>
      </c>
      <c r="EP124" s="11">
        <f t="shared" si="1047"/>
        <v>0.2197331570885126</v>
      </c>
      <c r="EQ124" s="11">
        <f t="shared" si="1048"/>
        <v>0.20497737830086102</v>
      </c>
      <c r="ER124" s="11">
        <f t="shared" si="1049"/>
        <v>0.18377876312412181</v>
      </c>
      <c r="ES124" s="11">
        <f t="shared" si="1050"/>
        <v>0.1630791791254286</v>
      </c>
      <c r="ET124" s="11">
        <f t="shared" si="1051"/>
        <v>0.13940695240942685</v>
      </c>
      <c r="EU124" s="11">
        <f t="shared" si="1052"/>
        <v>0.11609297199852178</v>
      </c>
      <c r="EV124" s="11">
        <f t="shared" si="1053"/>
        <v>9.6705475863678406E-2</v>
      </c>
      <c r="EW124" s="11">
        <f t="shared" si="1054"/>
        <v>7.9547449948537019E-2</v>
      </c>
      <c r="EX124" s="11">
        <f t="shared" si="1055"/>
        <v>6.9023215771987403E-2</v>
      </c>
      <c r="EY124" s="11">
        <f t="shared" si="1056"/>
        <v>6.8611789080805716E-2</v>
      </c>
      <c r="EZ124" s="11">
        <f t="shared" si="1057"/>
        <v>7.4562944860178157E-2</v>
      </c>
      <c r="FA124" s="11">
        <f t="shared" si="1058"/>
        <v>8.6637699817616584E-2</v>
      </c>
      <c r="FB124" s="11">
        <f t="shared" si="1059"/>
        <v>9.9967980261278733E-2</v>
      </c>
      <c r="FC124" s="11">
        <f t="shared" si="1060"/>
        <v>0.10852529318816059</v>
      </c>
      <c r="FD124" s="11">
        <f t="shared" si="1061"/>
        <v>0.11179651702040114</v>
      </c>
      <c r="FE124" s="11">
        <f t="shared" si="1062"/>
        <v>0.10866625181938783</v>
      </c>
      <c r="FF124" s="11">
        <f t="shared" si="1063"/>
        <v>0.10530477647710905</v>
      </c>
    </row>
    <row r="125" spans="2:162" x14ac:dyDescent="0.2">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-5.6863414079381383E-3</v>
      </c>
      <c r="DU125" s="4">
        <f t="shared" si="1026"/>
        <v>-1.8795579279753387E-3</v>
      </c>
      <c r="DV125" s="4">
        <f t="shared" si="1027"/>
        <v>-3.750445365387147E-3</v>
      </c>
      <c r="DW125" s="4">
        <f t="shared" si="1028"/>
        <v>-5.6089443966645522E-3</v>
      </c>
      <c r="DX125" s="4">
        <f t="shared" si="1029"/>
        <v>2.1067267786040855E-3</v>
      </c>
      <c r="DY125" s="4">
        <f t="shared" si="1030"/>
        <v>-4.0810496459689517E-3</v>
      </c>
      <c r="DZ125" s="4">
        <f t="shared" si="1031"/>
        <v>0</v>
      </c>
      <c r="EA125" s="4">
        <f t="shared" si="1032"/>
        <v>0</v>
      </c>
      <c r="EB125" s="4">
        <f t="shared" si="1033"/>
        <v>-2.0007602889097835E-3</v>
      </c>
      <c r="EC125" s="4">
        <f t="shared" si="1034"/>
        <v>0</v>
      </c>
      <c r="ED125" s="11">
        <f t="shared" si="1035"/>
        <v>-9.5394140451713326E-4</v>
      </c>
      <c r="EE125" s="11">
        <f t="shared" si="1036"/>
        <v>1.6236095736153018E-3</v>
      </c>
      <c r="EF125" s="11">
        <f t="shared" si="1037"/>
        <v>2.0475523683713957E-3</v>
      </c>
      <c r="EG125" s="11">
        <f t="shared" si="1038"/>
        <v>2.3210838762671077E-3</v>
      </c>
      <c r="EH125" s="11">
        <f t="shared" si="1039"/>
        <v>1.564657759598074E-3</v>
      </c>
      <c r="EI125" s="11">
        <f t="shared" si="1040"/>
        <v>1.0527593640736769E-3</v>
      </c>
      <c r="EJ125" s="11">
        <f t="shared" si="1041"/>
        <v>7.1334488696290956E-4</v>
      </c>
      <c r="EK125" s="11">
        <f t="shared" si="1042"/>
        <v>4.8220017344968849E-4</v>
      </c>
      <c r="EL125" s="11">
        <f t="shared" si="1043"/>
        <v>3.2540724329944374E-4</v>
      </c>
      <c r="EM125" s="11">
        <f t="shared" si="1044"/>
        <v>2.1806023892373031E-4</v>
      </c>
      <c r="EN125" s="11">
        <f t="shared" si="1045"/>
        <v>1.4550729489217778E-4</v>
      </c>
      <c r="EO125" s="11">
        <f t="shared" si="1046"/>
        <v>9.7091692525758116E-5</v>
      </c>
      <c r="EP125" s="11">
        <f t="shared" si="1047"/>
        <v>6.4732394490734773E-5</v>
      </c>
      <c r="EQ125" s="11">
        <f t="shared" si="1048"/>
        <v>4.3127680024270952E-5</v>
      </c>
      <c r="ER125" s="11">
        <f t="shared" si="1049"/>
        <v>2.8756286506050472E-5</v>
      </c>
      <c r="ES125" s="11">
        <f t="shared" si="1050"/>
        <v>1.9199895332760307E-5</v>
      </c>
      <c r="ET125" s="11">
        <f t="shared" si="1051"/>
        <v>1.2817655532306917E-5</v>
      </c>
      <c r="EU125" s="11">
        <f t="shared" si="1052"/>
        <v>8.5689477603310212E-6</v>
      </c>
      <c r="EV125" s="11">
        <f t="shared" si="1053"/>
        <v>5.7261245502402131E-6</v>
      </c>
      <c r="EW125" s="11">
        <f t="shared" si="1054"/>
        <v>3.8252798046296534E-6</v>
      </c>
      <c r="EX125" s="11">
        <f t="shared" si="1055"/>
        <v>2.5622090881249413E-6</v>
      </c>
      <c r="EY125" s="11">
        <f t="shared" si="1056"/>
        <v>1.7121987701238039E-6</v>
      </c>
      <c r="EZ125" s="11">
        <f t="shared" si="1057"/>
        <v>1.1445594735642955E-6</v>
      </c>
      <c r="FA125" s="11">
        <f t="shared" si="1058"/>
        <v>7.6708507671217599E-7</v>
      </c>
      <c r="FB125" s="11">
        <f t="shared" si="1059"/>
        <v>5.1402925040846998E-7</v>
      </c>
      <c r="FC125" s="11">
        <f t="shared" si="1060"/>
        <v>3.4187924611539496E-7</v>
      </c>
      <c r="FD125" s="11">
        <f t="shared" si="1061"/>
        <v>2.2908030650534794E-7</v>
      </c>
      <c r="FE125" s="11">
        <f t="shared" si="1062"/>
        <v>1.4879236397633562E-7</v>
      </c>
      <c r="FF125" s="11">
        <f t="shared" si="1063"/>
        <v>1.0069911686439579E-7</v>
      </c>
    </row>
    <row r="126" spans="2:162" x14ac:dyDescent="0.2">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4">
        <f t="shared" si="1024"/>
        <v>0.1261492000993906</v>
      </c>
      <c r="DT126" s="4">
        <f t="shared" si="1025"/>
        <v>-0.65772015618484414</v>
      </c>
      <c r="DU126" s="4">
        <f t="shared" si="1026"/>
        <v>-0.22554695135704067</v>
      </c>
      <c r="DV126" s="4">
        <f t="shared" si="1027"/>
        <v>-0.10126202486545274</v>
      </c>
      <c r="DW126" s="4">
        <f t="shared" si="1028"/>
        <v>-0.1028306472721838</v>
      </c>
      <c r="DX126" s="4">
        <f t="shared" si="1029"/>
        <v>0.71628710472538815</v>
      </c>
      <c r="DY126" s="4">
        <f t="shared" si="1030"/>
        <v>0.25710612769604391</v>
      </c>
      <c r="DZ126" s="4">
        <f t="shared" si="1031"/>
        <v>0.14795897685354087</v>
      </c>
      <c r="EA126" s="4">
        <f t="shared" si="1032"/>
        <v>0.19871846865114692</v>
      </c>
      <c r="EB126" s="4">
        <f t="shared" si="1033"/>
        <v>0.29611252275864819</v>
      </c>
      <c r="EC126" s="4">
        <f t="shared" si="1034"/>
        <v>0.42515673981191421</v>
      </c>
      <c r="ED126" s="11">
        <f t="shared" si="1035"/>
        <v>0.45635620190174864</v>
      </c>
      <c r="EE126" s="11">
        <f t="shared" si="1036"/>
        <v>0.40861167309233931</v>
      </c>
      <c r="EF126" s="11">
        <f t="shared" si="1037"/>
        <v>0.16658614832987387</v>
      </c>
      <c r="EG126" s="11">
        <f t="shared" si="1038"/>
        <v>-0.10549405417514612</v>
      </c>
      <c r="EH126" s="11">
        <f t="shared" si="1039"/>
        <v>-0.30044683547117801</v>
      </c>
      <c r="EI126" s="11">
        <f t="shared" si="1040"/>
        <v>-0.36828022701857344</v>
      </c>
      <c r="EJ126" s="11">
        <f t="shared" si="1041"/>
        <v>-0.30721645930737207</v>
      </c>
      <c r="EK126" s="11">
        <f t="shared" si="1042"/>
        <v>-0.1865031113654243</v>
      </c>
      <c r="EL126" s="11">
        <f t="shared" si="1043"/>
        <v>-2.6685426377305442E-2</v>
      </c>
      <c r="EM126" s="11">
        <f t="shared" si="1044"/>
        <v>8.1199978917834328E-2</v>
      </c>
      <c r="EN126" s="11">
        <f t="shared" si="1045"/>
        <v>0.14754930677602157</v>
      </c>
      <c r="EO126" s="11">
        <f t="shared" si="1046"/>
        <v>0.18080904745057169</v>
      </c>
      <c r="EP126" s="11">
        <f t="shared" si="1047"/>
        <v>0.18625069352189638</v>
      </c>
      <c r="EQ126" s="11">
        <f t="shared" si="1048"/>
        <v>0.18001190297590852</v>
      </c>
      <c r="ER126" s="11">
        <f t="shared" si="1049"/>
        <v>0.164868646622052</v>
      </c>
      <c r="ES126" s="11">
        <f t="shared" si="1050"/>
        <v>0.15128776129329499</v>
      </c>
      <c r="ET126" s="11">
        <f t="shared" si="1051"/>
        <v>0.13353627048623437</v>
      </c>
      <c r="EU126" s="11">
        <f t="shared" si="1052"/>
        <v>0.1142652913686303</v>
      </c>
      <c r="EV126" s="11">
        <f t="shared" si="1053"/>
        <v>9.9931156612212149E-2</v>
      </c>
      <c r="EW126" s="11">
        <f t="shared" si="1054"/>
        <v>8.6614492299463455E-2</v>
      </c>
      <c r="EX126" s="11">
        <f t="shared" si="1055"/>
        <v>7.9072469521847974E-2</v>
      </c>
      <c r="EY126" s="11">
        <f t="shared" si="1056"/>
        <v>7.8793449062893539E-2</v>
      </c>
      <c r="EZ126" s="11">
        <f t="shared" si="1057"/>
        <v>8.271994617883742E-2</v>
      </c>
      <c r="FA126" s="11">
        <f t="shared" si="1058"/>
        <v>9.2050209205021438E-2</v>
      </c>
      <c r="FB126" s="11">
        <f t="shared" si="1059"/>
        <v>0.10381784516796504</v>
      </c>
      <c r="FC126" s="11">
        <f t="shared" si="1060"/>
        <v>0.11317805605323972</v>
      </c>
      <c r="FD126" s="11">
        <f t="shared" si="1061"/>
        <v>0.11944140631867389</v>
      </c>
      <c r="FE126" s="11">
        <f t="shared" si="1062"/>
        <v>0.12430539207584962</v>
      </c>
      <c r="FF126" s="11">
        <f t="shared" si="1063"/>
        <v>0.12702928595316265</v>
      </c>
    </row>
    <row r="127" spans="2:162" x14ac:dyDescent="0.2">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4">
        <f t="shared" si="1024"/>
        <v>3.8227030333140384E-3</v>
      </c>
      <c r="DT127" s="4">
        <f t="shared" si="1025"/>
        <v>-0.78661056143144081</v>
      </c>
      <c r="DU127" s="4">
        <f t="shared" si="1026"/>
        <v>-1.1333734305691305</v>
      </c>
      <c r="DV127" s="4">
        <f t="shared" si="1027"/>
        <v>-1.3557859995874502</v>
      </c>
      <c r="DW127" s="4">
        <f t="shared" si="1028"/>
        <v>-1.4639344875294469</v>
      </c>
      <c r="DX127" s="4">
        <f t="shared" si="1029"/>
        <v>-0.96066741104346121</v>
      </c>
      <c r="DY127" s="4">
        <f t="shared" si="1030"/>
        <v>-0.53665802844491706</v>
      </c>
      <c r="DZ127" s="4">
        <f t="shared" si="1031"/>
        <v>-0.16822732984717745</v>
      </c>
      <c r="EA127" s="4">
        <f t="shared" si="1032"/>
        <v>0.16627463703463516</v>
      </c>
      <c r="EB127" s="4">
        <f t="shared" si="1033"/>
        <v>0.36813989315940043</v>
      </c>
      <c r="EC127" s="4">
        <f t="shared" si="1034"/>
        <v>0.5544670846394989</v>
      </c>
      <c r="ED127" s="11">
        <f t="shared" si="1035"/>
        <v>0.51250602734970241</v>
      </c>
      <c r="EE127" s="11">
        <f t="shared" si="1036"/>
        <v>0.42051952513646601</v>
      </c>
      <c r="EF127" s="11">
        <f t="shared" si="1037"/>
        <v>0.35254576335157467</v>
      </c>
      <c r="EG127" s="11">
        <f t="shared" si="1038"/>
        <v>0.14566804189146323</v>
      </c>
      <c r="EH127" s="11">
        <f t="shared" si="1039"/>
        <v>3.9765022341772718E-2</v>
      </c>
      <c r="EI127" s="11">
        <f t="shared" si="1040"/>
        <v>-3.2575019329319492E-2</v>
      </c>
      <c r="EJ127" s="11">
        <f t="shared" si="1041"/>
        <v>-5.3231207699008277E-2</v>
      </c>
      <c r="EK127" s="11">
        <f t="shared" si="1042"/>
        <v>-5.4175085830770853E-2</v>
      </c>
      <c r="EL127" s="11">
        <f t="shared" si="1043"/>
        <v>-1.7331771770826728E-2</v>
      </c>
      <c r="EM127" s="11">
        <f t="shared" si="1044"/>
        <v>1.3765084121203319E-2</v>
      </c>
      <c r="EN127" s="11">
        <f t="shared" si="1045"/>
        <v>2.7857282338828306E-2</v>
      </c>
      <c r="EO127" s="11">
        <f t="shared" si="1046"/>
        <v>3.5735252543374882E-2</v>
      </c>
      <c r="EP127" s="11">
        <f t="shared" si="1047"/>
        <v>3.3421676786742974E-2</v>
      </c>
      <c r="EQ127" s="11">
        <f t="shared" si="1048"/>
        <v>2.4921512348374829E-2</v>
      </c>
      <c r="ER127" s="11">
        <f t="shared" si="1049"/>
        <v>1.8871825840945607E-2</v>
      </c>
      <c r="ES127" s="11">
        <f t="shared" si="1050"/>
        <v>1.1780514995490179E-2</v>
      </c>
      <c r="ET127" s="11">
        <f t="shared" si="1051"/>
        <v>5.8598102900005496E-3</v>
      </c>
      <c r="EU127" s="11">
        <f t="shared" si="1052"/>
        <v>1.8222572452353404E-3</v>
      </c>
      <c r="EV127" s="11">
        <f t="shared" si="1053"/>
        <v>-3.2310929645535638E-3</v>
      </c>
      <c r="EW127" s="11">
        <f t="shared" si="1054"/>
        <v>-7.07244528850516E-3</v>
      </c>
      <c r="EX127" s="11">
        <f t="shared" si="1055"/>
        <v>-1.0054647874256167E-2</v>
      </c>
      <c r="EY127" s="11">
        <f t="shared" si="1056"/>
        <v>-1.0187044254954229E-2</v>
      </c>
      <c r="EZ127" s="11">
        <f t="shared" si="1057"/>
        <v>-8.1570013186599913E-3</v>
      </c>
      <c r="FA127" s="11">
        <f t="shared" si="1058"/>
        <v>-5.4125093874049183E-3</v>
      </c>
      <c r="FB127" s="11">
        <f t="shared" si="1059"/>
        <v>-3.8552193780461079E-3</v>
      </c>
      <c r="FC127" s="11">
        <f t="shared" si="1060"/>
        <v>-4.652762865075784E-3</v>
      </c>
      <c r="FD127" s="11">
        <f t="shared" si="1061"/>
        <v>-7.6395618492865833E-3</v>
      </c>
      <c r="FE127" s="11">
        <f t="shared" si="1062"/>
        <v>-1.5644454269463395E-2</v>
      </c>
      <c r="FF127" s="11">
        <f t="shared" si="1063"/>
        <v>-2.1719209522531615E-2</v>
      </c>
    </row>
    <row r="128" spans="2:162" x14ac:dyDescent="0.2">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4">
        <f t="shared" si="1024"/>
        <v>8.2188115216269328E-2</v>
      </c>
      <c r="DT128" s="4">
        <f t="shared" si="1025"/>
        <v>-0.26536259903711296</v>
      </c>
      <c r="DU128" s="4">
        <f t="shared" si="1026"/>
        <v>-0.64844748515149253</v>
      </c>
      <c r="DV128" s="4">
        <f t="shared" si="1027"/>
        <v>-0.89448121964483307</v>
      </c>
      <c r="DW128" s="4">
        <f t="shared" si="1028"/>
        <v>-1.0413940096473839</v>
      </c>
      <c r="DX128" s="4">
        <f t="shared" si="1029"/>
        <v>-0.93538668970021255</v>
      </c>
      <c r="DY128" s="4">
        <f t="shared" si="1030"/>
        <v>-0.54482012773685362</v>
      </c>
      <c r="DZ128" s="4">
        <f t="shared" si="1031"/>
        <v>-0.20471036523572053</v>
      </c>
      <c r="EA128" s="4">
        <f t="shared" si="1032"/>
        <v>-1.0138697380160808E-2</v>
      </c>
      <c r="EB128" s="4">
        <f t="shared" si="1033"/>
        <v>0.12604789820131634</v>
      </c>
      <c r="EC128" s="4">
        <f t="shared" si="1034"/>
        <v>0.25078369905956027</v>
      </c>
      <c r="ED128" s="11">
        <f t="shared" si="1035"/>
        <v>0.29179007464269813</v>
      </c>
      <c r="EE128" s="11">
        <f t="shared" si="1036"/>
        <v>0.30945318166202307</v>
      </c>
      <c r="EF128" s="11">
        <f t="shared" si="1037"/>
        <v>0.29393847895829384</v>
      </c>
      <c r="EG128" s="11">
        <f t="shared" si="1038"/>
        <v>0.21861332536823125</v>
      </c>
      <c r="EH128" s="11">
        <f t="shared" si="1039"/>
        <v>0.17574861614387752</v>
      </c>
      <c r="EI128" s="11">
        <f t="shared" si="1040"/>
        <v>0.15378672155935383</v>
      </c>
      <c r="EJ128" s="11">
        <f t="shared" si="1041"/>
        <v>0.13476491588590703</v>
      </c>
      <c r="EK128" s="11">
        <f t="shared" si="1042"/>
        <v>0.11112290787497343</v>
      </c>
      <c r="EL128" s="11">
        <f t="shared" si="1043"/>
        <v>9.298913830720186E-2</v>
      </c>
      <c r="EM128" s="11">
        <f t="shared" si="1044"/>
        <v>7.756218397777831E-2</v>
      </c>
      <c r="EN128" s="11">
        <f t="shared" si="1045"/>
        <v>6.2622255697826812E-2</v>
      </c>
      <c r="EO128" s="11">
        <f t="shared" si="1046"/>
        <v>5.3625650735393618E-2</v>
      </c>
      <c r="EP128" s="11">
        <f t="shared" si="1047"/>
        <v>4.6236635197534195E-2</v>
      </c>
      <c r="EQ128" s="11">
        <f t="shared" si="1048"/>
        <v>4.0548701910685693E-2</v>
      </c>
      <c r="ER128" s="11">
        <f t="shared" si="1049"/>
        <v>4.0830972987579359E-2</v>
      </c>
      <c r="ES128" s="11">
        <f t="shared" si="1050"/>
        <v>4.1563793860067345E-2</v>
      </c>
      <c r="ET128" s="11">
        <f t="shared" si="1051"/>
        <v>4.2639088957138339E-2</v>
      </c>
      <c r="EU128" s="11">
        <f t="shared" si="1052"/>
        <v>4.3127297142364483E-2</v>
      </c>
      <c r="EV128" s="11">
        <f t="shared" si="1053"/>
        <v>4.1032174541802753E-2</v>
      </c>
      <c r="EW128" s="11">
        <f t="shared" si="1054"/>
        <v>3.8523485218913696E-2</v>
      </c>
      <c r="EX128" s="11">
        <f t="shared" si="1055"/>
        <v>3.5863914872086511E-2</v>
      </c>
      <c r="EY128" s="11">
        <f t="shared" si="1056"/>
        <v>3.4876627463775692E-2</v>
      </c>
      <c r="EZ128" s="11">
        <f t="shared" si="1057"/>
        <v>3.5006861983322313E-2</v>
      </c>
      <c r="FA128" s="11">
        <f t="shared" si="1058"/>
        <v>3.5562171440832631E-2</v>
      </c>
      <c r="FB128" s="11">
        <f t="shared" si="1059"/>
        <v>3.5312738608629983E-2</v>
      </c>
      <c r="FC128" s="11">
        <f t="shared" si="1060"/>
        <v>3.4068266875213256E-2</v>
      </c>
      <c r="FD128" s="11">
        <f t="shared" si="1061"/>
        <v>3.1446333143498421E-2</v>
      </c>
      <c r="FE128" s="11">
        <f t="shared" si="1062"/>
        <v>2.3386439807908634E-2</v>
      </c>
      <c r="FF128" s="11">
        <f t="shared" si="1063"/>
        <v>1.6788662763428122E-2</v>
      </c>
    </row>
    <row r="129" spans="2:162" x14ac:dyDescent="0.2">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4">
        <f t="shared" si="1024"/>
        <v>2.1005753168065109</v>
      </c>
      <c r="DT129" s="4">
        <f t="shared" si="1025"/>
        <v>-8.5787937374426679</v>
      </c>
      <c r="DU129" s="4">
        <f t="shared" si="1026"/>
        <v>-6.5277046838583406</v>
      </c>
      <c r="DV129" s="4">
        <f t="shared" si="1027"/>
        <v>-6.0194648114463583</v>
      </c>
      <c r="DW129" s="4">
        <f t="shared" si="1028"/>
        <v>-6.2240586321654234</v>
      </c>
      <c r="DX129" s="4">
        <f t="shared" si="1029"/>
        <v>5.5385847009501603</v>
      </c>
      <c r="DY129" s="4">
        <f t="shared" si="1030"/>
        <v>4.4320199155222761</v>
      </c>
      <c r="DZ129" s="4">
        <f t="shared" si="1031"/>
        <v>5.1055981190968476</v>
      </c>
      <c r="EA129" s="4">
        <f t="shared" si="1032"/>
        <v>5.876389001541078</v>
      </c>
      <c r="EB129" s="4">
        <f t="shared" si="1033"/>
        <v>5.3580360537003999</v>
      </c>
      <c r="EC129" s="4">
        <f t="shared" si="1034"/>
        <v>3.9713949843260097</v>
      </c>
      <c r="ED129" s="11">
        <f t="shared" si="1035"/>
        <v>3.1453507435338777</v>
      </c>
      <c r="EE129" s="11">
        <f t="shared" si="1036"/>
        <v>2.7002137649349192</v>
      </c>
      <c r="EF129" s="11">
        <f t="shared" si="1037"/>
        <v>1.3038120400075484</v>
      </c>
      <c r="EG129" s="11">
        <f t="shared" si="1038"/>
        <v>0.18162301416916291</v>
      </c>
      <c r="EH129" s="11">
        <f t="shared" si="1039"/>
        <v>-0.75228419625191612</v>
      </c>
      <c r="EI129" s="11">
        <f t="shared" si="1040"/>
        <v>-0.96270519773423413</v>
      </c>
      <c r="EJ129" s="11">
        <f t="shared" si="1041"/>
        <v>1.3955539098018395E-2</v>
      </c>
      <c r="EK129" s="11">
        <f t="shared" si="1042"/>
        <v>0.84897584221442857</v>
      </c>
      <c r="EL129" s="11">
        <f t="shared" si="1043"/>
        <v>1.6428408609853782</v>
      </c>
      <c r="EM129" s="11">
        <f t="shared" si="1044"/>
        <v>1.9354100761537256</v>
      </c>
      <c r="EN129" s="11">
        <f t="shared" si="1045"/>
        <v>1.8202360030128066</v>
      </c>
      <c r="EO129" s="11">
        <f t="shared" si="1046"/>
        <v>1.667404439857967</v>
      </c>
      <c r="EP129" s="11">
        <f t="shared" si="1047"/>
        <v>1.4405914222117098</v>
      </c>
      <c r="EQ129" s="11">
        <f t="shared" si="1048"/>
        <v>1.1223747920688492</v>
      </c>
      <c r="ER129" s="11">
        <f t="shared" si="1049"/>
        <v>0.88571769280167567</v>
      </c>
      <c r="ES129" s="11">
        <f t="shared" si="1050"/>
        <v>0.73425153389283981</v>
      </c>
      <c r="ET129" s="11">
        <f t="shared" si="1051"/>
        <v>0.63354442421113466</v>
      </c>
      <c r="EU129" s="11">
        <f t="shared" si="1052"/>
        <v>0.61029347561401692</v>
      </c>
      <c r="EV129" s="11">
        <f t="shared" si="1053"/>
        <v>0.62337904130171373</v>
      </c>
      <c r="EW129" s="11">
        <f t="shared" si="1054"/>
        <v>0.64197704291824587</v>
      </c>
      <c r="EX129" s="11">
        <f t="shared" si="1055"/>
        <v>0.6715145460655616</v>
      </c>
      <c r="EY129" s="11">
        <f t="shared" si="1056"/>
        <v>0.72526155451495966</v>
      </c>
      <c r="EZ129" s="11">
        <f t="shared" si="1057"/>
        <v>0.79022965344028262</v>
      </c>
      <c r="FA129" s="11">
        <f t="shared" si="1058"/>
        <v>0.85843793584379402</v>
      </c>
      <c r="FB129" s="11">
        <f t="shared" si="1059"/>
        <v>0.92867951240041935</v>
      </c>
      <c r="FC129" s="11">
        <f t="shared" si="1060"/>
        <v>0.96634305659275865</v>
      </c>
      <c r="FD129" s="11">
        <f t="shared" si="1061"/>
        <v>0.97769343834091516</v>
      </c>
      <c r="FE129" s="11">
        <f t="shared" si="1062"/>
        <v>0.99839676227816609</v>
      </c>
      <c r="FF129" s="11">
        <f t="shared" si="1063"/>
        <v>0.99713325514135676</v>
      </c>
    </row>
    <row r="130" spans="2:162" x14ac:dyDescent="0.2">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4">
        <f t="shared" si="1024"/>
        <v>0.4338767942812401</v>
      </c>
      <c r="DT130" s="4">
        <f t="shared" si="1025"/>
        <v>-0.95340990939762582</v>
      </c>
      <c r="DU130" s="4">
        <f t="shared" si="1026"/>
        <v>-0.13156905495827359</v>
      </c>
      <c r="DV130" s="4">
        <f t="shared" si="1027"/>
        <v>0.14064170120201394</v>
      </c>
      <c r="DW130" s="4">
        <f t="shared" si="1028"/>
        <v>-0.11030923980107069</v>
      </c>
      <c r="DX130" s="4">
        <f t="shared" si="1029"/>
        <v>1.2408620725978055</v>
      </c>
      <c r="DY130" s="4">
        <f t="shared" si="1030"/>
        <v>0.4387128369416608</v>
      </c>
      <c r="DZ130" s="4">
        <f t="shared" si="1031"/>
        <v>0.2452470712229943</v>
      </c>
      <c r="EA130" s="4">
        <f t="shared" si="1032"/>
        <v>0.49882391110390245</v>
      </c>
      <c r="EB130" s="4">
        <f t="shared" si="1033"/>
        <v>0.63424101158440294</v>
      </c>
      <c r="EC130" s="4">
        <f t="shared" si="1034"/>
        <v>0.28605015673981166</v>
      </c>
      <c r="ED130" s="11">
        <f t="shared" si="1035"/>
        <v>9.9812911065251378E-2</v>
      </c>
      <c r="EE130" s="11">
        <f t="shared" si="1036"/>
        <v>1.706683971447159E-2</v>
      </c>
      <c r="EF130" s="11">
        <f t="shared" si="1037"/>
        <v>-2.2725042460843416E-2</v>
      </c>
      <c r="EG130" s="11">
        <f t="shared" si="1038"/>
        <v>2.1037205742341421E-2</v>
      </c>
      <c r="EH130" s="11">
        <f t="shared" si="1039"/>
        <v>4.3677611542135508E-2</v>
      </c>
      <c r="EI130" s="11">
        <f t="shared" si="1040"/>
        <v>3.4283963467309733E-2</v>
      </c>
      <c r="EJ130" s="11">
        <f t="shared" si="1041"/>
        <v>-1.6407488397720917E-2</v>
      </c>
      <c r="EK130" s="11">
        <f t="shared" si="1042"/>
        <v>6.4177499821184841E-2</v>
      </c>
      <c r="EL130" s="11">
        <f t="shared" si="1043"/>
        <v>7.6856049164514939E-2</v>
      </c>
      <c r="EM130" s="11">
        <f t="shared" si="1044"/>
        <v>8.1614893877087438E-2</v>
      </c>
      <c r="EN130" s="11">
        <f t="shared" si="1045"/>
        <v>0.13299857728680245</v>
      </c>
      <c r="EO130" s="11">
        <f t="shared" si="1046"/>
        <v>0.15204422418011548</v>
      </c>
      <c r="EP130" s="11">
        <f t="shared" si="1047"/>
        <v>0.16100760166312847</v>
      </c>
      <c r="EQ130" s="11">
        <f t="shared" si="1048"/>
        <v>0.17617063789729379</v>
      </c>
      <c r="ER130" s="11">
        <f t="shared" si="1049"/>
        <v>0.18492201286347423</v>
      </c>
      <c r="ES130" s="11">
        <f t="shared" si="1050"/>
        <v>0.17892645218969644</v>
      </c>
      <c r="ET130" s="11">
        <f t="shared" si="1051"/>
        <v>0.18775310521022998</v>
      </c>
      <c r="EU130" s="11">
        <f t="shared" si="1052"/>
        <v>0.19815420526534749</v>
      </c>
      <c r="EV130" s="11">
        <f t="shared" si="1053"/>
        <v>0.20897107278780733</v>
      </c>
      <c r="EW130" s="11">
        <f t="shared" si="1054"/>
        <v>0.21170330308588894</v>
      </c>
      <c r="EX130" s="11">
        <f t="shared" si="1055"/>
        <v>0.20721528867465916</v>
      </c>
      <c r="EY130" s="11">
        <f t="shared" si="1056"/>
        <v>0.19362922066419236</v>
      </c>
      <c r="EZ130" s="11">
        <f t="shared" si="1057"/>
        <v>0.17584302447422914</v>
      </c>
      <c r="FA130" s="11">
        <f t="shared" si="1058"/>
        <v>0.16009548331723764</v>
      </c>
      <c r="FB130" s="11">
        <f t="shared" si="1059"/>
        <v>0.15132271505966458</v>
      </c>
      <c r="FC130" s="11">
        <f t="shared" si="1060"/>
        <v>0.14887238609278006</v>
      </c>
      <c r="FD130" s="11">
        <f t="shared" si="1061"/>
        <v>0.15040453983893132</v>
      </c>
      <c r="FE130" s="11">
        <f t="shared" si="1062"/>
        <v>0.15304888838819108</v>
      </c>
      <c r="FF130" s="11">
        <f t="shared" si="1063"/>
        <v>0.15732382027009567</v>
      </c>
    </row>
    <row r="131" spans="2:162" x14ac:dyDescent="0.2">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4">
        <f t="shared" si="1024"/>
        <v>4.5872436399777873E-2</v>
      </c>
      <c r="DT131" s="4">
        <f t="shared" si="1025"/>
        <v>-0.32601690738845257</v>
      </c>
      <c r="DU131" s="4">
        <f t="shared" si="1026"/>
        <v>-0.34395910081948683</v>
      </c>
      <c r="DV131" s="4">
        <f t="shared" si="1027"/>
        <v>-0.29440996118289042</v>
      </c>
      <c r="DW131" s="4">
        <f t="shared" si="1028"/>
        <v>-0.25240249784990448</v>
      </c>
      <c r="DX131" s="4">
        <f t="shared" si="1029"/>
        <v>0.11586997282322416</v>
      </c>
      <c r="DY131" s="4">
        <f t="shared" si="1030"/>
        <v>0.16936356030771121</v>
      </c>
      <c r="DZ131" s="4">
        <f t="shared" si="1031"/>
        <v>0.25943491831853766</v>
      </c>
      <c r="EA131" s="4">
        <f t="shared" si="1032"/>
        <v>0.25752291345607897</v>
      </c>
      <c r="EB131" s="4">
        <f t="shared" si="1033"/>
        <v>0.23809047438026493</v>
      </c>
      <c r="EC131" s="4">
        <f t="shared" si="1034"/>
        <v>0.23902821316614364</v>
      </c>
      <c r="ED131" s="11">
        <f t="shared" si="1035"/>
        <v>7.3697996026770948E-2</v>
      </c>
      <c r="EE131" s="11">
        <f t="shared" si="1036"/>
        <v>2.7413826010611909E-2</v>
      </c>
      <c r="EF131" s="11">
        <f t="shared" si="1037"/>
        <v>2.9108133610114991E-2</v>
      </c>
      <c r="EG131" s="11">
        <f t="shared" si="1038"/>
        <v>-3.6999831986110676E-2</v>
      </c>
      <c r="EH131" s="11">
        <f t="shared" si="1039"/>
        <v>-4.5904008180868615E-2</v>
      </c>
      <c r="EI131" s="11">
        <f t="shared" si="1040"/>
        <v>-5.3803534472555502E-2</v>
      </c>
      <c r="EJ131" s="11">
        <f t="shared" si="1041"/>
        <v>-5.198466113893907E-2</v>
      </c>
      <c r="EK131" s="11">
        <f t="shared" si="1042"/>
        <v>-4.2661692654316553E-2</v>
      </c>
      <c r="EL131" s="11">
        <f t="shared" si="1043"/>
        <v>-2.6542819638407836E-2</v>
      </c>
      <c r="EM131" s="11">
        <f t="shared" si="1044"/>
        <v>-1.0460903236224884E-2</v>
      </c>
      <c r="EN131" s="11">
        <f t="shared" si="1045"/>
        <v>3.2488074315841988E-3</v>
      </c>
      <c r="EO131" s="11">
        <f t="shared" si="1046"/>
        <v>1.3434877584265906E-2</v>
      </c>
      <c r="EP131" s="11">
        <f t="shared" si="1047"/>
        <v>1.997177282985681E-2</v>
      </c>
      <c r="EQ131" s="11">
        <f t="shared" si="1048"/>
        <v>2.3377312796028778E-2</v>
      </c>
      <c r="ER131" s="11">
        <f t="shared" si="1049"/>
        <v>2.4173988388083781E-2</v>
      </c>
      <c r="ES131" s="11">
        <f t="shared" si="1050"/>
        <v>2.3176704999223242E-2</v>
      </c>
      <c r="ET131" s="11">
        <f t="shared" si="1051"/>
        <v>2.1573668904411619E-2</v>
      </c>
      <c r="EU131" s="11">
        <f t="shared" si="1052"/>
        <v>2.0407654131235718E-2</v>
      </c>
      <c r="EV131" s="11">
        <f t="shared" si="1053"/>
        <v>1.9801133534523098E-2</v>
      </c>
      <c r="EW131" s="11">
        <f t="shared" si="1054"/>
        <v>1.9512709059916068E-2</v>
      </c>
      <c r="EX131" s="11">
        <f t="shared" si="1055"/>
        <v>1.9538597387409585E-2</v>
      </c>
      <c r="EY131" s="11">
        <f t="shared" si="1056"/>
        <v>1.9688670574572093E-2</v>
      </c>
      <c r="EZ131" s="11">
        <f t="shared" si="1057"/>
        <v>1.9994862916165826E-2</v>
      </c>
      <c r="FA131" s="11">
        <f t="shared" si="1058"/>
        <v>2.0414655079927336E-2</v>
      </c>
      <c r="FB131" s="11">
        <f t="shared" si="1059"/>
        <v>2.0991669513460362E-2</v>
      </c>
      <c r="FC131" s="11">
        <f t="shared" si="1060"/>
        <v>2.1489781549845231E-2</v>
      </c>
      <c r="FD131" s="11">
        <f t="shared" si="1061"/>
        <v>2.1806314199089721E-2</v>
      </c>
      <c r="FE131" s="11">
        <f t="shared" si="1062"/>
        <v>2.1816148966663302E-2</v>
      </c>
      <c r="FF131" s="11">
        <f t="shared" si="1063"/>
        <v>2.15427210703358E-2</v>
      </c>
    </row>
    <row r="132" spans="2:162" x14ac:dyDescent="0.2">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4">
        <f t="shared" si="1024"/>
        <v>0.47783787916435594</v>
      </c>
      <c r="DT132" s="4">
        <f t="shared" si="1025"/>
        <v>0.32791235452443251</v>
      </c>
      <c r="DU132" s="4">
        <f t="shared" si="1026"/>
        <v>0.15976242387790499</v>
      </c>
      <c r="DV132" s="4">
        <f t="shared" si="1027"/>
        <v>0.27565773435595398</v>
      </c>
      <c r="DW132" s="4">
        <f t="shared" si="1028"/>
        <v>0.20379164641214681</v>
      </c>
      <c r="DX132" s="4">
        <f t="shared" si="1029"/>
        <v>0.32864937746223621</v>
      </c>
      <c r="DY132" s="4">
        <f t="shared" si="1030"/>
        <v>0.41014548941987833</v>
      </c>
      <c r="DZ132" s="4">
        <f t="shared" si="1031"/>
        <v>0.4681989541529864</v>
      </c>
      <c r="EA132" s="4">
        <f t="shared" si="1032"/>
        <v>0.52924000324438158</v>
      </c>
      <c r="EB132" s="4">
        <f t="shared" si="1033"/>
        <v>0.63624177187331155</v>
      </c>
      <c r="EC132" s="4">
        <f t="shared" si="1034"/>
        <v>0.79741379310344873</v>
      </c>
      <c r="ED132" s="11">
        <f t="shared" si="1035"/>
        <v>0.6940536578779869</v>
      </c>
      <c r="EE132" s="11">
        <f t="shared" si="1036"/>
        <v>0.6101194793296929</v>
      </c>
      <c r="EF132" s="11">
        <f t="shared" si="1037"/>
        <v>0.31804491413474295</v>
      </c>
      <c r="EG132" s="11">
        <f t="shared" si="1038"/>
        <v>4.3625739727817067E-2</v>
      </c>
      <c r="EH132" s="11">
        <f t="shared" si="1039"/>
        <v>-0.15574772691905828</v>
      </c>
      <c r="EI132" s="11">
        <f t="shared" si="1040"/>
        <v>-0.13453648899915474</v>
      </c>
      <c r="EJ132" s="11">
        <f t="shared" si="1041"/>
        <v>7.6677625378842845E-2</v>
      </c>
      <c r="EK132" s="11">
        <f t="shared" si="1042"/>
        <v>0.16138531757385119</v>
      </c>
      <c r="EL132" s="11">
        <f t="shared" si="1043"/>
        <v>0.35307519642113261</v>
      </c>
      <c r="EM132" s="11">
        <f t="shared" si="1044"/>
        <v>0.42180030479428632</v>
      </c>
      <c r="EN132" s="11">
        <f t="shared" si="1045"/>
        <v>0.38514799006890327</v>
      </c>
      <c r="EO132" s="11">
        <f t="shared" si="1046"/>
        <v>0.37543120852802936</v>
      </c>
      <c r="EP132" s="11">
        <f t="shared" si="1047"/>
        <v>0.3161851985296229</v>
      </c>
      <c r="EQ132" s="11">
        <f t="shared" si="1048"/>
        <v>0.20969790291106313</v>
      </c>
      <c r="ER132" s="11">
        <f t="shared" si="1049"/>
        <v>0.1253417441505553</v>
      </c>
      <c r="ES132" s="11">
        <f t="shared" si="1050"/>
        <v>3.7505758060602162E-2</v>
      </c>
      <c r="ET132" s="11">
        <f t="shared" si="1051"/>
        <v>3.9355312151767314E-3</v>
      </c>
      <c r="EU132" s="11">
        <f t="shared" si="1052"/>
        <v>1.8238842606326307E-2</v>
      </c>
      <c r="EV132" s="11">
        <f t="shared" si="1053"/>
        <v>3.3366311769620911E-2</v>
      </c>
      <c r="EW132" s="11">
        <f t="shared" si="1054"/>
        <v>4.2893921425078647E-2</v>
      </c>
      <c r="EX132" s="11">
        <f t="shared" si="1055"/>
        <v>5.7463607191232051E-2</v>
      </c>
      <c r="EY132" s="11">
        <f t="shared" si="1056"/>
        <v>6.5978879651271638E-2</v>
      </c>
      <c r="EZ132" s="11">
        <f t="shared" si="1057"/>
        <v>8.1231481511335163E-2</v>
      </c>
      <c r="FA132" s="11">
        <f t="shared" si="1058"/>
        <v>0.10113721703679814</v>
      </c>
      <c r="FB132" s="11">
        <f t="shared" si="1059"/>
        <v>0.12538030132823089</v>
      </c>
      <c r="FC132" s="11">
        <f t="shared" si="1060"/>
        <v>0.14319932735258262</v>
      </c>
      <c r="FD132" s="11">
        <f t="shared" si="1061"/>
        <v>0.14530617115708364</v>
      </c>
      <c r="FE132" s="11">
        <f t="shared" si="1062"/>
        <v>0.1516938150734114</v>
      </c>
      <c r="FF132" s="11">
        <f t="shared" si="1063"/>
        <v>0.14680871248759253</v>
      </c>
    </row>
    <row r="133" spans="2:162" x14ac:dyDescent="0.2">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4">
        <f t="shared" si="1024"/>
        <v>3.8227030333148324E-2</v>
      </c>
      <c r="DT133" s="4">
        <f t="shared" si="1025"/>
        <v>-0.17817203078206176</v>
      </c>
      <c r="DU133" s="4">
        <f t="shared" si="1026"/>
        <v>-0.21614916171716406</v>
      </c>
      <c r="DV133" s="4">
        <f t="shared" si="1027"/>
        <v>-0.15751870534625953</v>
      </c>
      <c r="DW133" s="4">
        <f t="shared" si="1028"/>
        <v>-0.10283064727218326</v>
      </c>
      <c r="DX133" s="4">
        <f t="shared" si="1029"/>
        <v>9.6909431815787775E-2</v>
      </c>
      <c r="DY133" s="4">
        <f t="shared" si="1030"/>
        <v>0.11426939008713025</v>
      </c>
      <c r="DZ133" s="4">
        <f t="shared" si="1031"/>
        <v>9.7288094369452238E-2</v>
      </c>
      <c r="EA133" s="4">
        <f t="shared" si="1032"/>
        <v>0.22710682131559709</v>
      </c>
      <c r="EB133" s="4">
        <f t="shared" si="1033"/>
        <v>0.27610491986955177</v>
      </c>
      <c r="EC133" s="4">
        <f t="shared" si="1034"/>
        <v>0.17241379310344895</v>
      </c>
      <c r="ED133" s="11">
        <f t="shared" si="1035"/>
        <v>0.13676548305591427</v>
      </c>
      <c r="EE133" s="11">
        <f t="shared" si="1036"/>
        <v>2.9329312516699721E-2</v>
      </c>
      <c r="EF133" s="11">
        <f t="shared" si="1037"/>
        <v>-0.13986129458388427</v>
      </c>
      <c r="EG133" s="11">
        <f t="shared" si="1038"/>
        <v>-9.7144883977075797E-2</v>
      </c>
      <c r="EH133" s="11">
        <f t="shared" si="1039"/>
        <v>-9.6742102572083016E-2</v>
      </c>
      <c r="EI133" s="11">
        <f t="shared" si="1040"/>
        <v>-6.3412335590171967E-2</v>
      </c>
      <c r="EJ133" s="11">
        <f t="shared" si="1041"/>
        <v>8.4942529310802151E-2</v>
      </c>
      <c r="EK133" s="11">
        <f t="shared" si="1042"/>
        <v>0.14968416958729705</v>
      </c>
      <c r="EL133" s="11">
        <f t="shared" si="1043"/>
        <v>0.15564178085498948</v>
      </c>
      <c r="EM133" s="11">
        <f t="shared" si="1044"/>
        <v>0.1318369855194691</v>
      </c>
      <c r="EN133" s="11">
        <f t="shared" si="1045"/>
        <v>9.8731832510392012E-2</v>
      </c>
      <c r="EO133" s="11">
        <f t="shared" si="1046"/>
        <v>7.5614439174812434E-2</v>
      </c>
      <c r="EP133" s="11">
        <f t="shared" si="1047"/>
        <v>6.4746762275061945E-2</v>
      </c>
      <c r="EQ133" s="11">
        <f t="shared" si="1048"/>
        <v>6.1297578244481399E-2</v>
      </c>
      <c r="ER133" s="11">
        <f t="shared" si="1049"/>
        <v>5.6380263461628839E-2</v>
      </c>
      <c r="ES133" s="11">
        <f t="shared" si="1050"/>
        <v>5.9707749463717152E-2</v>
      </c>
      <c r="ET133" s="11">
        <f t="shared" si="1051"/>
        <v>5.0856956486287207E-2</v>
      </c>
      <c r="EU133" s="11">
        <f t="shared" si="1052"/>
        <v>4.8176468259370733E-2</v>
      </c>
      <c r="EV133" s="11">
        <f t="shared" si="1053"/>
        <v>4.9872488190545093E-2</v>
      </c>
      <c r="EW133" s="11">
        <f t="shared" si="1054"/>
        <v>4.4592064705580185E-2</v>
      </c>
      <c r="EX133" s="11">
        <f t="shared" si="1055"/>
        <v>3.0322530880013472E-2</v>
      </c>
      <c r="EY133" s="11">
        <f t="shared" si="1056"/>
        <v>9.6464632596066045E-3</v>
      </c>
      <c r="EZ133" s="11">
        <f t="shared" si="1057"/>
        <v>-5.3552486918171027E-3</v>
      </c>
      <c r="FA133" s="11">
        <f t="shared" si="1058"/>
        <v>-1.5722561956871238E-2</v>
      </c>
      <c r="FB133" s="11">
        <f t="shared" si="1059"/>
        <v>-1.8623386831641449E-2</v>
      </c>
      <c r="FC133" s="11">
        <f t="shared" si="1060"/>
        <v>-2.7112626775768464E-2</v>
      </c>
      <c r="FD133" s="11">
        <f t="shared" si="1061"/>
        <v>-3.3807458535132923E-2</v>
      </c>
      <c r="FE133" s="11">
        <f t="shared" si="1062"/>
        <v>-3.4069200140077256E-2</v>
      </c>
      <c r="FF133" s="11">
        <f t="shared" si="1063"/>
        <v>-3.7451591549542751E-2</v>
      </c>
    </row>
    <row r="134" spans="2:162" x14ac:dyDescent="0.2">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4">
        <f t="shared" si="1024"/>
        <v>0.55811464286396861</v>
      </c>
      <c r="DT134" s="4">
        <f t="shared" si="1025"/>
        <v>-0.65013836764092714</v>
      </c>
      <c r="DU134" s="4">
        <f t="shared" si="1026"/>
        <v>-0.6728817382151725</v>
      </c>
      <c r="DV134" s="4">
        <f t="shared" si="1027"/>
        <v>-0.44067733043298746</v>
      </c>
      <c r="DW134" s="4">
        <f t="shared" si="1028"/>
        <v>-0.38888681150207544</v>
      </c>
      <c r="DX134" s="4">
        <f t="shared" si="1029"/>
        <v>0.95645395748625683</v>
      </c>
      <c r="DY134" s="4">
        <f t="shared" si="1030"/>
        <v>1.114126553349525</v>
      </c>
      <c r="DZ134" s="4">
        <f t="shared" si="1031"/>
        <v>1.1593497912359649</v>
      </c>
      <c r="EA134" s="4">
        <f t="shared" si="1032"/>
        <v>1.3626409278935843</v>
      </c>
      <c r="EB134" s="4">
        <f t="shared" si="1033"/>
        <v>1.4445489285928632</v>
      </c>
      <c r="EC134" s="4">
        <f t="shared" si="1034"/>
        <v>1.0207680250783693</v>
      </c>
      <c r="ED134" s="11">
        <f t="shared" si="1035"/>
        <v>0.59553301058884789</v>
      </c>
      <c r="EE134" s="11">
        <f t="shared" si="1036"/>
        <v>0.20325991525747228</v>
      </c>
      <c r="EF134" s="11">
        <f t="shared" si="1037"/>
        <v>-0.38979241366295603</v>
      </c>
      <c r="EG134" s="11">
        <f t="shared" si="1038"/>
        <v>-0.61650829801930296</v>
      </c>
      <c r="EH134" s="11">
        <f t="shared" si="1039"/>
        <v>-0.79529488918035574</v>
      </c>
      <c r="EI134" s="11">
        <f t="shared" si="1040"/>
        <v>-0.74160432799781373</v>
      </c>
      <c r="EJ134" s="11">
        <f t="shared" si="1041"/>
        <v>-0.29416719625435467</v>
      </c>
      <c r="EK134" s="11">
        <f t="shared" si="1042"/>
        <v>0.22082424361633693</v>
      </c>
      <c r="EL134" s="11">
        <f t="shared" si="1043"/>
        <v>0.55692984534467627</v>
      </c>
      <c r="EM134" s="11">
        <f t="shared" si="1044"/>
        <v>0.68012411564240427</v>
      </c>
      <c r="EN134" s="11">
        <f t="shared" si="1045"/>
        <v>0.64383630429324301</v>
      </c>
      <c r="EO134" s="11">
        <f t="shared" si="1046"/>
        <v>0.5574177308836652</v>
      </c>
      <c r="EP134" s="11">
        <f t="shared" si="1047"/>
        <v>0.45518245980888572</v>
      </c>
      <c r="EQ134" s="11">
        <f t="shared" si="1048"/>
        <v>0.31841834399161018</v>
      </c>
      <c r="ER134" s="11">
        <f t="shared" si="1049"/>
        <v>0.19817058161326545</v>
      </c>
      <c r="ES134" s="11">
        <f t="shared" si="1050"/>
        <v>0.11720549393938873</v>
      </c>
      <c r="ET134" s="11">
        <f t="shared" si="1051"/>
        <v>7.093740657190159E-2</v>
      </c>
      <c r="EU134" s="11">
        <f t="shared" si="1052"/>
        <v>4.1402118482514266E-2</v>
      </c>
      <c r="EV134" s="11">
        <f t="shared" si="1053"/>
        <v>4.4780675357964261E-2</v>
      </c>
      <c r="EW134" s="11">
        <f t="shared" si="1054"/>
        <v>7.5468232077779987E-2</v>
      </c>
      <c r="EX134" s="11">
        <f t="shared" si="1055"/>
        <v>0.15809099779973596</v>
      </c>
      <c r="EY134" s="11">
        <f t="shared" si="1056"/>
        <v>0.26114261808114286</v>
      </c>
      <c r="EZ134" s="11">
        <f t="shared" si="1057"/>
        <v>0.35612457535768632</v>
      </c>
      <c r="FA134" s="11">
        <f t="shared" si="1058"/>
        <v>0.43514644351464665</v>
      </c>
      <c r="FB134" s="11">
        <f t="shared" si="1059"/>
        <v>0.45931190759467477</v>
      </c>
      <c r="FC134" s="11">
        <f t="shared" si="1060"/>
        <v>0.46133933331410465</v>
      </c>
      <c r="FD134" s="11">
        <f t="shared" si="1061"/>
        <v>0.46066984147110113</v>
      </c>
      <c r="FE134" s="11">
        <f t="shared" si="1062"/>
        <v>0.4601031875044172</v>
      </c>
      <c r="FF134" s="11">
        <f t="shared" si="1063"/>
        <v>0.45991406655363809</v>
      </c>
    </row>
    <row r="135" spans="2:162" x14ac:dyDescent="0.2">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4">
        <f t="shared" si="1024"/>
        <v>0.24656434564880611</v>
      </c>
      <c r="DT135" s="4">
        <f t="shared" si="1025"/>
        <v>-6.2511846544599852</v>
      </c>
      <c r="DU135" s="4">
        <f t="shared" si="1026"/>
        <v>-4.9225622133674163</v>
      </c>
      <c r="DV135" s="4">
        <f t="shared" si="1027"/>
        <v>-4.7668160594070565</v>
      </c>
      <c r="DW135" s="4">
        <f t="shared" si="1028"/>
        <v>-4.6610327936282374</v>
      </c>
      <c r="DX135" s="4">
        <f t="shared" si="1029"/>
        <v>2.776665894200181</v>
      </c>
      <c r="DY135" s="4">
        <f t="shared" si="1030"/>
        <v>2.1099026669659415</v>
      </c>
      <c r="DZ135" s="4">
        <f t="shared" si="1031"/>
        <v>2.5659734889942873</v>
      </c>
      <c r="EA135" s="4">
        <f t="shared" si="1032"/>
        <v>3.0334982561440484</v>
      </c>
      <c r="EB135" s="4">
        <f t="shared" si="1033"/>
        <v>2.2608591264680542</v>
      </c>
      <c r="EC135" s="4">
        <f t="shared" si="1034"/>
        <v>1.5125391849529803</v>
      </c>
      <c r="ED135" s="11">
        <f t="shared" si="1035"/>
        <v>1.2748587189229814</v>
      </c>
      <c r="EE135" s="11">
        <f t="shared" si="1036"/>
        <v>1.2251746383173658</v>
      </c>
      <c r="EF135" s="11">
        <f t="shared" si="1037"/>
        <v>1.0124872617475034</v>
      </c>
      <c r="EG135" s="11">
        <f t="shared" si="1038"/>
        <v>0.79596019937648355</v>
      </c>
      <c r="EH135" s="11">
        <f t="shared" si="1039"/>
        <v>0.27171375853100366</v>
      </c>
      <c r="EI135" s="11">
        <f t="shared" si="1040"/>
        <v>-2.1038263757000606E-2</v>
      </c>
      <c r="EJ135" s="11">
        <f t="shared" si="1041"/>
        <v>0.14350297375301785</v>
      </c>
      <c r="EK135" s="11">
        <f t="shared" si="1042"/>
        <v>0.20693262284529412</v>
      </c>
      <c r="EL135" s="11">
        <f t="shared" si="1043"/>
        <v>0.38957466136514052</v>
      </c>
      <c r="EM135" s="11">
        <f t="shared" si="1044"/>
        <v>0.46213116022558048</v>
      </c>
      <c r="EN135" s="11">
        <f t="shared" si="1045"/>
        <v>0.37438000390549075</v>
      </c>
      <c r="EO135" s="11">
        <f t="shared" si="1046"/>
        <v>0.30778749688274226</v>
      </c>
      <c r="EP135" s="11">
        <f t="shared" si="1047"/>
        <v>0.25249723143848302</v>
      </c>
      <c r="EQ135" s="11">
        <f t="shared" si="1048"/>
        <v>0.18978816989272637</v>
      </c>
      <c r="ER135" s="11">
        <f t="shared" si="1049"/>
        <v>0.1724611377139991</v>
      </c>
      <c r="ES135" s="11">
        <f t="shared" si="1050"/>
        <v>0.20395936512781984</v>
      </c>
      <c r="ET135" s="11">
        <f t="shared" si="1051"/>
        <v>0.19019922267822489</v>
      </c>
      <c r="EU135" s="11">
        <f t="shared" si="1052"/>
        <v>0.17522955831412704</v>
      </c>
      <c r="EV135" s="11">
        <f t="shared" si="1053"/>
        <v>0.15697591347382087</v>
      </c>
      <c r="EW135" s="11">
        <f t="shared" si="1054"/>
        <v>0.1380936815346499</v>
      </c>
      <c r="EX135" s="11">
        <f t="shared" si="1055"/>
        <v>8.8932928917845336E-2</v>
      </c>
      <c r="EY135" s="11">
        <f t="shared" si="1056"/>
        <v>6.1719919817407938E-2</v>
      </c>
      <c r="EZ135" s="11">
        <f t="shared" si="1057"/>
        <v>4.2644244048018823E-2</v>
      </c>
      <c r="FA135" s="11">
        <f t="shared" si="1058"/>
        <v>2.9331616779316165E-2</v>
      </c>
      <c r="FB135" s="11">
        <f t="shared" si="1059"/>
        <v>5.3234154245182651E-2</v>
      </c>
      <c r="FC135" s="11">
        <f t="shared" si="1060"/>
        <v>7.655958367654922E-2</v>
      </c>
      <c r="FD135" s="11">
        <f t="shared" si="1061"/>
        <v>9.0055197698968359E-2</v>
      </c>
      <c r="FE135" s="11">
        <f t="shared" si="1062"/>
        <v>0.10141793808855824</v>
      </c>
      <c r="FF135" s="11">
        <f t="shared" si="1063"/>
        <v>0.1052517769419152</v>
      </c>
    </row>
    <row r="136" spans="2:162" x14ac:dyDescent="0.2">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4">
        <f t="shared" si="1024"/>
        <v>-2.6758921233203791E-2</v>
      </c>
      <c r="DT136" s="4">
        <f t="shared" si="1025"/>
        <v>-4.4069145911520531</v>
      </c>
      <c r="DU136" s="4">
        <f t="shared" si="1026"/>
        <v>-3.6331854747763335</v>
      </c>
      <c r="DV136" s="4">
        <f t="shared" si="1027"/>
        <v>-3.4935398578581203</v>
      </c>
      <c r="DW136" s="4">
        <f t="shared" si="1028"/>
        <v>-3.4495008039486974</v>
      </c>
      <c r="DX136" s="4">
        <f t="shared" si="1029"/>
        <v>1.7169823245623266</v>
      </c>
      <c r="DY136" s="4">
        <f t="shared" si="1030"/>
        <v>1.6589466810863753</v>
      </c>
      <c r="DZ136" s="4">
        <f t="shared" si="1031"/>
        <v>1.9336008755928487</v>
      </c>
      <c r="EA136" s="4">
        <f t="shared" si="1032"/>
        <v>2.2872901289642305</v>
      </c>
      <c r="EB136" s="4">
        <f t="shared" si="1033"/>
        <v>1.6026089914167398</v>
      </c>
      <c r="EC136" s="4">
        <f t="shared" si="1034"/>
        <v>0.91888714733542287</v>
      </c>
      <c r="ED136" s="11">
        <f t="shared" si="1035"/>
        <v>0.78771577911933377</v>
      </c>
      <c r="EE136" s="11">
        <f t="shared" si="1036"/>
        <v>0.71975989617131853</v>
      </c>
      <c r="EF136" s="11">
        <f t="shared" si="1037"/>
        <v>0.60448763917720261</v>
      </c>
      <c r="EG136" s="11">
        <f t="shared" si="1038"/>
        <v>0.34065562753187673</v>
      </c>
      <c r="EH136" s="11">
        <f t="shared" si="1039"/>
        <v>-8.2742369339528374E-2</v>
      </c>
      <c r="EI136" s="11">
        <f t="shared" si="1040"/>
        <v>-0.32349372336342275</v>
      </c>
      <c r="EJ136" s="11">
        <f t="shared" si="1041"/>
        <v>-0.25273425706770236</v>
      </c>
      <c r="EK136" s="11">
        <f t="shared" si="1042"/>
        <v>-0.1089983727916462</v>
      </c>
      <c r="EL136" s="11">
        <f t="shared" si="1043"/>
        <v>0.14790115444085222</v>
      </c>
      <c r="EM136" s="11">
        <f t="shared" si="1044"/>
        <v>0.3336589107473073</v>
      </c>
      <c r="EN136" s="11">
        <f t="shared" si="1045"/>
        <v>0.34729266047367974</v>
      </c>
      <c r="EO136" s="11">
        <f t="shared" si="1046"/>
        <v>0.31295283490968756</v>
      </c>
      <c r="EP136" s="11">
        <f t="shared" si="1047"/>
        <v>0.22487240302298125</v>
      </c>
      <c r="EQ136" s="11">
        <f t="shared" si="1048"/>
        <v>0.13648855616242694</v>
      </c>
      <c r="ER136" s="11">
        <f t="shared" si="1049"/>
        <v>0.10236734747462076</v>
      </c>
      <c r="ES136" s="11">
        <f t="shared" si="1050"/>
        <v>0.13124289612049828</v>
      </c>
      <c r="ET136" s="11">
        <f t="shared" si="1051"/>
        <v>0.12252330606365272</v>
      </c>
      <c r="EU136" s="11">
        <f t="shared" si="1052"/>
        <v>9.5625118297577652E-2</v>
      </c>
      <c r="EV136" s="11">
        <f t="shared" si="1053"/>
        <v>6.3019843348820229E-2</v>
      </c>
      <c r="EW136" s="11">
        <f t="shared" si="1054"/>
        <v>1.7348832560262359E-2</v>
      </c>
      <c r="EX136" s="11">
        <f t="shared" si="1055"/>
        <v>-3.9495778827954083E-2</v>
      </c>
      <c r="EY136" s="11">
        <f t="shared" si="1056"/>
        <v>-6.8531024987871336E-2</v>
      </c>
      <c r="EZ136" s="11">
        <f t="shared" si="1057"/>
        <v>-8.2558740619180906E-2</v>
      </c>
      <c r="FA136" s="11">
        <f t="shared" si="1058"/>
        <v>-8.0136251475163012E-2</v>
      </c>
      <c r="FB136" s="11">
        <f t="shared" si="1059"/>
        <v>-5.2495237197725794E-2</v>
      </c>
      <c r="FC136" s="11">
        <f t="shared" si="1060"/>
        <v>-2.2446509252640523E-2</v>
      </c>
      <c r="FD136" s="11">
        <f t="shared" si="1061"/>
        <v>1.6195444924581484E-3</v>
      </c>
      <c r="FE136" s="11">
        <f t="shared" si="1062"/>
        <v>2.2579241233337943E-2</v>
      </c>
      <c r="FF136" s="11">
        <f t="shared" si="1063"/>
        <v>3.550968858003082E-2</v>
      </c>
    </row>
    <row r="137" spans="2:162" x14ac:dyDescent="0.2">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4">
        <f t="shared" si="1024"/>
        <v>0.3000821881152147</v>
      </c>
      <c r="DT137" s="4">
        <f t="shared" si="1025"/>
        <v>-0.54778422229804091</v>
      </c>
      <c r="DU137" s="4">
        <f t="shared" si="1026"/>
        <v>-0.40034583865874651</v>
      </c>
      <c r="DV137" s="4">
        <f t="shared" si="1027"/>
        <v>-0.77634219063513743</v>
      </c>
      <c r="DW137" s="4">
        <f t="shared" si="1028"/>
        <v>-0.91238828852410059</v>
      </c>
      <c r="DX137" s="4">
        <f t="shared" si="1029"/>
        <v>2.3173994564648359E-2</v>
      </c>
      <c r="DY137" s="4">
        <f t="shared" si="1030"/>
        <v>7.5499418450423308E-2</v>
      </c>
      <c r="DZ137" s="4">
        <f t="shared" si="1031"/>
        <v>0.31010580080262967</v>
      </c>
      <c r="EA137" s="4">
        <f t="shared" si="1032"/>
        <v>-3.2443831616513742E-2</v>
      </c>
      <c r="EB137" s="4">
        <f t="shared" si="1033"/>
        <v>-0.132050179068048</v>
      </c>
      <c r="EC137" s="4">
        <f t="shared" si="1034"/>
        <v>-5.6818181818181247E-2</v>
      </c>
      <c r="ED137" s="11">
        <f t="shared" si="1035"/>
        <v>0.2706116072289601</v>
      </c>
      <c r="EE137" s="11">
        <f t="shared" si="1036"/>
        <v>0.58784975378860249</v>
      </c>
      <c r="EF137" s="11">
        <f t="shared" si="1037"/>
        <v>0.49655784110209605</v>
      </c>
      <c r="EG137" s="11">
        <f t="shared" si="1038"/>
        <v>7.1657923721696826E-2</v>
      </c>
      <c r="EH137" s="11">
        <f t="shared" si="1039"/>
        <v>2.603761420981093E-2</v>
      </c>
      <c r="EI137" s="11">
        <f t="shared" si="1040"/>
        <v>1.7415744629546405E-2</v>
      </c>
      <c r="EJ137" s="11">
        <f t="shared" si="1041"/>
        <v>7.1384528477918305E-2</v>
      </c>
      <c r="EK137" s="11">
        <f t="shared" si="1042"/>
        <v>8.8641504541878843E-2</v>
      </c>
      <c r="EL137" s="11">
        <f t="shared" si="1043"/>
        <v>0.13727302228595414</v>
      </c>
      <c r="EM137" s="11">
        <f t="shared" si="1044"/>
        <v>0.16833212036122172</v>
      </c>
      <c r="EN137" s="11">
        <f t="shared" si="1045"/>
        <v>0.18191201495243764</v>
      </c>
      <c r="EO137" s="11">
        <f t="shared" si="1046"/>
        <v>0.18568001675124715</v>
      </c>
      <c r="EP137" s="11">
        <f t="shared" si="1047"/>
        <v>0.17103742034168926</v>
      </c>
      <c r="EQ137" s="11">
        <f t="shared" si="1048"/>
        <v>0.14362154911241673</v>
      </c>
      <c r="ER137" s="11">
        <f t="shared" si="1049"/>
        <v>0.12422584488343988</v>
      </c>
      <c r="ES137" s="11">
        <f t="shared" si="1050"/>
        <v>0.11377110039604416</v>
      </c>
      <c r="ET137" s="11">
        <f t="shared" si="1051"/>
        <v>0.10827603076672107</v>
      </c>
      <c r="EU137" s="11">
        <f t="shared" si="1052"/>
        <v>0.10869547532441234</v>
      </c>
      <c r="EV137" s="11">
        <f t="shared" si="1053"/>
        <v>0.1096406721539335</v>
      </c>
      <c r="EW137" s="11">
        <f t="shared" si="1054"/>
        <v>0.10970124456667081</v>
      </c>
      <c r="EX137" s="11">
        <f t="shared" si="1055"/>
        <v>0.10993764931610796</v>
      </c>
      <c r="EY137" s="11">
        <f t="shared" si="1056"/>
        <v>0.11348970338579265</v>
      </c>
      <c r="EZ137" s="11">
        <f t="shared" si="1057"/>
        <v>0.11975423675078387</v>
      </c>
      <c r="FA137" s="11">
        <f t="shared" si="1058"/>
        <v>0.12802274434073399</v>
      </c>
      <c r="FB137" s="11">
        <f t="shared" si="1059"/>
        <v>0.13704769441817627</v>
      </c>
      <c r="FC137" s="11">
        <f t="shared" si="1060"/>
        <v>0.14196001508542277</v>
      </c>
      <c r="FD137" s="11">
        <f t="shared" si="1061"/>
        <v>0.14325510329657104</v>
      </c>
      <c r="FE137" s="11">
        <f t="shared" si="1062"/>
        <v>0.14437110516059706</v>
      </c>
      <c r="FF137" s="11">
        <f t="shared" si="1063"/>
        <v>0.1437612392139325</v>
      </c>
    </row>
    <row r="138" spans="2:162" x14ac:dyDescent="0.2">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4">
        <f t="shared" si="1024"/>
        <v>0.29625948508190014</v>
      </c>
      <c r="DT138" s="4">
        <f t="shared" si="1025"/>
        <v>-0.56484324652185625</v>
      </c>
      <c r="DU138" s="4">
        <f t="shared" si="1026"/>
        <v>-0.49056461920156313</v>
      </c>
      <c r="DV138" s="4">
        <f t="shared" si="1027"/>
        <v>-0.81572186697170312</v>
      </c>
      <c r="DW138" s="4">
        <f t="shared" si="1028"/>
        <v>-0.92547582544965001</v>
      </c>
      <c r="DX138" s="4">
        <f t="shared" si="1029"/>
        <v>1.896054100743931E-2</v>
      </c>
      <c r="DY138" s="4">
        <f t="shared" si="1030"/>
        <v>0.17140408513069258</v>
      </c>
      <c r="DZ138" s="4">
        <f t="shared" si="1031"/>
        <v>0.35064250678990255</v>
      </c>
      <c r="EA138" s="4">
        <f t="shared" si="1032"/>
        <v>-2.0277394760324021E-3</v>
      </c>
      <c r="EB138" s="4">
        <f t="shared" si="1033"/>
        <v>-7.8029651267484415E-2</v>
      </c>
      <c r="EC138" s="4">
        <f t="shared" si="1034"/>
        <v>0</v>
      </c>
      <c r="ED138" s="11">
        <f t="shared" si="1035"/>
        <v>0.32051613400968038</v>
      </c>
      <c r="EE138" s="11">
        <f t="shared" si="1036"/>
        <v>0.62790204985303666</v>
      </c>
      <c r="EF138" s="11">
        <f t="shared" si="1037"/>
        <v>0.51165502925080264</v>
      </c>
      <c r="EG138" s="11">
        <f t="shared" si="1038"/>
        <v>7.3524744712232873E-2</v>
      </c>
      <c r="EH138" s="11">
        <f t="shared" si="1039"/>
        <v>2.6276593379721682E-2</v>
      </c>
      <c r="EI138" s="11">
        <f t="shared" si="1040"/>
        <v>1.7448928010865568E-2</v>
      </c>
      <c r="EJ138" s="11">
        <f t="shared" si="1041"/>
        <v>7.1390088453655798E-2</v>
      </c>
      <c r="EK138" s="11">
        <f t="shared" si="1042"/>
        <v>8.8647092482655745E-2</v>
      </c>
      <c r="EL138" s="11">
        <f t="shared" si="1043"/>
        <v>0.13727302228595095</v>
      </c>
      <c r="EM138" s="11">
        <f t="shared" si="1044"/>
        <v>0.16832651340231342</v>
      </c>
      <c r="EN138" s="11">
        <f t="shared" si="1045"/>
        <v>0.1819064356849934</v>
      </c>
      <c r="EO138" s="11">
        <f t="shared" si="1046"/>
        <v>0.18567446262433557</v>
      </c>
      <c r="EP138" s="11">
        <f t="shared" si="1047"/>
        <v>0.17103189427079013</v>
      </c>
      <c r="EQ138" s="11">
        <f t="shared" si="1048"/>
        <v>0.14362154911241526</v>
      </c>
      <c r="ER138" s="11">
        <f t="shared" si="1049"/>
        <v>0.12423131497788574</v>
      </c>
      <c r="ES138" s="11">
        <f t="shared" si="1050"/>
        <v>0.11377110039604679</v>
      </c>
      <c r="ET138" s="11">
        <f t="shared" si="1051"/>
        <v>0.10827603076672118</v>
      </c>
      <c r="EU138" s="11">
        <f t="shared" si="1052"/>
        <v>0.10869547532441265</v>
      </c>
      <c r="EV138" s="11">
        <f t="shared" si="1053"/>
        <v>0.10964067215393128</v>
      </c>
      <c r="EW138" s="11">
        <f t="shared" si="1054"/>
        <v>0.10970664750424799</v>
      </c>
      <c r="EX138" s="11">
        <f t="shared" si="1055"/>
        <v>0.10993764931610596</v>
      </c>
      <c r="EY138" s="11">
        <f t="shared" si="1056"/>
        <v>0.11348970338579321</v>
      </c>
      <c r="EZ138" s="11">
        <f t="shared" si="1057"/>
        <v>0.11975423675078342</v>
      </c>
      <c r="FA138" s="11">
        <f t="shared" si="1058"/>
        <v>0.12801738010943053</v>
      </c>
      <c r="FB138" s="11">
        <f t="shared" si="1059"/>
        <v>0.13705304888953676</v>
      </c>
      <c r="FC138" s="11">
        <f t="shared" si="1060"/>
        <v>0.14196001508542133</v>
      </c>
      <c r="FD138" s="11">
        <f t="shared" si="1061"/>
        <v>0.14325510329657212</v>
      </c>
      <c r="FE138" s="11">
        <f t="shared" si="1062"/>
        <v>0.14437110516059737</v>
      </c>
      <c r="FF138" s="11">
        <f t="shared" si="1063"/>
        <v>0.14376123921393358</v>
      </c>
    </row>
    <row r="139" spans="2:162" x14ac:dyDescent="0.2">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4">
        <f t="shared" si="1024"/>
        <v>3.8227030333149122E-3</v>
      </c>
      <c r="DT139" s="4">
        <f t="shared" si="1025"/>
        <v>1.7059024223814327E-2</v>
      </c>
      <c r="DU139" s="4">
        <f t="shared" si="1026"/>
        <v>9.0218780542816471E-2</v>
      </c>
      <c r="DV139" s="4">
        <f t="shared" si="1027"/>
        <v>3.9379676336565098E-2</v>
      </c>
      <c r="DW139" s="4">
        <f t="shared" si="1028"/>
        <v>1.3087536925550586E-2</v>
      </c>
      <c r="DX139" s="4">
        <f t="shared" si="1029"/>
        <v>4.213453557208053E-3</v>
      </c>
      <c r="DY139" s="4">
        <f t="shared" si="1030"/>
        <v>-9.5904666680270395E-2</v>
      </c>
      <c r="DZ139" s="4">
        <f t="shared" si="1031"/>
        <v>-4.0536705987271708E-2</v>
      </c>
      <c r="EA139" s="4">
        <f t="shared" si="1032"/>
        <v>-3.0416092140481781E-2</v>
      </c>
      <c r="EB139" s="4">
        <f t="shared" si="1033"/>
        <v>-5.4020527800563919E-2</v>
      </c>
      <c r="EC139" s="4">
        <f t="shared" si="1034"/>
        <v>-5.6818181818181469E-2</v>
      </c>
      <c r="ED139" s="11">
        <f t="shared" si="1035"/>
        <v>-4.9907419908576993E-2</v>
      </c>
      <c r="EE139" s="11">
        <f t="shared" si="1036"/>
        <v>-4.0052868649081974E-2</v>
      </c>
      <c r="EF139" s="11">
        <f t="shared" si="1037"/>
        <v>-1.5096055859596197E-2</v>
      </c>
      <c r="EG139" s="11">
        <f t="shared" si="1038"/>
        <v>-1.8685011294268705E-3</v>
      </c>
      <c r="EH139" s="11">
        <f t="shared" si="1039"/>
        <v>-2.3286574928317206E-4</v>
      </c>
      <c r="EI139" s="11">
        <f t="shared" si="1040"/>
        <v>-2.931198683294897E-5</v>
      </c>
      <c r="EJ139" s="11">
        <f t="shared" si="1041"/>
        <v>-3.3359854418031824E-6</v>
      </c>
      <c r="EK139" s="11">
        <f t="shared" si="1042"/>
        <v>-5.5879407762462757E-7</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R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H3" sqref="AH3"/>
    </sheetView>
  </sheetViews>
  <sheetFormatPr defaultRowHeight="12.75" x14ac:dyDescent="0.2"/>
  <cols>
    <col min="1" max="1" width="9.140625" hidden="1" customWidth="1"/>
    <col min="2" max="2" width="64.85546875" bestFit="1" customWidth="1"/>
    <col min="34" max="34" width="9.140625" style="58"/>
  </cols>
  <sheetData>
    <row r="1" spans="1:44" ht="14.25" x14ac:dyDescent="0.2">
      <c r="B1" s="29" t="str">
        <f>Info!B3</f>
        <v>Seattle MD (King &amp; Snohomish Counties) Economic Forecast</v>
      </c>
      <c r="AG1" s="18"/>
      <c r="AH1" s="57"/>
      <c r="AI1" s="18"/>
      <c r="AJ1" s="18"/>
      <c r="AK1" s="18"/>
      <c r="AL1" s="18"/>
      <c r="AM1" s="18"/>
      <c r="AN1" s="18"/>
      <c r="AO1" s="18"/>
      <c r="AP1" s="18"/>
    </row>
    <row r="2" spans="1:44" x14ac:dyDescent="0.2">
      <c r="B2" t="str">
        <f>Info!B4</f>
        <v>City of Seattle Office of Economic and Revenue Forecasts</v>
      </c>
      <c r="AG2" s="18"/>
      <c r="AH2" s="57"/>
      <c r="AI2" s="18"/>
      <c r="AJ2" s="18"/>
      <c r="AK2" s="18"/>
      <c r="AL2" s="18"/>
    </row>
    <row r="3" spans="1:44" x14ac:dyDescent="0.2">
      <c r="B3" s="1"/>
      <c r="C3" t="s">
        <v>227</v>
      </c>
      <c r="AH3" s="58" t="s">
        <v>226</v>
      </c>
    </row>
    <row r="4" spans="1:44"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59">
        <v>2021</v>
      </c>
      <c r="AI4" s="1">
        <v>2022</v>
      </c>
      <c r="AJ4" s="1">
        <v>2023</v>
      </c>
      <c r="AK4" s="1">
        <v>2024</v>
      </c>
      <c r="AL4" s="1">
        <v>2025</v>
      </c>
      <c r="AM4" s="1">
        <v>2026</v>
      </c>
      <c r="AN4" s="1">
        <v>2027</v>
      </c>
      <c r="AO4" s="1">
        <v>2028</v>
      </c>
      <c r="AP4" s="1">
        <v>2029</v>
      </c>
    </row>
    <row r="5" spans="1:44" x14ac:dyDescent="0.2">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3.4058531808638439</v>
      </c>
      <c r="AF5" s="3">
        <f ca="1">AVERAGE(OFFSET('Pessimistic QTR'!$C5,0,4*(COLUMNS('Pessimistic QTR'!$C5:AF5)-1),1,4))</f>
        <v>2.7971293844540059</v>
      </c>
      <c r="AG5" s="3">
        <f ca="1">AVERAGE(OFFSET('Pessimistic QTR'!$C5,0,4*(COLUMNS('Pessimistic QTR'!$C5:AG5)-1),1,4))</f>
        <v>8.1142287784640938</v>
      </c>
      <c r="AH5" s="60">
        <f ca="1">AVERAGE(OFFSET('Pessimistic QTR'!$C5,0,4*(COLUMNS('Pessimistic QTR'!$C5:AH5)-1),1,4))</f>
        <v>4.4858949528059053</v>
      </c>
      <c r="AI5" s="8">
        <f ca="1">AVERAGE(OFFSET('Pessimistic QTR'!$C5,0,4*(COLUMNS('Pessimistic QTR'!$C5:AI5)-1),1,4))</f>
        <v>2.8452502053193403</v>
      </c>
      <c r="AJ5" s="8">
        <f ca="1">AVERAGE(OFFSET('Pessimistic QTR'!$C5,0,4*(COLUMNS('Pessimistic QTR'!$C5:AJ5)-1),1,4))</f>
        <v>3.8591752500000003</v>
      </c>
      <c r="AK5" s="8">
        <f ca="1">AVERAGE(OFFSET('Pessimistic QTR'!$C5,0,4*(COLUMNS('Pessimistic QTR'!$C5:AK5)-1),1,4))</f>
        <v>5.2054845000000007</v>
      </c>
      <c r="AL5" s="8">
        <f ca="1">AVERAGE(OFFSET('Pessimistic QTR'!$C5,0,4*(COLUMNS('Pessimistic QTR'!$C5:AL5)-1),1,4))</f>
        <v>4.6325677499999998</v>
      </c>
      <c r="AM5" s="8">
        <f ca="1">AVERAGE(OFFSET('Pessimistic QTR'!$C5,0,4*(COLUMNS('Pessimistic QTR'!$C5:AM5)-1),1,4))</f>
        <v>4.0742522499999998</v>
      </c>
      <c r="AN5" s="8">
        <f ca="1">AVERAGE(OFFSET('Pessimistic QTR'!$C5,0,4*(COLUMNS('Pessimistic QTR'!$C5:AN5)-1),1,4))</f>
        <v>3.8694772500000001</v>
      </c>
      <c r="AO5" s="8">
        <f ca="1">AVERAGE(OFFSET('Pessimistic QTR'!$C5,0,4*(COLUMNS('Pessimistic QTR'!$C5:AO5)-1),1,4))</f>
        <v>3.580714</v>
      </c>
      <c r="AP5" s="8">
        <f ca="1">AVERAGE(OFFSET('Pessimistic QTR'!$C5,0,4*(COLUMNS('Pessimistic QTR'!$C5:AP5)-1),1,4))</f>
        <v>3.3394652499999999</v>
      </c>
      <c r="AQ5" s="18"/>
    </row>
    <row r="6" spans="1:44"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60"/>
      <c r="AI6" s="8"/>
      <c r="AJ6" s="8"/>
      <c r="AK6" s="8"/>
      <c r="AL6" s="8"/>
      <c r="AM6" s="8"/>
      <c r="AN6" s="8"/>
      <c r="AO6" s="8"/>
      <c r="AP6" s="8"/>
      <c r="AQ6" s="18"/>
    </row>
    <row r="7" spans="1:44" x14ac:dyDescent="0.2">
      <c r="A7" t="str">
        <f>'Baseline QTR'!A7</f>
        <v>KS_N</v>
      </c>
      <c r="B7" t="str">
        <f>'Baseline QTR'!B7</f>
        <v>Employment (thous.)</v>
      </c>
      <c r="C7" s="48">
        <f ca="1">AVERAGE(OFFSET('Pessimistic QTR'!$C7,0,4*(COLUMNS('Pessimistic QTR'!$C7:C7)-1),1,4))</f>
        <v>1109.0916666666667</v>
      </c>
      <c r="D7" s="48">
        <f ca="1">AVERAGE(OFFSET('Pessimistic QTR'!$C7,0,4*(COLUMNS('Pessimistic QTR'!$C7:D7)-1),1,4))</f>
        <v>1114.3833333333334</v>
      </c>
      <c r="E7" s="48">
        <f ca="1">AVERAGE(OFFSET('Pessimistic QTR'!$C7,0,4*(COLUMNS('Pessimistic QTR'!$C7:E7)-1),1,4))</f>
        <v>1128.4499999999998</v>
      </c>
      <c r="F7" s="48">
        <f ca="1">AVERAGE(OFFSET('Pessimistic QTR'!$C7,0,4*(COLUMNS('Pessimistic QTR'!$C7:F7)-1),1,4))</f>
        <v>1140.1916666666666</v>
      </c>
      <c r="G7" s="48">
        <f ca="1">AVERAGE(OFFSET('Pessimistic QTR'!$C7,0,4*(COLUMNS('Pessimistic QTR'!$C7:G7)-1),1,4))</f>
        <v>1152.1750000000002</v>
      </c>
      <c r="H7" s="48">
        <f ca="1">AVERAGE(OFFSET('Pessimistic QTR'!$C7,0,4*(COLUMNS('Pessimistic QTR'!$C7:H7)-1),1,4))</f>
        <v>1173.5666666666666</v>
      </c>
      <c r="I7" s="48">
        <f ca="1">AVERAGE(OFFSET('Pessimistic QTR'!$C7,0,4*(COLUMNS('Pessimistic QTR'!$C7:I7)-1),1,4))</f>
        <v>1217.6500000000001</v>
      </c>
      <c r="J7" s="48">
        <f ca="1">AVERAGE(OFFSET('Pessimistic QTR'!$C7,0,4*(COLUMNS('Pessimistic QTR'!$C7:J7)-1),1,4))</f>
        <v>1288</v>
      </c>
      <c r="K7" s="48">
        <f ca="1">AVERAGE(OFFSET('Pessimistic QTR'!$C7,0,4*(COLUMNS('Pessimistic QTR'!$C7:K7)-1),1,4))</f>
        <v>1349.9583333333335</v>
      </c>
      <c r="L7" s="48">
        <f ca="1">AVERAGE(OFFSET('Pessimistic QTR'!$C7,0,4*(COLUMNS('Pessimistic QTR'!$C7:L7)-1),1,4))</f>
        <v>1385.375</v>
      </c>
      <c r="M7" s="48">
        <f ca="1">AVERAGE(OFFSET('Pessimistic QTR'!$C7,0,4*(COLUMNS('Pessimistic QTR'!$C7:M7)-1),1,4))</f>
        <v>1416.8583333333331</v>
      </c>
      <c r="N7" s="48">
        <f ca="1">AVERAGE(OFFSET('Pessimistic QTR'!$C7,0,4*(COLUMNS('Pessimistic QTR'!$C7:N7)-1),1,4))</f>
        <v>1400.8833333333334</v>
      </c>
      <c r="O7" s="48">
        <f ca="1">AVERAGE(OFFSET('Pessimistic QTR'!$C7,0,4*(COLUMNS('Pessimistic QTR'!$C7:O7)-1),1,4))</f>
        <v>1354.5749999999998</v>
      </c>
      <c r="P7" s="48">
        <f ca="1">AVERAGE(OFFSET('Pessimistic QTR'!$C7,0,4*(COLUMNS('Pessimistic QTR'!$C7:P7)-1),1,4))</f>
        <v>1340.9416666666666</v>
      </c>
      <c r="Q7" s="48">
        <f ca="1">AVERAGE(OFFSET('Pessimistic QTR'!$C7,0,4*(COLUMNS('Pessimistic QTR'!$C7:Q7)-1),1,4))</f>
        <v>1350.5833333333335</v>
      </c>
      <c r="R7" s="48">
        <f ca="1">AVERAGE(OFFSET('Pessimistic QTR'!$C7,0,4*(COLUMNS('Pessimistic QTR'!$C7:R7)-1),1,4))</f>
        <v>1384.6666666666665</v>
      </c>
      <c r="S7" s="48">
        <f ca="1">AVERAGE(OFFSET('Pessimistic QTR'!$C7,0,4*(COLUMNS('Pessimistic QTR'!$C7:S7)-1),1,4))</f>
        <v>1429.041666666667</v>
      </c>
      <c r="T7" s="48">
        <f ca="1">AVERAGE(OFFSET('Pessimistic QTR'!$C7,0,4*(COLUMNS('Pessimistic QTR'!$C7:T7)-1),1,4))</f>
        <v>1473</v>
      </c>
      <c r="U7" s="48">
        <f ca="1">AVERAGE(OFFSET('Pessimistic QTR'!$C7,0,4*(COLUMNS('Pessimistic QTR'!$C7:U7)-1),1,4))</f>
        <v>1490.8416666666667</v>
      </c>
      <c r="V7" s="48">
        <f ca="1">AVERAGE(OFFSET('Pessimistic QTR'!$C7,0,4*(COLUMNS('Pessimistic QTR'!$C7:V7)-1),1,4))</f>
        <v>1414.4833333333333</v>
      </c>
      <c r="W7" s="48">
        <f ca="1">AVERAGE(OFFSET('Pessimistic QTR'!$C7,0,4*(COLUMNS('Pessimistic QTR'!$C7:W7)-1),1,4))</f>
        <v>1396.5083333333332</v>
      </c>
      <c r="X7" s="48">
        <f ca="1">AVERAGE(OFFSET('Pessimistic QTR'!$C7,0,4*(COLUMNS('Pessimistic QTR'!$C7:X7)-1),1,4))</f>
        <v>1422.5749999999998</v>
      </c>
      <c r="Y7" s="48">
        <f ca="1">AVERAGE(OFFSET('Pessimistic QTR'!$C7,0,4*(COLUMNS('Pessimistic QTR'!$C7:Y7)-1),1,4))</f>
        <v>1459.8416666666667</v>
      </c>
      <c r="Z7" s="48">
        <f ca="1">AVERAGE(OFFSET('Pessimistic QTR'!$C7,0,4*(COLUMNS('Pessimistic QTR'!$C7:Z7)-1),1,4))</f>
        <v>1501.825</v>
      </c>
      <c r="AA7" s="48">
        <f ca="1">AVERAGE(OFFSET('Pessimistic QTR'!$C7,0,4*(COLUMNS('Pessimistic QTR'!$C7:AA7)-1),1,4))</f>
        <v>1543.3083333333334</v>
      </c>
      <c r="AB7" s="48">
        <f ca="1">AVERAGE(OFFSET('Pessimistic QTR'!$C7,0,4*(COLUMNS('Pessimistic QTR'!$C7:AB7)-1),1,4))</f>
        <v>1592.3416666666667</v>
      </c>
      <c r="AC7" s="48">
        <f ca="1">AVERAGE(OFFSET('Pessimistic QTR'!$C7,0,4*(COLUMNS('Pessimistic QTR'!$C7:AC7)-1),1,4))</f>
        <v>1644.0250000000001</v>
      </c>
      <c r="AD7" s="48">
        <f ca="1">AVERAGE(OFFSET('Pessimistic QTR'!$C7,0,4*(COLUMNS('Pessimistic QTR'!$C7:AD7)-1),1,4))</f>
        <v>1684.9166666666665</v>
      </c>
      <c r="AE7" s="48">
        <f ca="1">AVERAGE(OFFSET('Pessimistic QTR'!$C7,0,4*(COLUMNS('Pessimistic QTR'!$C7:AE7)-1),1,4))</f>
        <v>1722.9833333333333</v>
      </c>
      <c r="AF7" s="48">
        <f ca="1">AVERAGE(OFFSET('Pessimistic QTR'!$C7,0,4*(COLUMNS('Pessimistic QTR'!$C7:AF7)-1),1,4))</f>
        <v>1763.3999999999999</v>
      </c>
      <c r="AG7" s="49">
        <f ca="1">AVERAGE(OFFSET('Pessimistic QTR'!$C7,0,4*(COLUMNS('Pessimistic QTR'!$C7:AG7)-1),1,4))</f>
        <v>1660.8166666666666</v>
      </c>
      <c r="AH7" s="49">
        <f ca="1">AVERAGE(OFFSET('Pessimistic QTR'!$C7,0,4*(COLUMNS('Pessimistic QTR'!$C7:AH7)-1),1,4))</f>
        <v>1684.8666666666668</v>
      </c>
      <c r="AI7" s="50">
        <f ca="1">AVERAGE(OFFSET('Pessimistic QTR'!$C7,0,4*(COLUMNS('Pessimistic QTR'!$C7:AI7)-1),1,4))</f>
        <v>1774.3431666666668</v>
      </c>
      <c r="AJ7" s="50">
        <f ca="1">AVERAGE(OFFSET('Pessimistic QTR'!$C7,0,4*(COLUMNS('Pessimistic QTR'!$C7:AJ7)-1),1,4))</f>
        <v>1770.76575</v>
      </c>
      <c r="AK7" s="50">
        <f ca="1">AVERAGE(OFFSET('Pessimistic QTR'!$C7,0,4*(COLUMNS('Pessimistic QTR'!$C7:AK7)-1),1,4))</f>
        <v>1746.5809999999997</v>
      </c>
      <c r="AL7" s="50">
        <f ca="1">AVERAGE(OFFSET('Pessimistic QTR'!$C7,0,4*(COLUMNS('Pessimistic QTR'!$C7:AL7)-1),1,4))</f>
        <v>1779.9497499999998</v>
      </c>
      <c r="AM7" s="50">
        <f ca="1">AVERAGE(OFFSET('Pessimistic QTR'!$C7,0,4*(COLUMNS('Pessimistic QTR'!$C7:AM7)-1),1,4))</f>
        <v>1808.75225</v>
      </c>
      <c r="AN7" s="50">
        <f ca="1">AVERAGE(OFFSET('Pessimistic QTR'!$C7,0,4*(COLUMNS('Pessimistic QTR'!$C7:AN7)-1),1,4))</f>
        <v>1833.7362499999999</v>
      </c>
      <c r="AO7" s="50">
        <f ca="1">AVERAGE(OFFSET('Pessimistic QTR'!$C7,0,4*(COLUMNS('Pessimistic QTR'!$C7:AO7)-1),1,4))</f>
        <v>1862.2877500000002</v>
      </c>
      <c r="AP7" s="50">
        <f ca="1">AVERAGE(OFFSET('Pessimistic QTR'!$C7,0,4*(COLUMNS('Pessimistic QTR'!$C7:AP7)-1),1,4))</f>
        <v>1887.2379999999998</v>
      </c>
      <c r="AQ7" s="18"/>
      <c r="AR7" s="7"/>
    </row>
    <row r="8" spans="1:44" x14ac:dyDescent="0.2">
      <c r="A8" t="str">
        <f>'Baseline QTR'!A8</f>
        <v>KS_NGDS</v>
      </c>
      <c r="B8" t="str">
        <f>'Baseline QTR'!B8</f>
        <v xml:space="preserve"> Goods producing</v>
      </c>
      <c r="C8" s="48">
        <f ca="1">AVERAGE(OFFSET('Pessimistic QTR'!$C8,0,4*(COLUMNS('Pessimistic QTR'!$C8:C8)-1),1,4))</f>
        <v>277.10833333333335</v>
      </c>
      <c r="D8" s="48">
        <f ca="1">AVERAGE(OFFSET('Pessimistic QTR'!$C8,0,4*(COLUMNS('Pessimistic QTR'!$C8:D8)-1),1,4))</f>
        <v>270.63333333333333</v>
      </c>
      <c r="E8" s="48">
        <f ca="1">AVERAGE(OFFSET('Pessimistic QTR'!$C8,0,4*(COLUMNS('Pessimistic QTR'!$C8:E8)-1),1,4))</f>
        <v>268.10833333333335</v>
      </c>
      <c r="F8" s="48">
        <f ca="1">AVERAGE(OFFSET('Pessimistic QTR'!$C8,0,4*(COLUMNS('Pessimistic QTR'!$C8:F8)-1),1,4))</f>
        <v>254.80833333333334</v>
      </c>
      <c r="G8" s="48">
        <f ca="1">AVERAGE(OFFSET('Pessimistic QTR'!$C8,0,4*(COLUMNS('Pessimistic QTR'!$C8:G8)-1),1,4))</f>
        <v>243.74166666666667</v>
      </c>
      <c r="H8" s="48">
        <f ca="1">AVERAGE(OFFSET('Pessimistic QTR'!$C8,0,4*(COLUMNS('Pessimistic QTR'!$C8:H8)-1),1,4))</f>
        <v>238.14999999999998</v>
      </c>
      <c r="I8" s="48">
        <f ca="1">AVERAGE(OFFSET('Pessimistic QTR'!$C8,0,4*(COLUMNS('Pessimistic QTR'!$C8:I8)-1),1,4))</f>
        <v>248.68333333333334</v>
      </c>
      <c r="J8" s="48">
        <f ca="1">AVERAGE(OFFSET('Pessimistic QTR'!$C8,0,4*(COLUMNS('Pessimistic QTR'!$C8:J8)-1),1,4))</f>
        <v>277.25</v>
      </c>
      <c r="K8" s="48">
        <f ca="1">AVERAGE(OFFSET('Pessimistic QTR'!$C8,0,4*(COLUMNS('Pessimistic QTR'!$C8:K8)-1),1,4))</f>
        <v>293.14999999999998</v>
      </c>
      <c r="L8" s="48">
        <f ca="1">AVERAGE(OFFSET('Pessimistic QTR'!$C8,0,4*(COLUMNS('Pessimistic QTR'!$C8:L8)-1),1,4))</f>
        <v>284.50833333333333</v>
      </c>
      <c r="M8" s="48">
        <f ca="1">AVERAGE(OFFSET('Pessimistic QTR'!$C8,0,4*(COLUMNS('Pessimistic QTR'!$C8:M8)-1),1,4))</f>
        <v>275.6583333333333</v>
      </c>
      <c r="N8" s="48">
        <f ca="1">AVERAGE(OFFSET('Pessimistic QTR'!$C8,0,4*(COLUMNS('Pessimistic QTR'!$C8:N8)-1),1,4))</f>
        <v>266.45833333333337</v>
      </c>
      <c r="O8" s="48">
        <f ca="1">AVERAGE(OFFSET('Pessimistic QTR'!$C8,0,4*(COLUMNS('Pessimistic QTR'!$C8:O8)-1),1,4))</f>
        <v>241.16666666666666</v>
      </c>
      <c r="P8" s="48">
        <f ca="1">AVERAGE(OFFSET('Pessimistic QTR'!$C8,0,4*(COLUMNS('Pessimistic QTR'!$C8:P8)-1),1,4))</f>
        <v>224.52499999999998</v>
      </c>
      <c r="Q8" s="48">
        <f ca="1">AVERAGE(OFFSET('Pessimistic QTR'!$C8,0,4*(COLUMNS('Pessimistic QTR'!$C8:Q8)-1),1,4))</f>
        <v>223.3</v>
      </c>
      <c r="R8" s="48">
        <f ca="1">AVERAGE(OFFSET('Pessimistic QTR'!$C8,0,4*(COLUMNS('Pessimistic QTR'!$C8:R8)-1),1,4))</f>
        <v>235.13333333333333</v>
      </c>
      <c r="S8" s="48">
        <f ca="1">AVERAGE(OFFSET('Pessimistic QTR'!$C8,0,4*(COLUMNS('Pessimistic QTR'!$C8:S8)-1),1,4))</f>
        <v>252.7583333333333</v>
      </c>
      <c r="T8" s="48">
        <f ca="1">AVERAGE(OFFSET('Pessimistic QTR'!$C8,0,4*(COLUMNS('Pessimistic QTR'!$C8:T8)-1),1,4))</f>
        <v>267.22500000000002</v>
      </c>
      <c r="U8" s="48">
        <f ca="1">AVERAGE(OFFSET('Pessimistic QTR'!$C8,0,4*(COLUMNS('Pessimistic QTR'!$C8:U8)-1),1,4))</f>
        <v>264.64166666666671</v>
      </c>
      <c r="V8" s="48">
        <f ca="1">AVERAGE(OFFSET('Pessimistic QTR'!$C8,0,4*(COLUMNS('Pessimistic QTR'!$C8:V8)-1),1,4))</f>
        <v>231.26666666666665</v>
      </c>
      <c r="W8" s="48">
        <f ca="1">AVERAGE(OFFSET('Pessimistic QTR'!$C8,0,4*(COLUMNS('Pessimistic QTR'!$C8:W8)-1),1,4))</f>
        <v>216.81666666666666</v>
      </c>
      <c r="X8" s="48">
        <f ca="1">AVERAGE(OFFSET('Pessimistic QTR'!$C8,0,4*(COLUMNS('Pessimistic QTR'!$C8:X8)-1),1,4))</f>
        <v>222.25833333333335</v>
      </c>
      <c r="Y8" s="48">
        <f ca="1">AVERAGE(OFFSET('Pessimistic QTR'!$C8,0,4*(COLUMNS('Pessimistic QTR'!$C8:Y8)-1),1,4))</f>
        <v>233.79166666666669</v>
      </c>
      <c r="Z8" s="48">
        <f ca="1">AVERAGE(OFFSET('Pessimistic QTR'!$C8,0,4*(COLUMNS('Pessimistic QTR'!$C8:Z8)-1),1,4))</f>
        <v>243.0333333333333</v>
      </c>
      <c r="AA8" s="48">
        <f ca="1">AVERAGE(OFFSET('Pessimistic QTR'!$C8,0,4*(COLUMNS('Pessimistic QTR'!$C8:AA8)-1),1,4))</f>
        <v>248.85000000000002</v>
      </c>
      <c r="AB8" s="48">
        <f ca="1">AVERAGE(OFFSET('Pessimistic QTR'!$C8,0,4*(COLUMNS('Pessimistic QTR'!$C8:AB8)-1),1,4))</f>
        <v>258.02500000000003</v>
      </c>
      <c r="AC8" s="48">
        <f ca="1">AVERAGE(OFFSET('Pessimistic QTR'!$C8,0,4*(COLUMNS('Pessimistic QTR'!$C8:AC8)-1),1,4))</f>
        <v>261.76666666666665</v>
      </c>
      <c r="AD8" s="48">
        <f ca="1">AVERAGE(OFFSET('Pessimistic QTR'!$C8,0,4*(COLUMNS('Pessimistic QTR'!$C8:AD8)-1),1,4))</f>
        <v>259.17499999999995</v>
      </c>
      <c r="AE8" s="48">
        <f ca="1">AVERAGE(OFFSET('Pessimistic QTR'!$C8,0,4*(COLUMNS('Pessimistic QTR'!$C8:AE8)-1),1,4))</f>
        <v>264.29166666666663</v>
      </c>
      <c r="AF8" s="48">
        <f ca="1">AVERAGE(OFFSET('Pessimistic QTR'!$C8,0,4*(COLUMNS('Pessimistic QTR'!$C8:AF8)-1),1,4))</f>
        <v>270.99166666666667</v>
      </c>
      <c r="AG8" s="49">
        <f ca="1">AVERAGE(OFFSET('Pessimistic QTR'!$C8,0,4*(COLUMNS('Pessimistic QTR'!$C8:AG8)-1),1,4))</f>
        <v>252.65833333333333</v>
      </c>
      <c r="AH8" s="49">
        <f ca="1">AVERAGE(OFFSET('Pessimistic QTR'!$C8,0,4*(COLUMNS('Pessimistic QTR'!$C8:AH8)-1),1,4))</f>
        <v>243.45000000000002</v>
      </c>
      <c r="AI8" s="50">
        <f ca="1">AVERAGE(OFFSET('Pessimistic QTR'!$C8,0,4*(COLUMNS('Pessimistic QTR'!$C8:AI8)-1),1,4))</f>
        <v>256.05554166666667</v>
      </c>
      <c r="AJ8" s="50">
        <f ca="1">AVERAGE(OFFSET('Pessimistic QTR'!$C8,0,4*(COLUMNS('Pessimistic QTR'!$C8:AJ8)-1),1,4))</f>
        <v>258.35957500000001</v>
      </c>
      <c r="AK8" s="50">
        <f ca="1">AVERAGE(OFFSET('Pessimistic QTR'!$C8,0,4*(COLUMNS('Pessimistic QTR'!$C8:AK8)-1),1,4))</f>
        <v>248.77297499999997</v>
      </c>
      <c r="AL8" s="50">
        <f ca="1">AVERAGE(OFFSET('Pessimistic QTR'!$C8,0,4*(COLUMNS('Pessimistic QTR'!$C8:AL8)-1),1,4))</f>
        <v>250.306175</v>
      </c>
      <c r="AM8" s="50">
        <f ca="1">AVERAGE(OFFSET('Pessimistic QTR'!$C8,0,4*(COLUMNS('Pessimistic QTR'!$C8:AM8)-1),1,4))</f>
        <v>253.53270000000001</v>
      </c>
      <c r="AN8" s="50">
        <f ca="1">AVERAGE(OFFSET('Pessimistic QTR'!$C8,0,4*(COLUMNS('Pessimistic QTR'!$C8:AN8)-1),1,4))</f>
        <v>255.55742499999997</v>
      </c>
      <c r="AO8" s="50">
        <f ca="1">AVERAGE(OFFSET('Pessimistic QTR'!$C8,0,4*(COLUMNS('Pessimistic QTR'!$C8:AO8)-1),1,4))</f>
        <v>257.709225</v>
      </c>
      <c r="AP8" s="50">
        <f ca="1">AVERAGE(OFFSET('Pessimistic QTR'!$C8,0,4*(COLUMNS('Pessimistic QTR'!$C8:AP8)-1),1,4))</f>
        <v>259.66882499999997</v>
      </c>
      <c r="AQ8" s="18"/>
      <c r="AR8" s="7"/>
    </row>
    <row r="9" spans="1:44"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1.825</v>
      </c>
      <c r="E9" s="48">
        <f ca="1">AVERAGE(OFFSET('Pessimistic QTR'!$C9,0,4*(COLUMNS('Pessimistic QTR'!$C9:E9)-1),1,4))</f>
        <v>1.5833333333333335</v>
      </c>
      <c r="F9" s="48">
        <f ca="1">AVERAGE(OFFSET('Pessimistic QTR'!$C9,0,4*(COLUMNS('Pessimistic QTR'!$C9:F9)-1),1,4))</f>
        <v>1.6166666666666667</v>
      </c>
      <c r="G9" s="48">
        <f ca="1">AVERAGE(OFFSET('Pessimistic QTR'!$C9,0,4*(COLUMNS('Pessimistic QTR'!$C9:G9)-1),1,4))</f>
        <v>1.5750000000000002</v>
      </c>
      <c r="H9" s="48">
        <f ca="1">AVERAGE(OFFSET('Pessimistic QTR'!$C9,0,4*(COLUMNS('Pessimistic QTR'!$C9:H9)-1),1,4))</f>
        <v>1.6083333333333334</v>
      </c>
      <c r="I9" s="48">
        <f ca="1">AVERAGE(OFFSET('Pessimistic QTR'!$C9,0,4*(COLUMNS('Pessimistic QTR'!$C9:I9)-1),1,4))</f>
        <v>1.6333333333333335</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1.6083333333333334</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0.79166666666666674</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v>
      </c>
      <c r="AH9" s="49">
        <f ca="1">AVERAGE(OFFSET('Pessimistic QTR'!$C9,0,4*(COLUMNS('Pessimistic QTR'!$C9:AH9)-1),1,4))</f>
        <v>0.71666666666666656</v>
      </c>
      <c r="AI9" s="50">
        <f ca="1">AVERAGE(OFFSET('Pessimistic QTR'!$C9,0,4*(COLUMNS('Pessimistic QTR'!$C9:AI9)-1),1,4))</f>
        <v>0.70421174999999991</v>
      </c>
      <c r="AJ9" s="50">
        <f ca="1">AVERAGE(OFFSET('Pessimistic QTR'!$C9,0,4*(COLUMNS('Pessimistic QTR'!$C9:AJ9)-1),1,4))</f>
        <v>0.73774177499999993</v>
      </c>
      <c r="AK9" s="50">
        <f ca="1">AVERAGE(OFFSET('Pessimistic QTR'!$C9,0,4*(COLUMNS('Pessimistic QTR'!$C9:AK9)-1),1,4))</f>
        <v>0.74931440000000005</v>
      </c>
      <c r="AL9" s="50">
        <f ca="1">AVERAGE(OFFSET('Pessimistic QTR'!$C9,0,4*(COLUMNS('Pessimistic QTR'!$C9:AL9)-1),1,4))</f>
        <v>0.75166854999999999</v>
      </c>
      <c r="AM9" s="50">
        <f ca="1">AVERAGE(OFFSET('Pessimistic QTR'!$C9,0,4*(COLUMNS('Pessimistic QTR'!$C9:AM9)-1),1,4))</f>
        <v>0.75214317500000005</v>
      </c>
      <c r="AN9" s="50">
        <f ca="1">AVERAGE(OFFSET('Pessimistic QTR'!$C9,0,4*(COLUMNS('Pessimistic QTR'!$C9:AN9)-1),1,4))</f>
        <v>0.75223870000000004</v>
      </c>
      <c r="AO9" s="50">
        <f ca="1">AVERAGE(OFFSET('Pessimistic QTR'!$C9,0,4*(COLUMNS('Pessimistic QTR'!$C9:AO9)-1),1,4))</f>
        <v>0.75225794999999995</v>
      </c>
      <c r="AP9" s="50">
        <f ca="1">AVERAGE(OFFSET('Pessimistic QTR'!$C9,0,4*(COLUMNS('Pessimistic QTR'!$C9:AP9)-1),1,4))</f>
        <v>0.75226179999999998</v>
      </c>
      <c r="AQ9" s="18"/>
      <c r="AR9" s="7"/>
    </row>
    <row r="10" spans="1:44"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58.683333333333323</v>
      </c>
      <c r="G10" s="48">
        <f ca="1">AVERAGE(OFFSET('Pessimistic QTR'!$C10,0,4*(COLUMNS('Pessimistic QTR'!$C10:G10)-1),1,4))</f>
        <v>57.900000000000006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66.441666666666663</v>
      </c>
      <c r="K10" s="48">
        <f ca="1">AVERAGE(OFFSET('Pessimistic QTR'!$C10,0,4*(COLUMNS('Pessimistic QTR'!$C10:K10)-1),1,4))</f>
        <v>71.791666666666657</v>
      </c>
      <c r="L10" s="48">
        <f ca="1">AVERAGE(OFFSET('Pessimistic QTR'!$C10,0,4*(COLUMNS('Pessimistic QTR'!$C10:L10)-1),1,4))</f>
        <v>77.958333333333329</v>
      </c>
      <c r="M10" s="48">
        <f ca="1">AVERAGE(OFFSET('Pessimistic QTR'!$C10,0,4*(COLUMNS('Pessimistic QTR'!$C10:M10)-1),1,4))</f>
        <v>83.258333333333326</v>
      </c>
      <c r="N10" s="48">
        <f ca="1">AVERAGE(OFFSET('Pessimistic QTR'!$C10,0,4*(COLUMNS('Pessimistic QTR'!$C10:N10)-1),1,4))</f>
        <v>81.23333333333332</v>
      </c>
      <c r="O10" s="48">
        <f ca="1">AVERAGE(OFFSET('Pessimistic QTR'!$C10,0,4*(COLUMNS('Pessimistic QTR'!$C10:O10)-1),1,4))</f>
        <v>75.825000000000003</v>
      </c>
      <c r="P10" s="48">
        <f ca="1">AVERAGE(OFFSET('Pessimistic QTR'!$C10,0,4*(COLUMNS('Pessimistic QTR'!$C10:P10)-1),1,4))</f>
        <v>74.291666666666657</v>
      </c>
      <c r="Q10" s="48">
        <f ca="1">AVERAGE(OFFSET('Pessimistic QTR'!$C10,0,4*(COLUMNS('Pessimistic QTR'!$C10:Q10)-1),1,4))</f>
        <v>76.674999999999997</v>
      </c>
      <c r="R10" s="48">
        <f ca="1">AVERAGE(OFFSET('Pessimistic QTR'!$C10,0,4*(COLUMNS('Pessimistic QTR'!$C10:R10)-1),1,4))</f>
        <v>82.508333333333326</v>
      </c>
      <c r="S10" s="48">
        <f ca="1">AVERAGE(OFFSET('Pessimistic QTR'!$C10,0,4*(COLUMNS('Pessimistic QTR'!$C10:S10)-1),1,4))</f>
        <v>90.949999999999989</v>
      </c>
      <c r="T10" s="48">
        <f ca="1">AVERAGE(OFFSET('Pessimistic QTR'!$C10,0,4*(COLUMNS('Pessimistic QTR'!$C10:T10)-1),1,4))</f>
        <v>99.166666666666686</v>
      </c>
      <c r="U10" s="48">
        <f ca="1">AVERAGE(OFFSET('Pessimistic QTR'!$C10,0,4*(COLUMNS('Pessimistic QTR'!$C10:U10)-1),1,4))</f>
        <v>96.191666666666677</v>
      </c>
      <c r="V10" s="48">
        <f ca="1">AVERAGE(OFFSET('Pessimistic QTR'!$C10,0,4*(COLUMNS('Pessimistic QTR'!$C10:V10)-1),1,4))</f>
        <v>74.766666666666666</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71.800000000000011</v>
      </c>
      <c r="AA10" s="48">
        <f ca="1">AVERAGE(OFFSET('Pessimistic QTR'!$C10,0,4*(COLUMNS('Pessimistic QTR'!$C10:AA10)-1),1,4))</f>
        <v>77.974999999999994</v>
      </c>
      <c r="AB10" s="48">
        <f ca="1">AVERAGE(OFFSET('Pessimistic QTR'!$C10,0,4*(COLUMNS('Pessimistic QTR'!$C10:AB10)-1),1,4))</f>
        <v>86.174999999999997</v>
      </c>
      <c r="AC10" s="48">
        <f ca="1">AVERAGE(OFFSET('Pessimistic QTR'!$C10,0,4*(COLUMNS('Pessimistic QTR'!$C10:AC10)-1),1,4))</f>
        <v>92.433333333333337</v>
      </c>
      <c r="AD10" s="48">
        <f ca="1">AVERAGE(OFFSET('Pessimistic QTR'!$C10,0,4*(COLUMNS('Pessimistic QTR'!$C10:AD10)-1),1,4))</f>
        <v>96.8</v>
      </c>
      <c r="AE10" s="48">
        <f ca="1">AVERAGE(OFFSET('Pessimistic QTR'!$C10,0,4*(COLUMNS('Pessimistic QTR'!$C10:AE10)-1),1,4))</f>
        <v>102.03333333333333</v>
      </c>
      <c r="AF10" s="48">
        <f ca="1">AVERAGE(OFFSET('Pessimistic QTR'!$C10,0,4*(COLUMNS('Pessimistic QTR'!$C10:AF10)-1),1,4))</f>
        <v>103.60833333333332</v>
      </c>
      <c r="AG10" s="49">
        <f ca="1">AVERAGE(OFFSET('Pessimistic QTR'!$C10,0,4*(COLUMNS('Pessimistic QTR'!$C10:AG10)-1),1,4))</f>
        <v>99.816666666666677</v>
      </c>
      <c r="AH10" s="49">
        <f ca="1">AVERAGE(OFFSET('Pessimistic QTR'!$C10,0,4*(COLUMNS('Pessimistic QTR'!$C10:AH10)-1),1,4))</f>
        <v>103.85</v>
      </c>
      <c r="AI10" s="50">
        <f ca="1">AVERAGE(OFFSET('Pessimistic QTR'!$C10,0,4*(COLUMNS('Pessimistic QTR'!$C10:AI10)-1),1,4))</f>
        <v>109.67373333333333</v>
      </c>
      <c r="AJ10" s="50">
        <f ca="1">AVERAGE(OFFSET('Pessimistic QTR'!$C10,0,4*(COLUMNS('Pessimistic QTR'!$C10:AJ10)-1),1,4))</f>
        <v>108.65094999999999</v>
      </c>
      <c r="AK10" s="50">
        <f ca="1">AVERAGE(OFFSET('Pessimistic QTR'!$C10,0,4*(COLUMNS('Pessimistic QTR'!$C10:AK10)-1),1,4))</f>
        <v>101.705825</v>
      </c>
      <c r="AL10" s="50">
        <f ca="1">AVERAGE(OFFSET('Pessimistic QTR'!$C10,0,4*(COLUMNS('Pessimistic QTR'!$C10:AL10)-1),1,4))</f>
        <v>103.62215</v>
      </c>
      <c r="AM10" s="50">
        <f ca="1">AVERAGE(OFFSET('Pessimistic QTR'!$C10,0,4*(COLUMNS('Pessimistic QTR'!$C10:AM10)-1),1,4))</f>
        <v>106.22692500000001</v>
      </c>
      <c r="AN10" s="50">
        <f ca="1">AVERAGE(OFFSET('Pessimistic QTR'!$C10,0,4*(COLUMNS('Pessimistic QTR'!$C10:AN10)-1),1,4))</f>
        <v>107.57395</v>
      </c>
      <c r="AO10" s="50">
        <f ca="1">AVERAGE(OFFSET('Pessimistic QTR'!$C10,0,4*(COLUMNS('Pessimistic QTR'!$C10:AO10)-1),1,4))</f>
        <v>109.093525</v>
      </c>
      <c r="AP10" s="50">
        <f ca="1">AVERAGE(OFFSET('Pessimistic QTR'!$C10,0,4*(COLUMNS('Pessimistic QTR'!$C10:AP10)-1),1,4))</f>
        <v>110.81385</v>
      </c>
      <c r="AQ10" s="18"/>
      <c r="AR10" s="7"/>
    </row>
    <row r="11" spans="1:44" x14ac:dyDescent="0.2">
      <c r="A11" t="str">
        <f>'Baseline QTR'!A11</f>
        <v>KS_NMFG</v>
      </c>
      <c r="B11" t="str">
        <f>'Baseline QTR'!B11</f>
        <v xml:space="preserve">   Manufacturing</v>
      </c>
      <c r="C11" s="48">
        <f ca="1">AVERAGE(OFFSET('Pessimistic QTR'!$C11,0,4*(COLUMNS('Pessimistic QTR'!$C11:C11)-1),1,4))</f>
        <v>212.71666666666667</v>
      </c>
      <c r="D11" s="48">
        <f ca="1">AVERAGE(OFFSET('Pessimistic QTR'!$C11,0,4*(COLUMNS('Pessimistic QTR'!$C11:D11)-1),1,4))</f>
        <v>208.67500000000001</v>
      </c>
      <c r="E11" s="48">
        <f ca="1">AVERAGE(OFFSET('Pessimistic QTR'!$C11,0,4*(COLUMNS('Pessimistic QTR'!$C11:E11)-1),1,4))</f>
        <v>204.68333333333334</v>
      </c>
      <c r="F11" s="48">
        <f ca="1">AVERAGE(OFFSET('Pessimistic QTR'!$C11,0,4*(COLUMNS('Pessimistic QTR'!$C11:F11)-1),1,4))</f>
        <v>194.50833333333335</v>
      </c>
      <c r="G11" s="48">
        <f ca="1">AVERAGE(OFFSET('Pessimistic QTR'!$C11,0,4*(COLUMNS('Pessimistic QTR'!$C11:G11)-1),1,4))</f>
        <v>184.26666666666665</v>
      </c>
      <c r="H11" s="48">
        <f ca="1">AVERAGE(OFFSET('Pessimistic QTR'!$C11,0,4*(COLUMNS('Pessimistic QTR'!$C11:H11)-1),1,4))</f>
        <v>178.21666666666664</v>
      </c>
      <c r="I11" s="48">
        <f ca="1">AVERAGE(OFFSET('Pessimistic QTR'!$C11,0,4*(COLUMNS('Pessimistic QTR'!$C11:I11)-1),1,4))</f>
        <v>186.6</v>
      </c>
      <c r="J11" s="48">
        <f ca="1">AVERAGE(OFFSET('Pessimistic QTR'!$C11,0,4*(COLUMNS('Pessimistic QTR'!$C11:J11)-1),1,4))</f>
        <v>208.95</v>
      </c>
      <c r="K11" s="48">
        <f ca="1">AVERAGE(OFFSET('Pessimistic QTR'!$C11,0,4*(COLUMNS('Pessimistic QTR'!$C11:K11)-1),1,4))</f>
        <v>219.44166666666666</v>
      </c>
      <c r="L11" s="48">
        <f ca="1">AVERAGE(OFFSET('Pessimistic QTR'!$C11,0,4*(COLUMNS('Pessimistic QTR'!$C11:L11)-1),1,4))</f>
        <v>204.44166666666666</v>
      </c>
      <c r="M11" s="48">
        <f ca="1">AVERAGE(OFFSET('Pessimistic QTR'!$C11,0,4*(COLUMNS('Pessimistic QTR'!$C11:M11)-1),1,4))</f>
        <v>190.28333333333333</v>
      </c>
      <c r="N11" s="48">
        <f ca="1">AVERAGE(OFFSET('Pessimistic QTR'!$C11,0,4*(COLUMNS('Pessimistic QTR'!$C11:N11)-1),1,4))</f>
        <v>183.25833333333333</v>
      </c>
      <c r="O11" s="48">
        <f ca="1">AVERAGE(OFFSET('Pessimistic QTR'!$C11,0,4*(COLUMNS('Pessimistic QTR'!$C11:O11)-1),1,4))</f>
        <v>163.73333333333332</v>
      </c>
      <c r="P11" s="48">
        <f ca="1">AVERAGE(OFFSET('Pessimistic QTR'!$C11,0,4*(COLUMNS('Pessimistic QTR'!$C11:P11)-1),1,4))</f>
        <v>148.88333333333333</v>
      </c>
      <c r="Q11" s="48">
        <f ca="1">AVERAGE(OFFSET('Pessimistic QTR'!$C11,0,4*(COLUMNS('Pessimistic QTR'!$C11:Q11)-1),1,4))</f>
        <v>145.39999999999998</v>
      </c>
      <c r="R11" s="48">
        <f ca="1">AVERAGE(OFFSET('Pessimistic QTR'!$C11,0,4*(COLUMNS('Pessimistic QTR'!$C11:R11)-1),1,4))</f>
        <v>151.51666666666665</v>
      </c>
      <c r="S11" s="48">
        <f ca="1">AVERAGE(OFFSET('Pessimistic QTR'!$C11,0,4*(COLUMNS('Pessimistic QTR'!$C11:S11)-1),1,4))</f>
        <v>160.70833333333331</v>
      </c>
      <c r="T11" s="48">
        <f ca="1">AVERAGE(OFFSET('Pessimistic QTR'!$C11,0,4*(COLUMNS('Pessimistic QTR'!$C11:T11)-1),1,4))</f>
        <v>166.95833333333331</v>
      </c>
      <c r="U11" s="48">
        <f ca="1">AVERAGE(OFFSET('Pessimistic QTR'!$C11,0,4*(COLUMNS('Pessimistic QTR'!$C11:U11)-1),1,4))</f>
        <v>167.46666666666667</v>
      </c>
      <c r="V11" s="48">
        <f ca="1">AVERAGE(OFFSET('Pessimistic QTR'!$C11,0,4*(COLUMNS('Pessimistic QTR'!$C11:V11)-1),1,4))</f>
        <v>155.70000000000002</v>
      </c>
      <c r="W11" s="48">
        <f ca="1">AVERAGE(OFFSET('Pessimistic QTR'!$C11,0,4*(COLUMNS('Pessimistic QTR'!$C11:W11)-1),1,4))</f>
        <v>150.70833333333331</v>
      </c>
      <c r="X11" s="48">
        <f ca="1">AVERAGE(OFFSET('Pessimistic QTR'!$C11,0,4*(COLUMNS('Pessimistic QTR'!$C11:X11)-1),1,4))</f>
        <v>158.46666666666667</v>
      </c>
      <c r="Y11" s="48">
        <f ca="1">AVERAGE(OFFSET('Pessimistic QTR'!$C11,0,4*(COLUMNS('Pessimistic QTR'!$C11:Y11)-1),1,4))</f>
        <v>167.25</v>
      </c>
      <c r="Z11" s="48">
        <f ca="1">AVERAGE(OFFSET('Pessimistic QTR'!$C11,0,4*(COLUMNS('Pessimistic QTR'!$C11:Z11)-1),1,4))</f>
        <v>170.49166666666667</v>
      </c>
      <c r="AA11" s="48">
        <f ca="1">AVERAGE(OFFSET('Pessimistic QTR'!$C11,0,4*(COLUMNS('Pessimistic QTR'!$C11:AA11)-1),1,4))</f>
        <v>170.15833333333333</v>
      </c>
      <c r="AB11" s="48">
        <f ca="1">AVERAGE(OFFSET('Pessimistic QTR'!$C11,0,4*(COLUMNS('Pessimistic QTR'!$C11:AB11)-1),1,4))</f>
        <v>171.05833333333334</v>
      </c>
      <c r="AC11" s="48">
        <f ca="1">AVERAGE(OFFSET('Pessimistic QTR'!$C11,0,4*(COLUMNS('Pessimistic QTR'!$C11:AC11)-1),1,4))</f>
        <v>168.54999999999998</v>
      </c>
      <c r="AD11" s="48">
        <f ca="1">AVERAGE(OFFSET('Pessimistic QTR'!$C11,0,4*(COLUMNS('Pessimistic QTR'!$C11:AD11)-1),1,4))</f>
        <v>161.57500000000002</v>
      </c>
      <c r="AE11" s="48">
        <f ca="1">AVERAGE(OFFSET('Pessimistic QTR'!$C11,0,4*(COLUMNS('Pessimistic QTR'!$C11:AE11)-1),1,4))</f>
        <v>161.45833333333331</v>
      </c>
      <c r="AF11" s="48">
        <f ca="1">AVERAGE(OFFSET('Pessimistic QTR'!$C11,0,4*(COLUMNS('Pessimistic QTR'!$C11:AF11)-1),1,4))</f>
        <v>166.58333333333331</v>
      </c>
      <c r="AG11" s="49">
        <f ca="1">AVERAGE(OFFSET('Pessimistic QTR'!$C11,0,4*(COLUMNS('Pessimistic QTR'!$C11:AG11)-1),1,4))</f>
        <v>152.09166666666667</v>
      </c>
      <c r="AH11" s="49">
        <f ca="1">AVERAGE(OFFSET('Pessimistic QTR'!$C11,0,4*(COLUMNS('Pessimistic QTR'!$C11:AH11)-1),1,4))</f>
        <v>138.88333333333333</v>
      </c>
      <c r="AI11" s="50">
        <f ca="1">AVERAGE(OFFSET('Pessimistic QTR'!$C11,0,4*(COLUMNS('Pessimistic QTR'!$C11:AI11)-1),1,4))</f>
        <v>145.67760833333335</v>
      </c>
      <c r="AJ11" s="50">
        <f ca="1">AVERAGE(OFFSET('Pessimistic QTR'!$C11,0,4*(COLUMNS('Pessimistic QTR'!$C11:AJ11)-1),1,4))</f>
        <v>148.97084999999998</v>
      </c>
      <c r="AK11" s="50">
        <f ca="1">AVERAGE(OFFSET('Pessimistic QTR'!$C11,0,4*(COLUMNS('Pessimistic QTR'!$C11:AK11)-1),1,4))</f>
        <v>146.31784999999999</v>
      </c>
      <c r="AL11" s="50">
        <f ca="1">AVERAGE(OFFSET('Pessimistic QTR'!$C11,0,4*(COLUMNS('Pessimistic QTR'!$C11:AL11)-1),1,4))</f>
        <v>145.9324</v>
      </c>
      <c r="AM11" s="50">
        <f ca="1">AVERAGE(OFFSET('Pessimistic QTR'!$C11,0,4*(COLUMNS('Pessimistic QTR'!$C11:AM11)-1),1,4))</f>
        <v>146.55360000000002</v>
      </c>
      <c r="AN11" s="50">
        <f ca="1">AVERAGE(OFFSET('Pessimistic QTR'!$C11,0,4*(COLUMNS('Pessimistic QTR'!$C11:AN11)-1),1,4))</f>
        <v>147.23127499999998</v>
      </c>
      <c r="AO11" s="50">
        <f ca="1">AVERAGE(OFFSET('Pessimistic QTR'!$C11,0,4*(COLUMNS('Pessimistic QTR'!$C11:AO11)-1),1,4))</f>
        <v>147.86342500000001</v>
      </c>
      <c r="AP11" s="50">
        <f ca="1">AVERAGE(OFFSET('Pessimistic QTR'!$C11,0,4*(COLUMNS('Pessimistic QTR'!$C11:AP11)-1),1,4))</f>
        <v>148.10275000000001</v>
      </c>
      <c r="AQ11" s="18"/>
      <c r="AR11" s="7"/>
    </row>
    <row r="12" spans="1:44"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62.875</v>
      </c>
      <c r="AI12" s="50">
        <f ca="1">AVERAGE(OFFSET('Pessimistic QTR'!$C12,0,4*(COLUMNS('Pessimistic QTR'!$C12:AI12)-1),1,4))</f>
        <v>65.687793333333332</v>
      </c>
      <c r="AJ12" s="50">
        <f ca="1">AVERAGE(OFFSET('Pessimistic QTR'!$C12,0,4*(COLUMNS('Pessimistic QTR'!$C12:AJ12)-1),1,4))</f>
        <v>70.100789999999989</v>
      </c>
      <c r="AK12" s="50">
        <f ca="1">AVERAGE(OFFSET('Pessimistic QTR'!$C12,0,4*(COLUMNS('Pessimistic QTR'!$C12:AK12)-1),1,4))</f>
        <v>72.223222500000006</v>
      </c>
      <c r="AL12" s="50">
        <f ca="1">AVERAGE(OFFSET('Pessimistic QTR'!$C12,0,4*(COLUMNS('Pessimistic QTR'!$C12:AL12)-1),1,4))</f>
        <v>73.307214999999999</v>
      </c>
      <c r="AM12" s="50">
        <f ca="1">AVERAGE(OFFSET('Pessimistic QTR'!$C12,0,4*(COLUMNS('Pessimistic QTR'!$C12:AM12)-1),1,4))</f>
        <v>74.098782499999999</v>
      </c>
      <c r="AN12" s="50">
        <f ca="1">AVERAGE(OFFSET('Pessimistic QTR'!$C12,0,4*(COLUMNS('Pessimistic QTR'!$C12:AN12)-1),1,4))</f>
        <v>74.806359999999998</v>
      </c>
      <c r="AO12" s="50">
        <f ca="1">AVERAGE(OFFSET('Pessimistic QTR'!$C12,0,4*(COLUMNS('Pessimistic QTR'!$C12:AO12)-1),1,4))</f>
        <v>75.399907499999998</v>
      </c>
      <c r="AP12" s="50">
        <f ca="1">AVERAGE(OFFSET('Pessimistic QTR'!$C12,0,4*(COLUMNS('Pessimistic QTR'!$C12:AP12)-1),1,4))</f>
        <v>75.821737499999998</v>
      </c>
      <c r="AQ12" s="18"/>
      <c r="AR12" s="7"/>
    </row>
    <row r="13" spans="1:44" x14ac:dyDescent="0.2">
      <c r="A13" t="str">
        <f>'Baseline QTR'!A13</f>
        <v>KS_NSRV</v>
      </c>
      <c r="B13" t="str">
        <f>'Baseline QTR'!B13</f>
        <v xml:space="preserve"> Services providing</v>
      </c>
      <c r="C13" s="48">
        <f ca="1">AVERAGE(OFFSET('Pessimistic QTR'!$C13,0,4*(COLUMNS('Pessimistic QTR'!$C13:C13)-1),1,4))</f>
        <v>831.98333333333335</v>
      </c>
      <c r="D13" s="48">
        <f ca="1">AVERAGE(OFFSET('Pessimistic QTR'!$C13,0,4*(COLUMNS('Pessimistic QTR'!$C13:D13)-1),1,4))</f>
        <v>843.75</v>
      </c>
      <c r="E13" s="48">
        <f ca="1">AVERAGE(OFFSET('Pessimistic QTR'!$C13,0,4*(COLUMNS('Pessimistic QTR'!$C13:E13)-1),1,4))</f>
        <v>860.3416666666667</v>
      </c>
      <c r="F13" s="48">
        <f ca="1">AVERAGE(OFFSET('Pessimistic QTR'!$C13,0,4*(COLUMNS('Pessimistic QTR'!$C13:F13)-1),1,4))</f>
        <v>885.38333333333333</v>
      </c>
      <c r="G13" s="48">
        <f ca="1">AVERAGE(OFFSET('Pessimistic QTR'!$C13,0,4*(COLUMNS('Pessimistic QTR'!$C13:G13)-1),1,4))</f>
        <v>908.43333333333339</v>
      </c>
      <c r="H13" s="48">
        <f ca="1">AVERAGE(OFFSET('Pessimistic QTR'!$C13,0,4*(COLUMNS('Pessimistic QTR'!$C13:H13)-1),1,4))</f>
        <v>935.41666666666674</v>
      </c>
      <c r="I13" s="48">
        <f ca="1">AVERAGE(OFFSET('Pessimistic QTR'!$C13,0,4*(COLUMNS('Pessimistic QTR'!$C13:I13)-1),1,4))</f>
        <v>968.9666666666667</v>
      </c>
      <c r="J13" s="48">
        <f ca="1">AVERAGE(OFFSET('Pessimistic QTR'!$C13,0,4*(COLUMNS('Pessimistic QTR'!$C13:J13)-1),1,4))</f>
        <v>1010.75</v>
      </c>
      <c r="K13" s="48">
        <f ca="1">AVERAGE(OFFSET('Pessimistic QTR'!$C13,0,4*(COLUMNS('Pessimistic QTR'!$C13:K13)-1),1,4))</f>
        <v>1056.8083333333334</v>
      </c>
      <c r="L13" s="48">
        <f ca="1">AVERAGE(OFFSET('Pessimistic QTR'!$C13,0,4*(COLUMNS('Pessimistic QTR'!$C13:L13)-1),1,4))</f>
        <v>1100.8666666666666</v>
      </c>
      <c r="M13" s="48">
        <f ca="1">AVERAGE(OFFSET('Pessimistic QTR'!$C13,0,4*(COLUMNS('Pessimistic QTR'!$C13:M13)-1),1,4))</f>
        <v>1141.2</v>
      </c>
      <c r="N13" s="48">
        <f ca="1">AVERAGE(OFFSET('Pessimistic QTR'!$C13,0,4*(COLUMNS('Pessimistic QTR'!$C13:N13)-1),1,4))</f>
        <v>1134.4250000000002</v>
      </c>
      <c r="O13" s="48">
        <f ca="1">AVERAGE(OFFSET('Pessimistic QTR'!$C13,0,4*(COLUMNS('Pessimistic QTR'!$C13:O13)-1),1,4))</f>
        <v>1113.4083333333333</v>
      </c>
      <c r="P13" s="48">
        <f ca="1">AVERAGE(OFFSET('Pessimistic QTR'!$C13,0,4*(COLUMNS('Pessimistic QTR'!$C13:P13)-1),1,4))</f>
        <v>1116.4166666666665</v>
      </c>
      <c r="Q13" s="48">
        <f ca="1">AVERAGE(OFFSET('Pessimistic QTR'!$C13,0,4*(COLUMNS('Pessimistic QTR'!$C13:Q13)-1),1,4))</f>
        <v>1127.2833333333333</v>
      </c>
      <c r="R13" s="48">
        <f ca="1">AVERAGE(OFFSET('Pessimistic QTR'!$C13,0,4*(COLUMNS('Pessimistic QTR'!$C13:R13)-1),1,4))</f>
        <v>1149.5333333333333</v>
      </c>
      <c r="S13" s="48">
        <f ca="1">AVERAGE(OFFSET('Pessimistic QTR'!$C13,0,4*(COLUMNS('Pessimistic QTR'!$C13:S13)-1),1,4))</f>
        <v>1176.2833333333333</v>
      </c>
      <c r="T13" s="48">
        <f ca="1">AVERAGE(OFFSET('Pessimistic QTR'!$C13,0,4*(COLUMNS('Pessimistic QTR'!$C13:T13)-1),1,4))</f>
        <v>1205.7750000000001</v>
      </c>
      <c r="U13" s="48">
        <f ca="1">AVERAGE(OFFSET('Pessimistic QTR'!$C13,0,4*(COLUMNS('Pessimistic QTR'!$C13:U13)-1),1,4))</f>
        <v>1226.2</v>
      </c>
      <c r="V13" s="48">
        <f ca="1">AVERAGE(OFFSET('Pessimistic QTR'!$C13,0,4*(COLUMNS('Pessimistic QTR'!$C13:V13)-1),1,4))</f>
        <v>1183.2166666666667</v>
      </c>
      <c r="W13" s="48">
        <f ca="1">AVERAGE(OFFSET('Pessimistic QTR'!$C13,0,4*(COLUMNS('Pessimistic QTR'!$C13:W13)-1),1,4))</f>
        <v>1179.6916666666666</v>
      </c>
      <c r="X13" s="48">
        <f ca="1">AVERAGE(OFFSET('Pessimistic QTR'!$C13,0,4*(COLUMNS('Pessimistic QTR'!$C13:X13)-1),1,4))</f>
        <v>1200.3166666666666</v>
      </c>
      <c r="Y13" s="48">
        <f ca="1">AVERAGE(OFFSET('Pessimistic QTR'!$C13,0,4*(COLUMNS('Pessimistic QTR'!$C13:Y13)-1),1,4))</f>
        <v>1226.05</v>
      </c>
      <c r="Z13" s="48">
        <f ca="1">AVERAGE(OFFSET('Pessimistic QTR'!$C13,0,4*(COLUMNS('Pessimistic QTR'!$C13:Z13)-1),1,4))</f>
        <v>1258.7916666666667</v>
      </c>
      <c r="AA13" s="48">
        <f ca="1">AVERAGE(OFFSET('Pessimistic QTR'!$C13,0,4*(COLUMNS('Pessimistic QTR'!$C13:AA13)-1),1,4))</f>
        <v>1294.4583333333335</v>
      </c>
      <c r="AB13" s="48">
        <f ca="1">AVERAGE(OFFSET('Pessimistic QTR'!$C13,0,4*(COLUMNS('Pessimistic QTR'!$C13:AB13)-1),1,4))</f>
        <v>1334.3166666666666</v>
      </c>
      <c r="AC13" s="48">
        <f ca="1">AVERAGE(OFFSET('Pessimistic QTR'!$C13,0,4*(COLUMNS('Pessimistic QTR'!$C13:AC13)-1),1,4))</f>
        <v>1382.2583333333332</v>
      </c>
      <c r="AD13" s="48">
        <f ca="1">AVERAGE(OFFSET('Pessimistic QTR'!$C13,0,4*(COLUMNS('Pessimistic QTR'!$C13:AD13)-1),1,4))</f>
        <v>1425.7416666666666</v>
      </c>
      <c r="AE13" s="48">
        <f ca="1">AVERAGE(OFFSET('Pessimistic QTR'!$C13,0,4*(COLUMNS('Pessimistic QTR'!$C13:AE13)-1),1,4))</f>
        <v>1458.6916666666666</v>
      </c>
      <c r="AF13" s="48">
        <f ca="1">AVERAGE(OFFSET('Pessimistic QTR'!$C13,0,4*(COLUMNS('Pessimistic QTR'!$C13:AF13)-1),1,4))</f>
        <v>1492.4083333333333</v>
      </c>
      <c r="AG13" s="49">
        <f ca="1">AVERAGE(OFFSET('Pessimistic QTR'!$C13,0,4*(COLUMNS('Pessimistic QTR'!$C13:AG13)-1),1,4))</f>
        <v>1408.1583333333333</v>
      </c>
      <c r="AH13" s="49">
        <f ca="1">AVERAGE(OFFSET('Pessimistic QTR'!$C13,0,4*(COLUMNS('Pessimistic QTR'!$C13:AH13)-1),1,4))</f>
        <v>1441.416666666667</v>
      </c>
      <c r="AI13" s="50">
        <f ca="1">AVERAGE(OFFSET('Pessimistic QTR'!$C13,0,4*(COLUMNS('Pessimistic QTR'!$C13:AI13)-1),1,4))</f>
        <v>1518.28775</v>
      </c>
      <c r="AJ13" s="50">
        <f ca="1">AVERAGE(OFFSET('Pessimistic QTR'!$C13,0,4*(COLUMNS('Pessimistic QTR'!$C13:AJ13)-1),1,4))</f>
        <v>1512.40625</v>
      </c>
      <c r="AK13" s="50">
        <f ca="1">AVERAGE(OFFSET('Pessimistic QTR'!$C13,0,4*(COLUMNS('Pessimistic QTR'!$C13:AK13)-1),1,4))</f>
        <v>1497.808</v>
      </c>
      <c r="AL13" s="50">
        <f ca="1">AVERAGE(OFFSET('Pessimistic QTR'!$C13,0,4*(COLUMNS('Pessimistic QTR'!$C13:AL13)-1),1,4))</f>
        <v>1529.6432499999999</v>
      </c>
      <c r="AM13" s="50">
        <f ca="1">AVERAGE(OFFSET('Pessimistic QTR'!$C13,0,4*(COLUMNS('Pessimistic QTR'!$C13:AM13)-1),1,4))</f>
        <v>1555.21975</v>
      </c>
      <c r="AN13" s="50">
        <f ca="1">AVERAGE(OFFSET('Pessimistic QTR'!$C13,0,4*(COLUMNS('Pessimistic QTR'!$C13:AN13)-1),1,4))</f>
        <v>1578.1785</v>
      </c>
      <c r="AO13" s="50">
        <f ca="1">AVERAGE(OFFSET('Pessimistic QTR'!$C13,0,4*(COLUMNS('Pessimistic QTR'!$C13:AO13)-1),1,4))</f>
        <v>1604.5785000000001</v>
      </c>
      <c r="AP13" s="50">
        <f ca="1">AVERAGE(OFFSET('Pessimistic QTR'!$C13,0,4*(COLUMNS('Pessimistic QTR'!$C13:AP13)-1),1,4))</f>
        <v>1627.5695000000001</v>
      </c>
      <c r="AQ13" s="18"/>
      <c r="AR13" s="7"/>
    </row>
    <row r="14" spans="1:44" x14ac:dyDescent="0.2">
      <c r="A14" t="str">
        <f>'Baseline QTR'!A14</f>
        <v>KS_NTRD</v>
      </c>
      <c r="B14" t="str">
        <f>'Baseline QTR'!B14</f>
        <v xml:space="preserve">   Wholesale and retail trade</v>
      </c>
      <c r="C14" s="48">
        <f ca="1">AVERAGE(OFFSET('Pessimistic QTR'!$C14,0,4*(COLUMNS('Pessimistic QTR'!$C14:C14)-1),1,4))</f>
        <v>177.43333333333334</v>
      </c>
      <c r="D14" s="48">
        <f ca="1">AVERAGE(OFFSET('Pessimistic QTR'!$C14,0,4*(COLUMNS('Pessimistic QTR'!$C14:D14)-1),1,4))</f>
        <v>175.21666666666667</v>
      </c>
      <c r="E14" s="48">
        <f ca="1">AVERAGE(OFFSET('Pessimistic QTR'!$C14,0,4*(COLUMNS('Pessimistic QTR'!$C14:E14)-1),1,4))</f>
        <v>175.92500000000001</v>
      </c>
      <c r="F14" s="48">
        <f ca="1">AVERAGE(OFFSET('Pessimistic QTR'!$C14,0,4*(COLUMNS('Pessimistic QTR'!$C14:F14)-1),1,4))</f>
        <v>177.85</v>
      </c>
      <c r="G14" s="48">
        <f ca="1">AVERAGE(OFFSET('Pessimistic QTR'!$C14,0,4*(COLUMNS('Pessimistic QTR'!$C14:G14)-1),1,4))</f>
        <v>179.80833333333334</v>
      </c>
      <c r="H14" s="48">
        <f ca="1">AVERAGE(OFFSET('Pessimistic QTR'!$C14,0,4*(COLUMNS('Pessimistic QTR'!$C14:H14)-1),1,4))</f>
        <v>184.89999999999998</v>
      </c>
      <c r="I14" s="48">
        <f ca="1">AVERAGE(OFFSET('Pessimistic QTR'!$C14,0,4*(COLUMNS('Pessimistic QTR'!$C14:I14)-1),1,4))</f>
        <v>192.29166666666669</v>
      </c>
      <c r="J14" s="48">
        <f ca="1">AVERAGE(OFFSET('Pessimistic QTR'!$C14,0,4*(COLUMNS('Pessimistic QTR'!$C14:J14)-1),1,4))</f>
        <v>198.75833333333335</v>
      </c>
      <c r="K14" s="48">
        <f ca="1">AVERAGE(OFFSET('Pessimistic QTR'!$C14,0,4*(COLUMNS('Pessimistic QTR'!$C14:K14)-1),1,4))</f>
        <v>206.48333333333335</v>
      </c>
      <c r="L14" s="48">
        <f ca="1">AVERAGE(OFFSET('Pessimistic QTR'!$C14,0,4*(COLUMNS('Pessimistic QTR'!$C14:L14)-1),1,4))</f>
        <v>214.98333333333332</v>
      </c>
      <c r="M14" s="48">
        <f ca="1">AVERAGE(OFFSET('Pessimistic QTR'!$C14,0,4*(COLUMNS('Pessimistic QTR'!$C14:M14)-1),1,4))</f>
        <v>221.27499999999998</v>
      </c>
      <c r="N14" s="48">
        <f ca="1">AVERAGE(OFFSET('Pessimistic QTR'!$C14,0,4*(COLUMNS('Pessimistic QTR'!$C14:N14)-1),1,4))</f>
        <v>217.72500000000002</v>
      </c>
      <c r="O14" s="48">
        <f ca="1">AVERAGE(OFFSET('Pessimistic QTR'!$C14,0,4*(COLUMNS('Pessimistic QTR'!$C14:O14)-1),1,4))</f>
        <v>209.55833333333334</v>
      </c>
      <c r="P14" s="48">
        <f ca="1">AVERAGE(OFFSET('Pessimistic QTR'!$C14,0,4*(COLUMNS('Pessimistic QTR'!$C14:P14)-1),1,4))</f>
        <v>207.11666666666667</v>
      </c>
      <c r="Q14" s="48">
        <f ca="1">AVERAGE(OFFSET('Pessimistic QTR'!$C14,0,4*(COLUMNS('Pessimistic QTR'!$C14:Q14)-1),1,4))</f>
        <v>207.65</v>
      </c>
      <c r="R14" s="48">
        <f ca="1">AVERAGE(OFFSET('Pessimistic QTR'!$C14,0,4*(COLUMNS('Pessimistic QTR'!$C14:R14)-1),1,4))</f>
        <v>210.96666666666667</v>
      </c>
      <c r="S14" s="48">
        <f ca="1">AVERAGE(OFFSET('Pessimistic QTR'!$C14,0,4*(COLUMNS('Pessimistic QTR'!$C14:S14)-1),1,4))</f>
        <v>213.65833333333336</v>
      </c>
      <c r="T14" s="48">
        <f ca="1">AVERAGE(OFFSET('Pessimistic QTR'!$C14,0,4*(COLUMNS('Pessimistic QTR'!$C14:T14)-1),1,4))</f>
        <v>217.48333333333335</v>
      </c>
      <c r="U14" s="48">
        <f ca="1">AVERAGE(OFFSET('Pessimistic QTR'!$C14,0,4*(COLUMNS('Pessimistic QTR'!$C14:U14)-1),1,4))</f>
        <v>218.82500000000005</v>
      </c>
      <c r="V14" s="48">
        <f ca="1">AVERAGE(OFFSET('Pessimistic QTR'!$C14,0,4*(COLUMNS('Pessimistic QTR'!$C14:V14)-1),1,4))</f>
        <v>204.35833333333335</v>
      </c>
      <c r="W14" s="48">
        <f ca="1">AVERAGE(OFFSET('Pessimistic QTR'!$C14,0,4*(COLUMNS('Pessimistic QTR'!$C14:W14)-1),1,4))</f>
        <v>202.43333333333337</v>
      </c>
      <c r="X14" s="48">
        <f ca="1">AVERAGE(OFFSET('Pessimistic QTR'!$C14,0,4*(COLUMNS('Pessimistic QTR'!$C14:X14)-1),1,4))</f>
        <v>206.51666666666665</v>
      </c>
      <c r="Y14" s="48">
        <f ca="1">AVERAGE(OFFSET('Pessimistic QTR'!$C14,0,4*(COLUMNS('Pessimistic QTR'!$C14:Y14)-1),1,4))</f>
        <v>212.65833333333333</v>
      </c>
      <c r="Z14" s="48">
        <f ca="1">AVERAGE(OFFSET('Pessimistic QTR'!$C14,0,4*(COLUMNS('Pessimistic QTR'!$C14:Z14)-1),1,4))</f>
        <v>221.76666666666665</v>
      </c>
      <c r="AA14" s="48">
        <f ca="1">AVERAGE(OFFSET('Pessimistic QTR'!$C14,0,4*(COLUMNS('Pessimistic QTR'!$C14:AA14)-1),1,4))</f>
        <v>230.4666666666667</v>
      </c>
      <c r="AB14" s="48">
        <f ca="1">AVERAGE(OFFSET('Pessimistic QTR'!$C14,0,4*(COLUMNS('Pessimistic QTR'!$C14:AB14)-1),1,4))</f>
        <v>238.75</v>
      </c>
      <c r="AC14" s="48">
        <f ca="1">AVERAGE(OFFSET('Pessimistic QTR'!$C14,0,4*(COLUMNS('Pessimistic QTR'!$C14:AC14)-1),1,4))</f>
        <v>246.5</v>
      </c>
      <c r="AD14" s="48">
        <f ca="1">AVERAGE(OFFSET('Pessimistic QTR'!$C14,0,4*(COLUMNS('Pessimistic QTR'!$C14:AD14)-1),1,4))</f>
        <v>259.31666666666666</v>
      </c>
      <c r="AE14" s="48">
        <f ca="1">AVERAGE(OFFSET('Pessimistic QTR'!$C14,0,4*(COLUMNS('Pessimistic QTR'!$C14:AE14)-1),1,4))</f>
        <v>264.31666666666666</v>
      </c>
      <c r="AF14" s="48">
        <f ca="1">AVERAGE(OFFSET('Pessimistic QTR'!$C14,0,4*(COLUMNS('Pessimistic QTR'!$C14:AF14)-1),1,4))</f>
        <v>270.08333333333331</v>
      </c>
      <c r="AG14" s="49">
        <f ca="1">AVERAGE(OFFSET('Pessimistic QTR'!$C14,0,4*(COLUMNS('Pessimistic QTR'!$C14:AG14)-1),1,4))</f>
        <v>267.82500000000005</v>
      </c>
      <c r="AH14" s="49">
        <f ca="1">AVERAGE(OFFSET('Pessimistic QTR'!$C14,0,4*(COLUMNS('Pessimistic QTR'!$C14:AH14)-1),1,4))</f>
        <v>275.04166666666669</v>
      </c>
      <c r="AI14" s="50">
        <f ca="1">AVERAGE(OFFSET('Pessimistic QTR'!$C14,0,4*(COLUMNS('Pessimistic QTR'!$C14:AI14)-1),1,4))</f>
        <v>281.37992500000001</v>
      </c>
      <c r="AJ14" s="50">
        <f ca="1">AVERAGE(OFFSET('Pessimistic QTR'!$C14,0,4*(COLUMNS('Pessimistic QTR'!$C14:AJ14)-1),1,4))</f>
        <v>276.96677499999998</v>
      </c>
      <c r="AK14" s="50">
        <f ca="1">AVERAGE(OFFSET('Pessimistic QTR'!$C14,0,4*(COLUMNS('Pessimistic QTR'!$C14:AK14)-1),1,4))</f>
        <v>275.30432500000001</v>
      </c>
      <c r="AL14" s="50">
        <f ca="1">AVERAGE(OFFSET('Pessimistic QTR'!$C14,0,4*(COLUMNS('Pessimistic QTR'!$C14:AL14)-1),1,4))</f>
        <v>277.63499999999999</v>
      </c>
      <c r="AM14" s="50">
        <f ca="1">AVERAGE(OFFSET('Pessimistic QTR'!$C14,0,4*(COLUMNS('Pessimistic QTR'!$C14:AM14)-1),1,4))</f>
        <v>281.42570000000001</v>
      </c>
      <c r="AN14" s="50">
        <f ca="1">AVERAGE(OFFSET('Pessimistic QTR'!$C14,0,4*(COLUMNS('Pessimistic QTR'!$C14:AN14)-1),1,4))</f>
        <v>286.72537499999999</v>
      </c>
      <c r="AO14" s="50">
        <f ca="1">AVERAGE(OFFSET('Pessimistic QTR'!$C14,0,4*(COLUMNS('Pessimistic QTR'!$C14:AO14)-1),1,4))</f>
        <v>291.77640000000002</v>
      </c>
      <c r="AP14" s="50">
        <f ca="1">AVERAGE(OFFSET('Pessimistic QTR'!$C14,0,4*(COLUMNS('Pessimistic QTR'!$C14:AP14)-1),1,4))</f>
        <v>295.55549999999999</v>
      </c>
      <c r="AQ14" s="18"/>
      <c r="AR14" s="7"/>
    </row>
    <row r="15" spans="1:44" x14ac:dyDescent="0.2">
      <c r="A15" t="str">
        <f>'Baseline QTR'!A15</f>
        <v>KS_NTWU</v>
      </c>
      <c r="B15" t="str">
        <f>'Baseline QTR'!B15</f>
        <v xml:space="preserve">   Transportation and public utilities</v>
      </c>
      <c r="C15" s="48">
        <f ca="1">AVERAGE(OFFSET('Pessimistic QTR'!$C15,0,4*(COLUMNS('Pessimistic QTR'!$C15:C15)-1),1,4))</f>
        <v>51.258333333333333</v>
      </c>
      <c r="D15" s="48">
        <f ca="1">AVERAGE(OFFSET('Pessimistic QTR'!$C15,0,4*(COLUMNS('Pessimistic QTR'!$C15:D15)-1),1,4))</f>
        <v>52.383333333333333</v>
      </c>
      <c r="E15" s="48">
        <f ca="1">AVERAGE(OFFSET('Pessimistic QTR'!$C15,0,4*(COLUMNS('Pessimistic QTR'!$C15:E15)-1),1,4))</f>
        <v>50.975000000000001</v>
      </c>
      <c r="F15" s="48">
        <f ca="1">AVERAGE(OFFSET('Pessimistic QTR'!$C15,0,4*(COLUMNS('Pessimistic QTR'!$C15:F15)-1),1,4))</f>
        <v>49.85</v>
      </c>
      <c r="G15" s="48">
        <f ca="1">AVERAGE(OFFSET('Pessimistic QTR'!$C15,0,4*(COLUMNS('Pessimistic QTR'!$C15:G15)-1),1,4))</f>
        <v>50.358333333333334</v>
      </c>
      <c r="H15" s="48">
        <f ca="1">AVERAGE(OFFSET('Pessimistic QTR'!$C15,0,4*(COLUMNS('Pessimistic QTR'!$C15:H15)-1),1,4))</f>
        <v>50.666666666666664</v>
      </c>
      <c r="I15" s="48">
        <f ca="1">AVERAGE(OFFSET('Pessimistic QTR'!$C15,0,4*(COLUMNS('Pessimistic QTR'!$C15:I15)-1),1,4))</f>
        <v>52.49166666666666</v>
      </c>
      <c r="J15" s="48">
        <f ca="1">AVERAGE(OFFSET('Pessimistic QTR'!$C15,0,4*(COLUMNS('Pessimistic QTR'!$C15:J15)-1),1,4))</f>
        <v>53.766666666666666</v>
      </c>
      <c r="K15" s="48">
        <f ca="1">AVERAGE(OFFSET('Pessimistic QTR'!$C15,0,4*(COLUMNS('Pessimistic QTR'!$C15:K15)-1),1,4))</f>
        <v>56.691666666666663</v>
      </c>
      <c r="L15" s="48">
        <f ca="1">AVERAGE(OFFSET('Pessimistic QTR'!$C15,0,4*(COLUMNS('Pessimistic QTR'!$C15:L15)-1),1,4))</f>
        <v>57.274999999999999</v>
      </c>
      <c r="M15" s="48">
        <f ca="1">AVERAGE(OFFSET('Pessimistic QTR'!$C15,0,4*(COLUMNS('Pessimistic QTR'!$C15:M15)-1),1,4))</f>
        <v>56.583333333333329</v>
      </c>
      <c r="N15" s="48">
        <f ca="1">AVERAGE(OFFSET('Pessimistic QTR'!$C15,0,4*(COLUMNS('Pessimistic QTR'!$C15:N15)-1),1,4))</f>
        <v>54.766666666666666</v>
      </c>
      <c r="O15" s="48">
        <f ca="1">AVERAGE(OFFSET('Pessimistic QTR'!$C15,0,4*(COLUMNS('Pessimistic QTR'!$C15:O15)-1),1,4))</f>
        <v>51.466666666666661</v>
      </c>
      <c r="P15" s="48">
        <f ca="1">AVERAGE(OFFSET('Pessimistic QTR'!$C15,0,4*(COLUMNS('Pessimistic QTR'!$C15:P15)-1),1,4))</f>
        <v>50.366666666666674</v>
      </c>
      <c r="Q15" s="48">
        <f ca="1">AVERAGE(OFFSET('Pessimistic QTR'!$C15,0,4*(COLUMNS('Pessimistic QTR'!$C15:Q15)-1),1,4))</f>
        <v>50.391666666666666</v>
      </c>
      <c r="R15" s="48">
        <f ca="1">AVERAGE(OFFSET('Pessimistic QTR'!$C15,0,4*(COLUMNS('Pessimistic QTR'!$C15:R15)-1),1,4))</f>
        <v>49.833333333333329</v>
      </c>
      <c r="S15" s="48">
        <f ca="1">AVERAGE(OFFSET('Pessimistic QTR'!$C15,0,4*(COLUMNS('Pessimistic QTR'!$C15:S15)-1),1,4))</f>
        <v>50.275000000000006</v>
      </c>
      <c r="T15" s="48">
        <f ca="1">AVERAGE(OFFSET('Pessimistic QTR'!$C15,0,4*(COLUMNS('Pessimistic QTR'!$C15:T15)-1),1,4))</f>
        <v>51.375</v>
      </c>
      <c r="U15" s="48">
        <f ca="1">AVERAGE(OFFSET('Pessimistic QTR'!$C15,0,4*(COLUMNS('Pessimistic QTR'!$C15:U15)-1),1,4))</f>
        <v>50.841666666666669</v>
      </c>
      <c r="V15" s="48">
        <f ca="1">AVERAGE(OFFSET('Pessimistic QTR'!$C15,0,4*(COLUMNS('Pessimistic QTR'!$C15:V15)-1),1,4))</f>
        <v>47.283333333333331</v>
      </c>
      <c r="W15" s="48">
        <f ca="1">AVERAGE(OFFSET('Pessimistic QTR'!$C15,0,4*(COLUMNS('Pessimistic QTR'!$C15:W15)-1),1,4))</f>
        <v>45.841666666666669</v>
      </c>
      <c r="X15" s="48">
        <f ca="1">AVERAGE(OFFSET('Pessimistic QTR'!$C15,0,4*(COLUMNS('Pessimistic QTR'!$C15:X15)-1),1,4))</f>
        <v>46.94166666666667</v>
      </c>
      <c r="Y15" s="48">
        <f ca="1">AVERAGE(OFFSET('Pessimistic QTR'!$C15,0,4*(COLUMNS('Pessimistic QTR'!$C15:Y15)-1),1,4))</f>
        <v>47.316666666666663</v>
      </c>
      <c r="Z15" s="48">
        <f ca="1">AVERAGE(OFFSET('Pessimistic QTR'!$C15,0,4*(COLUMNS('Pessimistic QTR'!$C15:Z15)-1),1,4))</f>
        <v>47.774999999999999</v>
      </c>
      <c r="AA15" s="48">
        <f ca="1">AVERAGE(OFFSET('Pessimistic QTR'!$C15,0,4*(COLUMNS('Pessimistic QTR'!$C15:AA15)-1),1,4))</f>
        <v>50.725000000000001</v>
      </c>
      <c r="AB15" s="48">
        <f ca="1">AVERAGE(OFFSET('Pessimistic QTR'!$C15,0,4*(COLUMNS('Pessimistic QTR'!$C15:AB15)-1),1,4))</f>
        <v>53.125</v>
      </c>
      <c r="AC15" s="48">
        <f ca="1">AVERAGE(OFFSET('Pessimistic QTR'!$C15,0,4*(COLUMNS('Pessimistic QTR'!$C15:AC15)-1),1,4))</f>
        <v>55.358333333333334</v>
      </c>
      <c r="AD15" s="48">
        <f ca="1">AVERAGE(OFFSET('Pessimistic QTR'!$C15,0,4*(COLUMNS('Pessimistic QTR'!$C15:AD15)-1),1,4))</f>
        <v>57.233333333333334</v>
      </c>
      <c r="AE15" s="48">
        <f ca="1">AVERAGE(OFFSET('Pessimistic QTR'!$C15,0,4*(COLUMNS('Pessimistic QTR'!$C15:AE15)-1),1,4))</f>
        <v>58.699999999999996</v>
      </c>
      <c r="AF15" s="48">
        <f ca="1">AVERAGE(OFFSET('Pessimistic QTR'!$C15,0,4*(COLUMNS('Pessimistic QTR'!$C15:AF15)-1),1,4))</f>
        <v>59.816666666666663</v>
      </c>
      <c r="AG15" s="49">
        <f ca="1">AVERAGE(OFFSET('Pessimistic QTR'!$C15,0,4*(COLUMNS('Pessimistic QTR'!$C15:AG15)-1),1,4))</f>
        <v>55.75</v>
      </c>
      <c r="AH15" s="49">
        <f ca="1">AVERAGE(OFFSET('Pessimistic QTR'!$C15,0,4*(COLUMNS('Pessimistic QTR'!$C15:AH15)-1),1,4))</f>
        <v>56.841666666666669</v>
      </c>
      <c r="AI15" s="50">
        <f ca="1">AVERAGE(OFFSET('Pessimistic QTR'!$C15,0,4*(COLUMNS('Pessimistic QTR'!$C15:AI15)-1),1,4))</f>
        <v>60.226644166666667</v>
      </c>
      <c r="AJ15" s="50">
        <f ca="1">AVERAGE(OFFSET('Pessimistic QTR'!$C15,0,4*(COLUMNS('Pessimistic QTR'!$C15:AJ15)-1),1,4))</f>
        <v>59.4826275</v>
      </c>
      <c r="AK15" s="50">
        <f ca="1">AVERAGE(OFFSET('Pessimistic QTR'!$C15,0,4*(COLUMNS('Pessimistic QTR'!$C15:AK15)-1),1,4))</f>
        <v>57.471172499999994</v>
      </c>
      <c r="AL15" s="50">
        <f ca="1">AVERAGE(OFFSET('Pessimistic QTR'!$C15,0,4*(COLUMNS('Pessimistic QTR'!$C15:AL15)-1),1,4))</f>
        <v>56.968909999999994</v>
      </c>
      <c r="AM15" s="50">
        <f ca="1">AVERAGE(OFFSET('Pessimistic QTR'!$C15,0,4*(COLUMNS('Pessimistic QTR'!$C15:AM15)-1),1,4))</f>
        <v>57.435347499999999</v>
      </c>
      <c r="AN15" s="50">
        <f ca="1">AVERAGE(OFFSET('Pessimistic QTR'!$C15,0,4*(COLUMNS('Pessimistic QTR'!$C15:AN15)-1),1,4))</f>
        <v>58.118000000000002</v>
      </c>
      <c r="AO15" s="50">
        <f ca="1">AVERAGE(OFFSET('Pessimistic QTR'!$C15,0,4*(COLUMNS('Pessimistic QTR'!$C15:AO15)-1),1,4))</f>
        <v>59.007524999999994</v>
      </c>
      <c r="AP15" s="50">
        <f ca="1">AVERAGE(OFFSET('Pessimistic QTR'!$C15,0,4*(COLUMNS('Pessimistic QTR'!$C15:AP15)-1),1,4))</f>
        <v>59.898789999999998</v>
      </c>
      <c r="AQ15" s="18"/>
      <c r="AR15" s="7"/>
    </row>
    <row r="16" spans="1:44"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v>
      </c>
      <c r="I16" s="48">
        <f ca="1">AVERAGE(OFFSET('Pessimistic QTR'!$C16,0,4*(COLUMNS('Pessimistic QTR'!$C16:I16)-1),1,4))</f>
        <v>50</v>
      </c>
      <c r="J16" s="48">
        <f ca="1">AVERAGE(OFFSET('Pessimistic QTR'!$C16,0,4*(COLUMNS('Pessimistic QTR'!$C16:J16)-1),1,4))</f>
        <v>53.641666666666666</v>
      </c>
      <c r="K16" s="48">
        <f ca="1">AVERAGE(OFFSET('Pessimistic QTR'!$C16,0,4*(COLUMNS('Pessimistic QTR'!$C16:K16)-1),1,4))</f>
        <v>57.283333333333339</v>
      </c>
      <c r="L16" s="48">
        <f ca="1">AVERAGE(OFFSET('Pessimistic QTR'!$C16,0,4*(COLUMNS('Pessimistic QTR'!$C16:L16)-1),1,4))</f>
        <v>64.408333333333331</v>
      </c>
      <c r="M16" s="48">
        <f ca="1">AVERAGE(OFFSET('Pessimistic QTR'!$C16,0,4*(COLUMNS('Pessimistic QTR'!$C16:M16)-1),1,4))</f>
        <v>75.674999999999997</v>
      </c>
      <c r="N16" s="48">
        <f ca="1">AVERAGE(OFFSET('Pessimistic QTR'!$C16,0,4*(COLUMNS('Pessimistic QTR'!$C16:N16)-1),1,4))</f>
        <v>76.908333333333331</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72.708333333333343</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81.61666666666666</v>
      </c>
      <c r="U16" s="48">
        <f ca="1">AVERAGE(OFFSET('Pessimistic QTR'!$C16,0,4*(COLUMNS('Pessimistic QTR'!$C16:U16)-1),1,4))</f>
        <v>85.35833333333332</v>
      </c>
      <c r="V16" s="48">
        <f ca="1">AVERAGE(OFFSET('Pessimistic QTR'!$C16,0,4*(COLUMNS('Pessimistic QTR'!$C16:V16)-1),1,4))</f>
        <v>85.166666666666671</v>
      </c>
      <c r="W16" s="48">
        <f ca="1">AVERAGE(OFFSET('Pessimistic QTR'!$C16,0,4*(COLUMNS('Pessimistic QTR'!$C16:W16)-1),1,4))</f>
        <v>84.75833333333334</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88.158333333333331</v>
      </c>
      <c r="AA16" s="48">
        <f ca="1">AVERAGE(OFFSET('Pessimistic QTR'!$C16,0,4*(COLUMNS('Pessimistic QTR'!$C16:AA16)-1),1,4))</f>
        <v>91.616666666666674</v>
      </c>
      <c r="AB16" s="48">
        <f ca="1">AVERAGE(OFFSET('Pessimistic QTR'!$C16,0,4*(COLUMNS('Pessimistic QTR'!$C16:AB16)-1),1,4))</f>
        <v>94.65</v>
      </c>
      <c r="AC16" s="48">
        <f ca="1">AVERAGE(OFFSET('Pessimistic QTR'!$C16,0,4*(COLUMNS('Pessimistic QTR'!$C16:AC16)-1),1,4))</f>
        <v>102.175</v>
      </c>
      <c r="AD16" s="48">
        <f ca="1">AVERAGE(OFFSET('Pessimistic QTR'!$C16,0,4*(COLUMNS('Pessimistic QTR'!$C16:AD16)-1),1,4))</f>
        <v>108.59166666666668</v>
      </c>
      <c r="AE16" s="48">
        <f ca="1">AVERAGE(OFFSET('Pessimistic QTR'!$C16,0,4*(COLUMNS('Pessimistic QTR'!$C16:AE16)-1),1,4))</f>
        <v>116.26666666666668</v>
      </c>
      <c r="AF16" s="48">
        <f ca="1">AVERAGE(OFFSET('Pessimistic QTR'!$C16,0,4*(COLUMNS('Pessimistic QTR'!$C16:AF16)-1),1,4))</f>
        <v>126.19166666666666</v>
      </c>
      <c r="AG16" s="49">
        <f ca="1">AVERAGE(OFFSET('Pessimistic QTR'!$C16,0,4*(COLUMNS('Pessimistic QTR'!$C16:AG16)-1),1,4))</f>
        <v>131.65</v>
      </c>
      <c r="AH16" s="49">
        <f ca="1">AVERAGE(OFFSET('Pessimistic QTR'!$C16,0,4*(COLUMNS('Pessimistic QTR'!$C16:AH16)-1),1,4))</f>
        <v>137.45833333333334</v>
      </c>
      <c r="AI16" s="50">
        <f ca="1">AVERAGE(OFFSET('Pessimistic QTR'!$C16,0,4*(COLUMNS('Pessimistic QTR'!$C16:AI16)-1),1,4))</f>
        <v>148.66829166666668</v>
      </c>
      <c r="AJ16" s="50">
        <f ca="1">AVERAGE(OFFSET('Pessimistic QTR'!$C16,0,4*(COLUMNS('Pessimistic QTR'!$C16:AJ16)-1),1,4))</f>
        <v>150.98112499999996</v>
      </c>
      <c r="AK16" s="50">
        <f ca="1">AVERAGE(OFFSET('Pessimistic QTR'!$C16,0,4*(COLUMNS('Pessimistic QTR'!$C16:AK16)-1),1,4))</f>
        <v>150.35874999999999</v>
      </c>
      <c r="AL16" s="50">
        <f ca="1">AVERAGE(OFFSET('Pessimistic QTR'!$C16,0,4*(COLUMNS('Pessimistic QTR'!$C16:AL16)-1),1,4))</f>
        <v>156.80099999999999</v>
      </c>
      <c r="AM16" s="50">
        <f ca="1">AVERAGE(OFFSET('Pessimistic QTR'!$C16,0,4*(COLUMNS('Pessimistic QTR'!$C16:AM16)-1),1,4))</f>
        <v>158.4913</v>
      </c>
      <c r="AN16" s="50">
        <f ca="1">AVERAGE(OFFSET('Pessimistic QTR'!$C16,0,4*(COLUMNS('Pessimistic QTR'!$C16:AN16)-1),1,4))</f>
        <v>160.39280000000002</v>
      </c>
      <c r="AO16" s="50">
        <f ca="1">AVERAGE(OFFSET('Pessimistic QTR'!$C16,0,4*(COLUMNS('Pessimistic QTR'!$C16:AO16)-1),1,4))</f>
        <v>164.42887500000001</v>
      </c>
      <c r="AP16" s="50">
        <f ca="1">AVERAGE(OFFSET('Pessimistic QTR'!$C16,0,4*(COLUMNS('Pessimistic QTR'!$C16:AP16)-1),1,4))</f>
        <v>167.7373</v>
      </c>
      <c r="AQ16" s="18"/>
      <c r="AR16" s="7"/>
    </row>
    <row r="17" spans="1:44"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70.775000000000006</v>
      </c>
      <c r="E17" s="48">
        <f ca="1">AVERAGE(OFFSET('Pessimistic QTR'!$C17,0,4*(COLUMNS('Pessimistic QTR'!$C17:E17)-1),1,4))</f>
        <v>72.125</v>
      </c>
      <c r="F17" s="48">
        <f ca="1">AVERAGE(OFFSET('Pessimistic QTR'!$C17,0,4*(COLUMNS('Pessimistic QTR'!$C17:F17)-1),1,4))</f>
        <v>74.783333333333331</v>
      </c>
      <c r="G17" s="48">
        <f ca="1">AVERAGE(OFFSET('Pessimistic QTR'!$C17,0,4*(COLUMNS('Pessimistic QTR'!$C17:G17)-1),1,4))</f>
        <v>75.866666666666674</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78.074999999999989</v>
      </c>
      <c r="K17" s="48">
        <f ca="1">AVERAGE(OFFSET('Pessimistic QTR'!$C17,0,4*(COLUMNS('Pessimistic QTR'!$C17:K17)-1),1,4))</f>
        <v>83.733333333333334</v>
      </c>
      <c r="L17" s="48">
        <f ca="1">AVERAGE(OFFSET('Pessimistic QTR'!$C17,0,4*(COLUMNS('Pessimistic QTR'!$C17:L17)-1),1,4))</f>
        <v>88.524999999999991</v>
      </c>
      <c r="M17" s="48">
        <f ca="1">AVERAGE(OFFSET('Pessimistic QTR'!$C17,0,4*(COLUMNS('Pessimistic QTR'!$C17:M17)-1),1,4))</f>
        <v>88.566666666666663</v>
      </c>
      <c r="N17" s="48">
        <f ca="1">AVERAGE(OFFSET('Pessimistic QTR'!$C17,0,4*(COLUMNS('Pessimistic QTR'!$C17:N17)-1),1,4))</f>
        <v>90.6</v>
      </c>
      <c r="O17" s="48">
        <f ca="1">AVERAGE(OFFSET('Pessimistic QTR'!$C17,0,4*(COLUMNS('Pessimistic QTR'!$C17:O17)-1),1,4))</f>
        <v>90.016666666666666</v>
      </c>
      <c r="P17" s="48">
        <f ca="1">AVERAGE(OFFSET('Pessimistic QTR'!$C17,0,4*(COLUMNS('Pessimistic QTR'!$C17:P17)-1),1,4))</f>
        <v>92.558333333333323</v>
      </c>
      <c r="Q17" s="48">
        <f ca="1">AVERAGE(OFFSET('Pessimistic QTR'!$C17,0,4*(COLUMNS('Pessimistic QTR'!$C17:Q17)-1),1,4))</f>
        <v>91.791666666666657</v>
      </c>
      <c r="R17" s="48">
        <f ca="1">AVERAGE(OFFSET('Pessimistic QTR'!$C17,0,4*(COLUMNS('Pessimistic QTR'!$C17:R17)-1),1,4))</f>
        <v>92.433333333333337</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91.60833333333332</v>
      </c>
      <c r="V17" s="48">
        <f ca="1">AVERAGE(OFFSET('Pessimistic QTR'!$C17,0,4*(COLUMNS('Pessimistic QTR'!$C17:V17)-1),1,4))</f>
        <v>84.258333333333326</v>
      </c>
      <c r="W17" s="48">
        <f ca="1">AVERAGE(OFFSET('Pessimistic QTR'!$C17,0,4*(COLUMNS('Pessimistic QTR'!$C17:W17)-1),1,4))</f>
        <v>80.083333333333343</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82.05</v>
      </c>
      <c r="AC17" s="48">
        <f ca="1">AVERAGE(OFFSET('Pessimistic QTR'!$C17,0,4*(COLUMNS('Pessimistic QTR'!$C17:AC17)-1),1,4))</f>
        <v>83.25</v>
      </c>
      <c r="AD17" s="48">
        <f ca="1">AVERAGE(OFFSET('Pessimistic QTR'!$C17,0,4*(COLUMNS('Pessimistic QTR'!$C17:AD17)-1),1,4))</f>
        <v>84.283333333333331</v>
      </c>
      <c r="AE17" s="48">
        <f ca="1">AVERAGE(OFFSET('Pessimistic QTR'!$C17,0,4*(COLUMNS('Pessimistic QTR'!$C17:AE17)-1),1,4))</f>
        <v>86.658333333333331</v>
      </c>
      <c r="AF17" s="48">
        <f ca="1">AVERAGE(OFFSET('Pessimistic QTR'!$C17,0,4*(COLUMNS('Pessimistic QTR'!$C17:AF17)-1),1,4))</f>
        <v>88.366666666666674</v>
      </c>
      <c r="AG17" s="49">
        <f ca="1">AVERAGE(OFFSET('Pessimistic QTR'!$C17,0,4*(COLUMNS('Pessimistic QTR'!$C17:AG17)-1),1,4))</f>
        <v>86.091666666666669</v>
      </c>
      <c r="AH17" s="49">
        <f ca="1">AVERAGE(OFFSET('Pessimistic QTR'!$C17,0,4*(COLUMNS('Pessimistic QTR'!$C17:AH17)-1),1,4))</f>
        <v>86.883333333333326</v>
      </c>
      <c r="AI17" s="50">
        <f ca="1">AVERAGE(OFFSET('Pessimistic QTR'!$C17,0,4*(COLUMNS('Pessimistic QTR'!$C17:AI17)-1),1,4))</f>
        <v>90.290926666666678</v>
      </c>
      <c r="AJ17" s="50">
        <f ca="1">AVERAGE(OFFSET('Pessimistic QTR'!$C17,0,4*(COLUMNS('Pessimistic QTR'!$C17:AJ17)-1),1,4))</f>
        <v>88.712642500000001</v>
      </c>
      <c r="AK17" s="50">
        <f ca="1">AVERAGE(OFFSET('Pessimistic QTR'!$C17,0,4*(COLUMNS('Pessimistic QTR'!$C17:AK17)-1),1,4))</f>
        <v>90.351434999999995</v>
      </c>
      <c r="AL17" s="50">
        <f ca="1">AVERAGE(OFFSET('Pessimistic QTR'!$C17,0,4*(COLUMNS('Pessimistic QTR'!$C17:AL17)-1),1,4))</f>
        <v>92.07379499999999</v>
      </c>
      <c r="AM17" s="50">
        <f ca="1">AVERAGE(OFFSET('Pessimistic QTR'!$C17,0,4*(COLUMNS('Pessimistic QTR'!$C17:AM17)-1),1,4))</f>
        <v>93.004382499999991</v>
      </c>
      <c r="AN17" s="50">
        <f ca="1">AVERAGE(OFFSET('Pessimistic QTR'!$C17,0,4*(COLUMNS('Pessimistic QTR'!$C17:AN17)-1),1,4))</f>
        <v>93.803285000000002</v>
      </c>
      <c r="AO17" s="50">
        <f ca="1">AVERAGE(OFFSET('Pessimistic QTR'!$C17,0,4*(COLUMNS('Pessimistic QTR'!$C17:AO17)-1),1,4))</f>
        <v>93.562192500000009</v>
      </c>
      <c r="AP17" s="50">
        <f ca="1">AVERAGE(OFFSET('Pessimistic QTR'!$C17,0,4*(COLUMNS('Pessimistic QTR'!$C17:AP17)-1),1,4))</f>
        <v>92.800319999999999</v>
      </c>
      <c r="AQ17" s="18"/>
      <c r="AR17" s="7"/>
    </row>
    <row r="18" spans="1:44" x14ac:dyDescent="0.2">
      <c r="A18" t="str">
        <f>'Baseline QTR'!A18</f>
        <v>KS_NPBS</v>
      </c>
      <c r="B18" t="str">
        <f>'Baseline QTR'!B18</f>
        <v xml:space="preserve">   Professional and business services</v>
      </c>
      <c r="C18" s="48">
        <f ca="1">AVERAGE(OFFSET('Pessimistic QTR'!$C18,0,4*(COLUMNS('Pessimistic QTR'!$C18:C18)-1),1,4))</f>
        <v>124.48333333333333</v>
      </c>
      <c r="D18" s="48">
        <f ca="1">AVERAGE(OFFSET('Pessimistic QTR'!$C18,0,4*(COLUMNS('Pessimistic QTR'!$C18:D18)-1),1,4))</f>
        <v>124.31666666666666</v>
      </c>
      <c r="E18" s="48">
        <f ca="1">AVERAGE(OFFSET('Pessimistic QTR'!$C18,0,4*(COLUMNS('Pessimistic QTR'!$C18:E18)-1),1,4))</f>
        <v>125.875</v>
      </c>
      <c r="F18" s="48">
        <f ca="1">AVERAGE(OFFSET('Pessimistic QTR'!$C18,0,4*(COLUMNS('Pessimistic QTR'!$C18:F18)-1),1,4))</f>
        <v>131.97499999999999</v>
      </c>
      <c r="G18" s="48">
        <f ca="1">AVERAGE(OFFSET('Pessimistic QTR'!$C18,0,4*(COLUMNS('Pessimistic QTR'!$C18:G18)-1),1,4))</f>
        <v>140.53333333333333</v>
      </c>
      <c r="H18" s="48">
        <f ca="1">AVERAGE(OFFSET('Pessimistic QTR'!$C18,0,4*(COLUMNS('Pessimistic QTR'!$C18:H18)-1),1,4))</f>
        <v>145.99166666666665</v>
      </c>
      <c r="I18" s="48">
        <f ca="1">AVERAGE(OFFSET('Pessimistic QTR'!$C18,0,4*(COLUMNS('Pessimistic QTR'!$C18:I18)-1),1,4))</f>
        <v>155.81666666666666</v>
      </c>
      <c r="J18" s="48">
        <f ca="1">AVERAGE(OFFSET('Pessimistic QTR'!$C18,0,4*(COLUMNS('Pessimistic QTR'!$C18:J18)-1),1,4))</f>
        <v>169.42500000000001</v>
      </c>
      <c r="K18" s="48">
        <f ca="1">AVERAGE(OFFSET('Pessimistic QTR'!$C18,0,4*(COLUMNS('Pessimistic QTR'!$C18:K18)-1),1,4))</f>
        <v>179.11666666666665</v>
      </c>
      <c r="L18" s="48">
        <f ca="1">AVERAGE(OFFSET('Pessimistic QTR'!$C18,0,4*(COLUMNS('Pessimistic QTR'!$C18:L18)-1),1,4))</f>
        <v>189.72500000000002</v>
      </c>
      <c r="M18" s="48">
        <f ca="1">AVERAGE(OFFSET('Pessimistic QTR'!$C18,0,4*(COLUMNS('Pessimistic QTR'!$C18:M18)-1),1,4))</f>
        <v>202.31666666666666</v>
      </c>
      <c r="N18" s="48">
        <f ca="1">AVERAGE(OFFSET('Pessimistic QTR'!$C18,0,4*(COLUMNS('Pessimistic QTR'!$C18:N18)-1),1,4))</f>
        <v>189.95</v>
      </c>
      <c r="O18" s="48">
        <f ca="1">AVERAGE(OFFSET('Pessimistic QTR'!$C18,0,4*(COLUMNS('Pessimistic QTR'!$C18:O18)-1),1,4))</f>
        <v>178.64166666666665</v>
      </c>
      <c r="P18" s="48">
        <f ca="1">AVERAGE(OFFSET('Pessimistic QTR'!$C18,0,4*(COLUMNS('Pessimistic QTR'!$C18:P18)-1),1,4))</f>
        <v>176.19166666666666</v>
      </c>
      <c r="Q18" s="48">
        <f ca="1">AVERAGE(OFFSET('Pessimistic QTR'!$C18,0,4*(COLUMNS('Pessimistic QTR'!$C18:Q18)-1),1,4))</f>
        <v>181.82499999999999</v>
      </c>
      <c r="R18" s="48">
        <f ca="1">AVERAGE(OFFSET('Pessimistic QTR'!$C18,0,4*(COLUMNS('Pessimistic QTR'!$C18:R18)-1),1,4))</f>
        <v>191.68333333333334</v>
      </c>
      <c r="S18" s="48">
        <f ca="1">AVERAGE(OFFSET('Pessimistic QTR'!$C18,0,4*(COLUMNS('Pessimistic QTR'!$C18:S18)-1),1,4))</f>
        <v>203.05</v>
      </c>
      <c r="T18" s="48">
        <f ca="1">AVERAGE(OFFSET('Pessimistic QTR'!$C18,0,4*(COLUMNS('Pessimistic QTR'!$C18:T18)-1),1,4))</f>
        <v>213.13333333333335</v>
      </c>
      <c r="U18" s="48">
        <f ca="1">AVERAGE(OFFSET('Pessimistic QTR'!$C18,0,4*(COLUMNS('Pessimistic QTR'!$C18:U18)-1),1,4))</f>
        <v>216.98333333333332</v>
      </c>
      <c r="V18" s="48">
        <f ca="1">AVERAGE(OFFSET('Pessimistic QTR'!$C18,0,4*(COLUMNS('Pessimistic QTR'!$C18:V18)-1),1,4))</f>
        <v>197.60000000000002</v>
      </c>
      <c r="W18" s="48">
        <f ca="1">AVERAGE(OFFSET('Pessimistic QTR'!$C18,0,4*(COLUMNS('Pessimistic QTR'!$C18:W18)-1),1,4))</f>
        <v>197.19166666666663</v>
      </c>
      <c r="X18" s="48">
        <f ca="1">AVERAGE(OFFSET('Pessimistic QTR'!$C18,0,4*(COLUMNS('Pessimistic QTR'!$C18:X18)-1),1,4))</f>
        <v>206.02499999999998</v>
      </c>
      <c r="Y18" s="48">
        <f ca="1">AVERAGE(OFFSET('Pessimistic QTR'!$C18,0,4*(COLUMNS('Pessimistic QTR'!$C18:Y18)-1),1,4))</f>
        <v>215.77500000000001</v>
      </c>
      <c r="Z18" s="48">
        <f ca="1">AVERAGE(OFFSET('Pessimistic QTR'!$C18,0,4*(COLUMNS('Pessimistic QTR'!$C18:Z18)-1),1,4))</f>
        <v>224.41666666666669</v>
      </c>
      <c r="AA18" s="48">
        <f ca="1">AVERAGE(OFFSET('Pessimistic QTR'!$C18,0,4*(COLUMNS('Pessimistic QTR'!$C18:AA18)-1),1,4))</f>
        <v>231.39166666666665</v>
      </c>
      <c r="AB18" s="48">
        <f ca="1">AVERAGE(OFFSET('Pessimistic QTR'!$C18,0,4*(COLUMNS('Pessimistic QTR'!$C18:AB18)-1),1,4))</f>
        <v>240.95</v>
      </c>
      <c r="AC18" s="48">
        <f ca="1">AVERAGE(OFFSET('Pessimistic QTR'!$C18,0,4*(COLUMNS('Pessimistic QTR'!$C18:AC18)-1),1,4))</f>
        <v>249.49166666666665</v>
      </c>
      <c r="AD18" s="48">
        <f ca="1">AVERAGE(OFFSET('Pessimistic QTR'!$C18,0,4*(COLUMNS('Pessimistic QTR'!$C18:AD18)-1),1,4))</f>
        <v>255.64999999999998</v>
      </c>
      <c r="AE18" s="48">
        <f ca="1">AVERAGE(OFFSET('Pessimistic QTR'!$C18,0,4*(COLUMNS('Pessimistic QTR'!$C18:AE18)-1),1,4))</f>
        <v>261.60833333333335</v>
      </c>
      <c r="AF18" s="48">
        <f ca="1">AVERAGE(OFFSET('Pessimistic QTR'!$C18,0,4*(COLUMNS('Pessimistic QTR'!$C18:AF18)-1),1,4))</f>
        <v>268.14999999999998</v>
      </c>
      <c r="AG18" s="49">
        <f ca="1">AVERAGE(OFFSET('Pessimistic QTR'!$C18,0,4*(COLUMNS('Pessimistic QTR'!$C18:AG18)-1),1,4))</f>
        <v>262.7833333333333</v>
      </c>
      <c r="AH18" s="49">
        <f ca="1">AVERAGE(OFFSET('Pessimistic QTR'!$C18,0,4*(COLUMNS('Pessimistic QTR'!$C18:AH18)-1),1,4))</f>
        <v>274.15000000000003</v>
      </c>
      <c r="AI18" s="50">
        <f ca="1">AVERAGE(OFFSET('Pessimistic QTR'!$C18,0,4*(COLUMNS('Pessimistic QTR'!$C18:AI18)-1),1,4))</f>
        <v>292.68013333333334</v>
      </c>
      <c r="AJ18" s="50">
        <f ca="1">AVERAGE(OFFSET('Pessimistic QTR'!$C18,0,4*(COLUMNS('Pessimistic QTR'!$C18:AJ18)-1),1,4))</f>
        <v>271.77195</v>
      </c>
      <c r="AK18" s="50">
        <f ca="1">AVERAGE(OFFSET('Pessimistic QTR'!$C18,0,4*(COLUMNS('Pessimistic QTR'!$C18:AK18)-1),1,4))</f>
        <v>255.254075</v>
      </c>
      <c r="AL18" s="50">
        <f ca="1">AVERAGE(OFFSET('Pessimistic QTR'!$C18,0,4*(COLUMNS('Pessimistic QTR'!$C18:AL18)-1),1,4))</f>
        <v>267.20307500000001</v>
      </c>
      <c r="AM18" s="50">
        <f ca="1">AVERAGE(OFFSET('Pessimistic QTR'!$C18,0,4*(COLUMNS('Pessimistic QTR'!$C18:AM18)-1),1,4))</f>
        <v>278.76864999999998</v>
      </c>
      <c r="AN18" s="50">
        <f ca="1">AVERAGE(OFFSET('Pessimistic QTR'!$C18,0,4*(COLUMNS('Pessimistic QTR'!$C18:AN18)-1),1,4))</f>
        <v>287.55549999999999</v>
      </c>
      <c r="AO18" s="50">
        <f ca="1">AVERAGE(OFFSET('Pessimistic QTR'!$C18,0,4*(COLUMNS('Pessimistic QTR'!$C18:AO18)-1),1,4))</f>
        <v>300.211725</v>
      </c>
      <c r="AP18" s="50">
        <f ca="1">AVERAGE(OFFSET('Pessimistic QTR'!$C18,0,4*(COLUMNS('Pessimistic QTR'!$C18:AP18)-1),1,4))</f>
        <v>312.26997500000004</v>
      </c>
      <c r="AQ18" s="18"/>
      <c r="AR18" s="7"/>
    </row>
    <row r="19" spans="1:44" x14ac:dyDescent="0.2">
      <c r="A19" t="str">
        <f>'Baseline QTR'!A19</f>
        <v>KS_NOSRV</v>
      </c>
      <c r="B19" t="str">
        <f>'Baseline QTR'!B19</f>
        <v xml:space="preserve">   Other services</v>
      </c>
      <c r="C19" s="48">
        <f ca="1">AVERAGE(OFFSET('Pessimistic QTR'!$C19,0,4*(COLUMNS('Pessimistic QTR'!$C19:C19)-1),1,4))</f>
        <v>228.85000000000002</v>
      </c>
      <c r="D19" s="48">
        <f ca="1">AVERAGE(OFFSET('Pessimistic QTR'!$C19,0,4*(COLUMNS('Pessimistic QTR'!$C19:D19)-1),1,4))</f>
        <v>234.85</v>
      </c>
      <c r="E19" s="48">
        <f ca="1">AVERAGE(OFFSET('Pessimistic QTR'!$C19,0,4*(COLUMNS('Pessimistic QTR'!$C19:E19)-1),1,4))</f>
        <v>241.45833333333331</v>
      </c>
      <c r="F19" s="48">
        <f ca="1">AVERAGE(OFFSET('Pessimistic QTR'!$C19,0,4*(COLUMNS('Pessimistic QTR'!$C19:F19)-1),1,4))</f>
        <v>251.0333333333333</v>
      </c>
      <c r="G19" s="48">
        <f ca="1">AVERAGE(OFFSET('Pessimistic QTR'!$C19,0,4*(COLUMNS('Pessimistic QTR'!$C19:G19)-1),1,4))</f>
        <v>256.81666666666666</v>
      </c>
      <c r="H19" s="48">
        <f ca="1">AVERAGE(OFFSET('Pessimistic QTR'!$C19,0,4*(COLUMNS('Pessimistic QTR'!$C19:H19)-1),1,4))</f>
        <v>266.17500000000001</v>
      </c>
      <c r="I19" s="48">
        <f ca="1">AVERAGE(OFFSET('Pessimistic QTR'!$C19,0,4*(COLUMNS('Pessimistic QTR'!$C19:I19)-1),1,4))</f>
        <v>271.74166666666667</v>
      </c>
      <c r="J19" s="48">
        <f ca="1">AVERAGE(OFFSET('Pessimistic QTR'!$C19,0,4*(COLUMNS('Pessimistic QTR'!$C19:J19)-1),1,4))</f>
        <v>283.31666666666666</v>
      </c>
      <c r="K19" s="48">
        <f ca="1">AVERAGE(OFFSET('Pessimistic QTR'!$C19,0,4*(COLUMNS('Pessimistic QTR'!$C19:K19)-1),1,4))</f>
        <v>294.98333333333335</v>
      </c>
      <c r="L19" s="48">
        <f ca="1">AVERAGE(OFFSET('Pessimistic QTR'!$C19,0,4*(COLUMNS('Pessimistic QTR'!$C19:L19)-1),1,4))</f>
        <v>303.24166666666667</v>
      </c>
      <c r="M19" s="48">
        <f ca="1">AVERAGE(OFFSET('Pessimistic QTR'!$C19,0,4*(COLUMNS('Pessimistic QTR'!$C19:M19)-1),1,4))</f>
        <v>310.91666666666669</v>
      </c>
      <c r="N19" s="48">
        <f ca="1">AVERAGE(OFFSET('Pessimistic QTR'!$C19,0,4*(COLUMNS('Pessimistic QTR'!$C19:N19)-1),1,4))</f>
        <v>312.58333333333337</v>
      </c>
      <c r="O19" s="48">
        <f ca="1">AVERAGE(OFFSET('Pessimistic QTR'!$C19,0,4*(COLUMNS('Pessimistic QTR'!$C19:O19)-1),1,4))</f>
        <v>314.89999999999998</v>
      </c>
      <c r="P19" s="48">
        <f ca="1">AVERAGE(OFFSET('Pessimistic QTR'!$C19,0,4*(COLUMNS('Pessimistic QTR'!$C19:P19)-1),1,4))</f>
        <v>320.48333333333329</v>
      </c>
      <c r="Q19" s="48">
        <f ca="1">AVERAGE(OFFSET('Pessimistic QTR'!$C19,0,4*(COLUMNS('Pessimistic QTR'!$C19:Q19)-1),1,4))</f>
        <v>324.90833333333336</v>
      </c>
      <c r="R19" s="48">
        <f ca="1">AVERAGE(OFFSET('Pessimistic QTR'!$C19,0,4*(COLUMNS('Pessimistic QTR'!$C19:R19)-1),1,4))</f>
        <v>332.59999999999997</v>
      </c>
      <c r="S19" s="48">
        <f ca="1">AVERAGE(OFFSET('Pessimistic QTR'!$C19,0,4*(COLUMNS('Pessimistic QTR'!$C19:S19)-1),1,4))</f>
        <v>339.1</v>
      </c>
      <c r="T19" s="48">
        <f ca="1">AVERAGE(OFFSET('Pessimistic QTR'!$C19,0,4*(COLUMNS('Pessimistic QTR'!$C19:T19)-1),1,4))</f>
        <v>348.58333333333331</v>
      </c>
      <c r="U19" s="48">
        <f ca="1">AVERAGE(OFFSET('Pessimistic QTR'!$C19,0,4*(COLUMNS('Pessimistic QTR'!$C19:U19)-1),1,4))</f>
        <v>358.07499999999999</v>
      </c>
      <c r="V19" s="48">
        <f ca="1">AVERAGE(OFFSET('Pessimistic QTR'!$C19,0,4*(COLUMNS('Pessimistic QTR'!$C19:V19)-1),1,4))</f>
        <v>358.36666666666667</v>
      </c>
      <c r="W19" s="48">
        <f ca="1">AVERAGE(OFFSET('Pessimistic QTR'!$C19,0,4*(COLUMNS('Pessimistic QTR'!$C19:W19)-1),1,4))</f>
        <v>363.5916666666667</v>
      </c>
      <c r="X19" s="48">
        <f ca="1">AVERAGE(OFFSET('Pessimistic QTR'!$C19,0,4*(COLUMNS('Pessimistic QTR'!$C19:X19)-1),1,4))</f>
        <v>374.22500000000002</v>
      </c>
      <c r="Y19" s="48">
        <f ca="1">AVERAGE(OFFSET('Pessimistic QTR'!$C19,0,4*(COLUMNS('Pessimistic QTR'!$C19:Y19)-1),1,4))</f>
        <v>382.94166666666661</v>
      </c>
      <c r="Z19" s="48">
        <f ca="1">AVERAGE(OFFSET('Pessimistic QTR'!$C19,0,4*(COLUMNS('Pessimistic QTR'!$C19:Z19)-1),1,4))</f>
        <v>391.61666666666667</v>
      </c>
      <c r="AA19" s="48">
        <f ca="1">AVERAGE(OFFSET('Pessimistic QTR'!$C19,0,4*(COLUMNS('Pessimistic QTR'!$C19:AA19)-1),1,4))</f>
        <v>401.5333333333333</v>
      </c>
      <c r="AB19" s="48">
        <f ca="1">AVERAGE(OFFSET('Pessimistic QTR'!$C19,0,4*(COLUMNS('Pessimistic QTR'!$C19:AB19)-1),1,4))</f>
        <v>411.88333333333333</v>
      </c>
      <c r="AC19" s="48">
        <f ca="1">AVERAGE(OFFSET('Pessimistic QTR'!$C19,0,4*(COLUMNS('Pessimistic QTR'!$C19:AC19)-1),1,4))</f>
        <v>427.66666666666669</v>
      </c>
      <c r="AD19" s="48">
        <f ca="1">AVERAGE(OFFSET('Pessimistic QTR'!$C19,0,4*(COLUMNS('Pessimistic QTR'!$C19:AD19)-1),1,4))</f>
        <v>439.4</v>
      </c>
      <c r="AE19" s="48">
        <f ca="1">AVERAGE(OFFSET('Pessimistic QTR'!$C19,0,4*(COLUMNS('Pessimistic QTR'!$C19:AE19)-1),1,4))</f>
        <v>452.61666666666662</v>
      </c>
      <c r="AF19" s="48">
        <f ca="1">AVERAGE(OFFSET('Pessimistic QTR'!$C19,0,4*(COLUMNS('Pessimistic QTR'!$C19:AF19)-1),1,4))</f>
        <v>463.79999999999995</v>
      </c>
      <c r="AG19" s="49">
        <f ca="1">AVERAGE(OFFSET('Pessimistic QTR'!$C19,0,4*(COLUMNS('Pessimistic QTR'!$C19:AG19)-1),1,4))</f>
        <v>394.38333333333333</v>
      </c>
      <c r="AH19" s="49">
        <f ca="1">AVERAGE(OFFSET('Pessimistic QTR'!$C19,0,4*(COLUMNS('Pessimistic QTR'!$C19:AH19)-1),1,4))</f>
        <v>403.75833333333333</v>
      </c>
      <c r="AI19" s="50">
        <f ca="1">AVERAGE(OFFSET('Pessimistic QTR'!$C19,0,4*(COLUMNS('Pessimistic QTR'!$C19:AI19)-1),1,4))</f>
        <v>437.52255833333334</v>
      </c>
      <c r="AJ19" s="50">
        <f ca="1">AVERAGE(OFFSET('Pessimistic QTR'!$C19,0,4*(COLUMNS('Pessimistic QTR'!$C19:AJ19)-1),1,4))</f>
        <v>450.91500000000002</v>
      </c>
      <c r="AK19" s="50">
        <f ca="1">AVERAGE(OFFSET('Pessimistic QTR'!$C19,0,4*(COLUMNS('Pessimistic QTR'!$C19:AK19)-1),1,4))</f>
        <v>453.33247500000004</v>
      </c>
      <c r="AL19" s="50">
        <f ca="1">AVERAGE(OFFSET('Pessimistic QTR'!$C19,0,4*(COLUMNS('Pessimistic QTR'!$C19:AL19)-1),1,4))</f>
        <v>458.860525</v>
      </c>
      <c r="AM19" s="50">
        <f ca="1">AVERAGE(OFFSET('Pessimistic QTR'!$C19,0,4*(COLUMNS('Pessimistic QTR'!$C19:AM19)-1),1,4))</f>
        <v>462.84427499999998</v>
      </c>
      <c r="AN19" s="50">
        <f ca="1">AVERAGE(OFFSET('Pessimistic QTR'!$C19,0,4*(COLUMNS('Pessimistic QTR'!$C19:AN19)-1),1,4))</f>
        <v>466.21362499999998</v>
      </c>
      <c r="AO19" s="50">
        <f ca="1">AVERAGE(OFFSET('Pessimistic QTR'!$C19,0,4*(COLUMNS('Pessimistic QTR'!$C19:AO19)-1),1,4))</f>
        <v>468.39979999999997</v>
      </c>
      <c r="AP19" s="50">
        <f ca="1">AVERAGE(OFFSET('Pessimistic QTR'!$C19,0,4*(COLUMNS('Pessimistic QTR'!$C19:AP19)-1),1,4))</f>
        <v>470.27145000000002</v>
      </c>
      <c r="AQ19" s="18"/>
      <c r="AR19" s="7"/>
    </row>
    <row r="20" spans="1:44" x14ac:dyDescent="0.2">
      <c r="A20" t="str">
        <f>'Baseline QTR'!A20</f>
        <v>KS_NLHS</v>
      </c>
      <c r="B20" t="str">
        <f>'Baseline QTR'!B20</f>
        <v xml:space="preserve">      Leisure and Hospitality</v>
      </c>
      <c r="C20" s="48">
        <f ca="1">AVERAGE(OFFSET('Pessimistic QTR'!$C20,0,4*(COLUMNS('Pessimistic QTR'!$C20:C20)-1),1,4))</f>
        <v>90.841666666666669</v>
      </c>
      <c r="D20" s="48">
        <f ca="1">AVERAGE(OFFSET('Pessimistic QTR'!$C20,0,4*(COLUMNS('Pessimistic QTR'!$C20:D20)-1),1,4))</f>
        <v>91.833333333333329</v>
      </c>
      <c r="E20" s="48">
        <f ca="1">AVERAGE(OFFSET('Pessimistic QTR'!$C20,0,4*(COLUMNS('Pessimistic QTR'!$C20:E20)-1),1,4))</f>
        <v>93.474999999999994</v>
      </c>
      <c r="F20" s="48">
        <f ca="1">AVERAGE(OFFSET('Pessimistic QTR'!$C20,0,4*(COLUMNS('Pessimistic QTR'!$C20:F20)-1),1,4))</f>
        <v>96.558333333333323</v>
      </c>
      <c r="G20" s="48">
        <f ca="1">AVERAGE(OFFSET('Pessimistic QTR'!$C20,0,4*(COLUMNS('Pessimistic QTR'!$C20:G20)-1),1,4))</f>
        <v>98.966666666666669</v>
      </c>
      <c r="H20" s="48">
        <f ca="1">AVERAGE(OFFSET('Pessimistic QTR'!$C20,0,4*(COLUMNS('Pessimistic QTR'!$C20:H20)-1),1,4))</f>
        <v>103.00833333333335</v>
      </c>
      <c r="I20" s="48">
        <f ca="1">AVERAGE(OFFSET('Pessimistic QTR'!$C20,0,4*(COLUMNS('Pessimistic QTR'!$C20:I20)-1),1,4))</f>
        <v>106.375</v>
      </c>
      <c r="J20" s="48">
        <f ca="1">AVERAGE(OFFSET('Pessimistic QTR'!$C20,0,4*(COLUMNS('Pessimistic QTR'!$C20:J20)-1),1,4))</f>
        <v>109.69166666666666</v>
      </c>
      <c r="K20" s="48">
        <f ca="1">AVERAGE(OFFSET('Pessimistic QTR'!$C20,0,4*(COLUMNS('Pessimistic QTR'!$C20:K20)-1),1,4))</f>
        <v>113.56666666666666</v>
      </c>
      <c r="L20" s="48">
        <f ca="1">AVERAGE(OFFSET('Pessimistic QTR'!$C20,0,4*(COLUMNS('Pessimistic QTR'!$C20:L20)-1),1,4))</f>
        <v>119.15833333333333</v>
      </c>
      <c r="M20" s="48">
        <f ca="1">AVERAGE(OFFSET('Pessimistic QTR'!$C20,0,4*(COLUMNS('Pessimistic QTR'!$C20:M20)-1),1,4))</f>
        <v>120.62499999999999</v>
      </c>
      <c r="N20" s="48">
        <f ca="1">AVERAGE(OFFSET('Pessimistic QTR'!$C20,0,4*(COLUMNS('Pessimistic QTR'!$C20:N20)-1),1,4))</f>
        <v>119.77499999999999</v>
      </c>
      <c r="O20" s="48">
        <f ca="1">AVERAGE(OFFSET('Pessimistic QTR'!$C20,0,4*(COLUMNS('Pessimistic QTR'!$C20:O20)-1),1,4))</f>
        <v>117.45</v>
      </c>
      <c r="P20" s="48">
        <f ca="1">AVERAGE(OFFSET('Pessimistic QTR'!$C20,0,4*(COLUMNS('Pessimistic QTR'!$C20:P20)-1),1,4))</f>
        <v>119.63333333333333</v>
      </c>
      <c r="Q20" s="48">
        <f ca="1">AVERAGE(OFFSET('Pessimistic QTR'!$C20,0,4*(COLUMNS('Pessimistic QTR'!$C20:Q20)-1),1,4))</f>
        <v>122.925</v>
      </c>
      <c r="R20" s="48">
        <f ca="1">AVERAGE(OFFSET('Pessimistic QTR'!$C20,0,4*(COLUMNS('Pessimistic QTR'!$C20:R20)-1),1,4))</f>
        <v>126.58333333333333</v>
      </c>
      <c r="S20" s="48">
        <f ca="1">AVERAGE(OFFSET('Pessimistic QTR'!$C20,0,4*(COLUMNS('Pessimistic QTR'!$C20:S20)-1),1,4))</f>
        <v>130.72500000000002</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130.57499999999999</v>
      </c>
      <c r="W20" s="48">
        <f ca="1">AVERAGE(OFFSET('Pessimistic QTR'!$C20,0,4*(COLUMNS('Pessimistic QTR'!$C20:W20)-1),1,4))</f>
        <v>130.44166666666666</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143.95833333333334</v>
      </c>
      <c r="AA20" s="48">
        <f ca="1">AVERAGE(OFFSET('Pessimistic QTR'!$C20,0,4*(COLUMNS('Pessimistic QTR'!$C20:AA20)-1),1,4))</f>
        <v>148.68333333333334</v>
      </c>
      <c r="AB20" s="48">
        <f ca="1">AVERAGE(OFFSET('Pessimistic QTR'!$C20,0,4*(COLUMNS('Pessimistic QTR'!$C20:AB20)-1),1,4))</f>
        <v>154.98333333333335</v>
      </c>
      <c r="AC20" s="48">
        <f ca="1">AVERAGE(OFFSET('Pessimistic QTR'!$C20,0,4*(COLUMNS('Pessimistic QTR'!$C20:AC20)-1),1,4))</f>
        <v>161.64166666666665</v>
      </c>
      <c r="AD20" s="48">
        <f ca="1">AVERAGE(OFFSET('Pessimistic QTR'!$C20,0,4*(COLUMNS('Pessimistic QTR'!$C20:AD20)-1),1,4))</f>
        <v>166.84166666666667</v>
      </c>
      <c r="AE20" s="48">
        <f ca="1">AVERAGE(OFFSET('Pessimistic QTR'!$C20,0,4*(COLUMNS('Pessimistic QTR'!$C20:AE20)-1),1,4))</f>
        <v>171.57499999999999</v>
      </c>
      <c r="AF20" s="48">
        <f ca="1">AVERAGE(OFFSET('Pessimistic QTR'!$C20,0,4*(COLUMNS('Pessimistic QTR'!$C20:AF20)-1),1,4))</f>
        <v>173.79166666666666</v>
      </c>
      <c r="AG20" s="49">
        <f ca="1">AVERAGE(OFFSET('Pessimistic QTR'!$C20,0,4*(COLUMNS('Pessimistic QTR'!$C20:AG20)-1),1,4))</f>
        <v>122.66666666666666</v>
      </c>
      <c r="AH20" s="49">
        <f ca="1">AVERAGE(OFFSET('Pessimistic QTR'!$C20,0,4*(COLUMNS('Pessimistic QTR'!$C20:AH20)-1),1,4))</f>
        <v>128.80833333333334</v>
      </c>
      <c r="AI20" s="50">
        <f ca="1">AVERAGE(OFFSET('Pessimistic QTR'!$C20,0,4*(COLUMNS('Pessimistic QTR'!$C20:AI20)-1),1,4))</f>
        <v>152.13445833333333</v>
      </c>
      <c r="AJ20" s="50">
        <f ca="1">AVERAGE(OFFSET('Pessimistic QTR'!$C20,0,4*(COLUMNS('Pessimistic QTR'!$C20:AJ20)-1),1,4))</f>
        <v>157.064775</v>
      </c>
      <c r="AK20" s="50">
        <f ca="1">AVERAGE(OFFSET('Pessimistic QTR'!$C20,0,4*(COLUMNS('Pessimistic QTR'!$C20:AK20)-1),1,4))</f>
        <v>152.2878</v>
      </c>
      <c r="AL20" s="50">
        <f ca="1">AVERAGE(OFFSET('Pessimistic QTR'!$C20,0,4*(COLUMNS('Pessimistic QTR'!$C20:AL20)-1),1,4))</f>
        <v>157.34975</v>
      </c>
      <c r="AM20" s="50">
        <f ca="1">AVERAGE(OFFSET('Pessimistic QTR'!$C20,0,4*(COLUMNS('Pessimistic QTR'!$C20:AM20)-1),1,4))</f>
        <v>160.722025</v>
      </c>
      <c r="AN20" s="50">
        <f ca="1">AVERAGE(OFFSET('Pessimistic QTR'!$C20,0,4*(COLUMNS('Pessimistic QTR'!$C20:AN20)-1),1,4))</f>
        <v>162.50790000000001</v>
      </c>
      <c r="AO20" s="50">
        <f ca="1">AVERAGE(OFFSET('Pessimistic QTR'!$C20,0,4*(COLUMNS('Pessimistic QTR'!$C20:AO20)-1),1,4))</f>
        <v>162.5806</v>
      </c>
      <c r="AP20" s="50">
        <f ca="1">AVERAGE(OFFSET('Pessimistic QTR'!$C20,0,4*(COLUMNS('Pessimistic QTR'!$C20:AP20)-1),1,4))</f>
        <v>163.04827499999999</v>
      </c>
      <c r="AQ20" s="18"/>
      <c r="AR20" s="7"/>
    </row>
    <row r="21" spans="1:44" x14ac:dyDescent="0.2">
      <c r="A21" t="str">
        <f>'Baseline QTR'!A21</f>
        <v>KS_NGOV</v>
      </c>
      <c r="B21" t="str">
        <f>'Baseline QTR'!B21</f>
        <v xml:space="preserve">   Government</v>
      </c>
      <c r="C21" s="48">
        <f ca="1">AVERAGE(OFFSET('Pessimistic QTR'!$C21,0,4*(COLUMNS('Pessimistic QTR'!$C21:C21)-1),1,4))</f>
        <v>147.44999999999999</v>
      </c>
      <c r="D21" s="48">
        <f ca="1">AVERAGE(OFFSET('Pessimistic QTR'!$C21,0,4*(COLUMNS('Pessimistic QTR'!$C21:D21)-1),1,4))</f>
        <v>153.01666666666665</v>
      </c>
      <c r="E21" s="48">
        <f ca="1">AVERAGE(OFFSET('Pessimistic QTR'!$C21,0,4*(COLUMNS('Pessimistic QTR'!$C21:E21)-1),1,4))</f>
        <v>158.74166666666667</v>
      </c>
      <c r="F21" s="48">
        <f ca="1">AVERAGE(OFFSET('Pessimistic QTR'!$C21,0,4*(COLUMNS('Pessimistic QTR'!$C21:F21)-1),1,4))</f>
        <v>161.88333333333333</v>
      </c>
      <c r="G21" s="48">
        <f ca="1">AVERAGE(OFFSET('Pessimistic QTR'!$C21,0,4*(COLUMNS('Pessimistic QTR'!$C21:G21)-1),1,4))</f>
        <v>164.53333333333333</v>
      </c>
      <c r="H21" s="48">
        <f ca="1">AVERAGE(OFFSET('Pessimistic QTR'!$C21,0,4*(COLUMNS('Pessimistic QTR'!$C21:H21)-1),1,4))</f>
        <v>167.89166666666665</v>
      </c>
      <c r="I21" s="48">
        <f ca="1">AVERAGE(OFFSET('Pessimistic QTR'!$C21,0,4*(COLUMNS('Pessimistic QTR'!$C21:I21)-1),1,4))</f>
        <v>170.69166666666666</v>
      </c>
      <c r="J21" s="48">
        <f ca="1">AVERAGE(OFFSET('Pessimistic QTR'!$C21,0,4*(COLUMNS('Pessimistic QTR'!$C21:J21)-1),1,4))</f>
        <v>173.76666666666671</v>
      </c>
      <c r="K21" s="48">
        <f ca="1">AVERAGE(OFFSET('Pessimistic QTR'!$C21,0,4*(COLUMNS('Pessimistic QTR'!$C21:K21)-1),1,4))</f>
        <v>178.51666666666668</v>
      </c>
      <c r="L21" s="48">
        <f ca="1">AVERAGE(OFFSET('Pessimistic QTR'!$C21,0,4*(COLUMNS('Pessimistic QTR'!$C21:L21)-1),1,4))</f>
        <v>182.70833333333334</v>
      </c>
      <c r="M21" s="48">
        <f ca="1">AVERAGE(OFFSET('Pessimistic QTR'!$C21,0,4*(COLUMNS('Pessimistic QTR'!$C21:M21)-1),1,4))</f>
        <v>185.86666666666665</v>
      </c>
      <c r="N21" s="48">
        <f ca="1">AVERAGE(OFFSET('Pessimistic QTR'!$C21,0,4*(COLUMNS('Pessimistic QTR'!$C21:N21)-1),1,4))</f>
        <v>191.89166666666665</v>
      </c>
      <c r="O21" s="48">
        <f ca="1">AVERAGE(OFFSET('Pessimistic QTR'!$C21,0,4*(COLUMNS('Pessimistic QTR'!$C21:O21)-1),1,4))</f>
        <v>195.85</v>
      </c>
      <c r="P21" s="48">
        <f ca="1">AVERAGE(OFFSET('Pessimistic QTR'!$C21,0,4*(COLUMNS('Pessimistic QTR'!$C21:P21)-1),1,4))</f>
        <v>198</v>
      </c>
      <c r="Q21" s="48">
        <f ca="1">AVERAGE(OFFSET('Pessimistic QTR'!$C21,0,4*(COLUMNS('Pessimistic QTR'!$C21:Q21)-1),1,4))</f>
        <v>198.00833333333333</v>
      </c>
      <c r="R21" s="48">
        <f ca="1">AVERAGE(OFFSET('Pessimistic QTR'!$C21,0,4*(COLUMNS('Pessimistic QTR'!$C21:R21)-1),1,4))</f>
        <v>197.76666666666665</v>
      </c>
      <c r="S21" s="48">
        <f ca="1">AVERAGE(OFFSET('Pessimistic QTR'!$C21,0,4*(COLUMNS('Pessimistic QTR'!$C21:S21)-1),1,4))</f>
        <v>198.50833333333333</v>
      </c>
      <c r="T21" s="48">
        <f ca="1">AVERAGE(OFFSET('Pessimistic QTR'!$C21,0,4*(COLUMNS('Pessimistic QTR'!$C21:T21)-1),1,4))</f>
        <v>200.15</v>
      </c>
      <c r="U21" s="48">
        <f ca="1">AVERAGE(OFFSET('Pessimistic QTR'!$C21,0,4*(COLUMNS('Pessimistic QTR'!$C21:U21)-1),1,4))</f>
        <v>204.50833333333333</v>
      </c>
      <c r="V21" s="48">
        <f ca="1">AVERAGE(OFFSET('Pessimistic QTR'!$C21,0,4*(COLUMNS('Pessimistic QTR'!$C21:V21)-1),1,4))</f>
        <v>206.18333333333334</v>
      </c>
      <c r="W21" s="48">
        <f ca="1">AVERAGE(OFFSET('Pessimistic QTR'!$C21,0,4*(COLUMNS('Pessimistic QTR'!$C21:W21)-1),1,4))</f>
        <v>205.79166666666666</v>
      </c>
      <c r="X21" s="48">
        <f ca="1">AVERAGE(OFFSET('Pessimistic QTR'!$C21,0,4*(COLUMNS('Pessimistic QTR'!$C21:X21)-1),1,4))</f>
        <v>202.17499999999998</v>
      </c>
      <c r="Y21" s="48">
        <f ca="1">AVERAGE(OFFSET('Pessimistic QTR'!$C21,0,4*(COLUMNS('Pessimistic QTR'!$C21:Y21)-1),1,4))</f>
        <v>202.69166666666666</v>
      </c>
      <c r="Z21" s="48">
        <f ca="1">AVERAGE(OFFSET('Pessimistic QTR'!$C21,0,4*(COLUMNS('Pessimistic QTR'!$C21:Z21)-1),1,4))</f>
        <v>204.8</v>
      </c>
      <c r="AA21" s="48">
        <f ca="1">AVERAGE(OFFSET('Pessimistic QTR'!$C21,0,4*(COLUMNS('Pessimistic QTR'!$C21:AA21)-1),1,4))</f>
        <v>207.73333333333335</v>
      </c>
      <c r="AB21" s="48">
        <f ca="1">AVERAGE(OFFSET('Pessimistic QTR'!$C21,0,4*(COLUMNS('Pessimistic QTR'!$C21:AB21)-1),1,4))</f>
        <v>212.90833333333333</v>
      </c>
      <c r="AC21" s="48">
        <f ca="1">AVERAGE(OFFSET('Pessimistic QTR'!$C21,0,4*(COLUMNS('Pessimistic QTR'!$C21:AC21)-1),1,4))</f>
        <v>217.81666666666666</v>
      </c>
      <c r="AD21" s="48">
        <f ca="1">AVERAGE(OFFSET('Pessimistic QTR'!$C21,0,4*(COLUMNS('Pessimistic QTR'!$C21:AD21)-1),1,4))</f>
        <v>221.26666666666665</v>
      </c>
      <c r="AE21" s="48">
        <f ca="1">AVERAGE(OFFSET('Pessimistic QTR'!$C21,0,4*(COLUMNS('Pessimistic QTR'!$C21:AE21)-1),1,4))</f>
        <v>218.52500000000001</v>
      </c>
      <c r="AF21" s="48">
        <f ca="1">AVERAGE(OFFSET('Pessimistic QTR'!$C21,0,4*(COLUMNS('Pessimistic QTR'!$C21:AF21)-1),1,4))</f>
        <v>216</v>
      </c>
      <c r="AG21" s="49">
        <f ca="1">AVERAGE(OFFSET('Pessimistic QTR'!$C21,0,4*(COLUMNS('Pessimistic QTR'!$C21:AG21)-1),1,4))</f>
        <v>209.67500000000001</v>
      </c>
      <c r="AH21" s="49">
        <f ca="1">AVERAGE(OFFSET('Pessimistic QTR'!$C21,0,4*(COLUMNS('Pessimistic QTR'!$C21:AH21)-1),1,4))</f>
        <v>207.28333333333333</v>
      </c>
      <c r="AI21" s="50">
        <f ca="1">AVERAGE(OFFSET('Pessimistic QTR'!$C21,0,4*(COLUMNS('Pessimistic QTR'!$C21:AI21)-1),1,4))</f>
        <v>207.51915833333331</v>
      </c>
      <c r="AJ21" s="50">
        <f ca="1">AVERAGE(OFFSET('Pessimistic QTR'!$C21,0,4*(COLUMNS('Pessimistic QTR'!$C21:AJ21)-1),1,4))</f>
        <v>213.57612499999999</v>
      </c>
      <c r="AK21" s="50">
        <f ca="1">AVERAGE(OFFSET('Pessimistic QTR'!$C21,0,4*(COLUMNS('Pessimistic QTR'!$C21:AK21)-1),1,4))</f>
        <v>215.73602500000001</v>
      </c>
      <c r="AL21" s="50">
        <f ca="1">AVERAGE(OFFSET('Pessimistic QTR'!$C21,0,4*(COLUMNS('Pessimistic QTR'!$C21:AL21)-1),1,4))</f>
        <v>220.1011</v>
      </c>
      <c r="AM21" s="50">
        <f ca="1">AVERAGE(OFFSET('Pessimistic QTR'!$C21,0,4*(COLUMNS('Pessimistic QTR'!$C21:AM21)-1),1,4))</f>
        <v>223.25005000000002</v>
      </c>
      <c r="AN21" s="50">
        <f ca="1">AVERAGE(OFFSET('Pessimistic QTR'!$C21,0,4*(COLUMNS('Pessimistic QTR'!$C21:AN21)-1),1,4))</f>
        <v>225.370025</v>
      </c>
      <c r="AO21" s="50">
        <f ca="1">AVERAGE(OFFSET('Pessimistic QTR'!$C21,0,4*(COLUMNS('Pessimistic QTR'!$C21:AO21)-1),1,4))</f>
        <v>227.19189999999998</v>
      </c>
      <c r="AP21" s="50">
        <f ca="1">AVERAGE(OFFSET('Pessimistic QTR'!$C21,0,4*(COLUMNS('Pessimistic QTR'!$C21:AP21)-1),1,4))</f>
        <v>229.0361</v>
      </c>
      <c r="AQ21" s="18"/>
      <c r="AR21" s="7"/>
    </row>
    <row r="22" spans="1:44" x14ac:dyDescent="0.2">
      <c r="A22" t="str">
        <f>'Baseline QTR'!A22</f>
        <v>KS_NGOVSL</v>
      </c>
      <c r="B22" t="str">
        <f>'Baseline QTR'!B22</f>
        <v xml:space="preserve">      State and local</v>
      </c>
      <c r="C22" s="48">
        <f ca="1">AVERAGE(OFFSET('Pessimistic QTR'!$C22,0,4*(COLUMNS('Pessimistic QTR'!$C22:C22)-1),1,4))</f>
        <v>125.70833333333334</v>
      </c>
      <c r="D22" s="48">
        <f ca="1">AVERAGE(OFFSET('Pessimistic QTR'!$C22,0,4*(COLUMNS('Pessimistic QTR'!$C22:D22)-1),1,4))</f>
        <v>131.57499999999999</v>
      </c>
      <c r="E22" s="48">
        <f ca="1">AVERAGE(OFFSET('Pessimistic QTR'!$C22,0,4*(COLUMNS('Pessimistic QTR'!$C22:E22)-1),1,4))</f>
        <v>136.97499999999999</v>
      </c>
      <c r="F22" s="48">
        <f ca="1">AVERAGE(OFFSET('Pessimistic QTR'!$C22,0,4*(COLUMNS('Pessimistic QTR'!$C22:F22)-1),1,4))</f>
        <v>139.55833333333334</v>
      </c>
      <c r="G22" s="48">
        <f ca="1">AVERAGE(OFFSET('Pessimistic QTR'!$C22,0,4*(COLUMNS('Pessimistic QTR'!$C22:G22)-1),1,4))</f>
        <v>142.25833333333333</v>
      </c>
      <c r="H22" s="48">
        <f ca="1">AVERAGE(OFFSET('Pessimistic QTR'!$C22,0,4*(COLUMNS('Pessimistic QTR'!$C22:H22)-1),1,4))</f>
        <v>146.03333333333333</v>
      </c>
      <c r="I22" s="48">
        <f ca="1">AVERAGE(OFFSET('Pessimistic QTR'!$C22,0,4*(COLUMNS('Pessimistic QTR'!$C22:I22)-1),1,4))</f>
        <v>149.13333333333333</v>
      </c>
      <c r="J22" s="48">
        <f ca="1">AVERAGE(OFFSET('Pessimistic QTR'!$C22,0,4*(COLUMNS('Pessimistic QTR'!$C22:J22)-1),1,4))</f>
        <v>152.03333333333333</v>
      </c>
      <c r="K22" s="48">
        <f ca="1">AVERAGE(OFFSET('Pessimistic QTR'!$C22,0,4*(COLUMNS('Pessimistic QTR'!$C22:K22)-1),1,4))</f>
        <v>156.00833333333333</v>
      </c>
      <c r="L22" s="48">
        <f ca="1">AVERAGE(OFFSET('Pessimistic QTR'!$C22,0,4*(COLUMNS('Pessimistic QTR'!$C22:L22)-1),1,4))</f>
        <v>159.61666666666667</v>
      </c>
      <c r="M22" s="48">
        <f ca="1">AVERAGE(OFFSET('Pessimistic QTR'!$C22,0,4*(COLUMNS('Pessimistic QTR'!$C22:M22)-1),1,4))</f>
        <v>161.98333333333335</v>
      </c>
      <c r="N22" s="48">
        <f ca="1">AVERAGE(OFFSET('Pessimistic QTR'!$C22,0,4*(COLUMNS('Pessimistic QTR'!$C22:N22)-1),1,4))</f>
        <v>168.21666666666667</v>
      </c>
      <c r="O22" s="48">
        <f ca="1">AVERAGE(OFFSET('Pessimistic QTR'!$C22,0,4*(COLUMNS('Pessimistic QTR'!$C22:O22)-1),1,4))</f>
        <v>171.76666666666665</v>
      </c>
      <c r="P22" s="48">
        <f ca="1">AVERAGE(OFFSET('Pessimistic QTR'!$C22,0,4*(COLUMNS('Pessimistic QTR'!$C22:P22)-1),1,4))</f>
        <v>173.125</v>
      </c>
      <c r="Q22" s="48">
        <f ca="1">AVERAGE(OFFSET('Pessimistic QTR'!$C22,0,4*(COLUMNS('Pessimistic QTR'!$C22:Q22)-1),1,4))</f>
        <v>173.34166666666667</v>
      </c>
      <c r="R22" s="48">
        <f ca="1">AVERAGE(OFFSET('Pessimistic QTR'!$C22,0,4*(COLUMNS('Pessimistic QTR'!$C22:R22)-1),1,4))</f>
        <v>173.59166666666667</v>
      </c>
      <c r="S22" s="48">
        <f ca="1">AVERAGE(OFFSET('Pessimistic QTR'!$C22,0,4*(COLUMNS('Pessimistic QTR'!$C22:S22)-1),1,4))</f>
        <v>174.80833333333334</v>
      </c>
      <c r="T22" s="48">
        <f ca="1">AVERAGE(OFFSET('Pessimistic QTR'!$C22,0,4*(COLUMNS('Pessimistic QTR'!$C22:T22)-1),1,4))</f>
        <v>176.48333333333332</v>
      </c>
      <c r="U22" s="48">
        <f ca="1">AVERAGE(OFFSET('Pessimistic QTR'!$C22,0,4*(COLUMNS('Pessimistic QTR'!$C22:U22)-1),1,4))</f>
        <v>180.59166666666664</v>
      </c>
      <c r="V22" s="48">
        <f ca="1">AVERAGE(OFFSET('Pessimistic QTR'!$C22,0,4*(COLUMNS('Pessimistic QTR'!$C22:V22)-1),1,4))</f>
        <v>181.76666666666668</v>
      </c>
      <c r="W22" s="48">
        <f ca="1">AVERAGE(OFFSET('Pessimistic QTR'!$C22,0,4*(COLUMNS('Pessimistic QTR'!$C22:W22)-1),1,4))</f>
        <v>181.39166666666668</v>
      </c>
      <c r="X22" s="48">
        <f ca="1">AVERAGE(OFFSET('Pessimistic QTR'!$C22,0,4*(COLUMNS('Pessimistic QTR'!$C22:X22)-1),1,4))</f>
        <v>178.74166666666667</v>
      </c>
      <c r="Y22" s="48">
        <f ca="1">AVERAGE(OFFSET('Pessimistic QTR'!$C22,0,4*(COLUMNS('Pessimistic QTR'!$C22:Y22)-1),1,4))</f>
        <v>179.66666666666669</v>
      </c>
      <c r="Z22" s="48">
        <f ca="1">AVERAGE(OFFSET('Pessimistic QTR'!$C22,0,4*(COLUMNS('Pessimistic QTR'!$C22:Z22)-1),1,4))</f>
        <v>182.30833333333334</v>
      </c>
      <c r="AA22" s="48">
        <f ca="1">AVERAGE(OFFSET('Pessimistic QTR'!$C22,0,4*(COLUMNS('Pessimistic QTR'!$C22:AA22)-1),1,4))</f>
        <v>185.61666666666667</v>
      </c>
      <c r="AB22" s="48">
        <f ca="1">AVERAGE(OFFSET('Pessimistic QTR'!$C22,0,4*(COLUMNS('Pessimistic QTR'!$C22:AB22)-1),1,4))</f>
        <v>190.9</v>
      </c>
      <c r="AC22" s="48">
        <f ca="1">AVERAGE(OFFSET('Pessimistic QTR'!$C22,0,4*(COLUMNS('Pessimistic QTR'!$C22:AC22)-1),1,4))</f>
        <v>195.67500000000001</v>
      </c>
      <c r="AD22" s="48">
        <f ca="1">AVERAGE(OFFSET('Pessimistic QTR'!$C22,0,4*(COLUMNS('Pessimistic QTR'!$C22:AD22)-1),1,4))</f>
        <v>199.08333333333334</v>
      </c>
      <c r="AE22" s="48">
        <f ca="1">AVERAGE(OFFSET('Pessimistic QTR'!$C22,0,4*(COLUMNS('Pessimistic QTR'!$C22:AE22)-1),1,4))</f>
        <v>196.86666666666667</v>
      </c>
      <c r="AF22" s="48">
        <f ca="1">AVERAGE(OFFSET('Pessimistic QTR'!$C22,0,4*(COLUMNS('Pessimistic QTR'!$C22:AF22)-1),1,4))</f>
        <v>194.72499999999999</v>
      </c>
      <c r="AG22" s="49">
        <f ca="1">AVERAGE(OFFSET('Pessimistic QTR'!$C22,0,4*(COLUMNS('Pessimistic QTR'!$C22:AG22)-1),1,4))</f>
        <v>187.73333333333332</v>
      </c>
      <c r="AH22" s="49">
        <f ca="1">AVERAGE(OFFSET('Pessimistic QTR'!$C22,0,4*(COLUMNS('Pessimistic QTR'!$C22:AH22)-1),1,4))</f>
        <v>185.82499999999999</v>
      </c>
      <c r="AI22" s="50">
        <f ca="1">AVERAGE(OFFSET('Pessimistic QTR'!$C22,0,4*(COLUMNS('Pessimistic QTR'!$C22:AI22)-1),1,4))</f>
        <v>186.8681333333333</v>
      </c>
      <c r="AJ22" s="50">
        <f ca="1">AVERAGE(OFFSET('Pessimistic QTR'!$C22,0,4*(COLUMNS('Pessimistic QTR'!$C22:AJ22)-1),1,4))</f>
        <v>193.17600000000002</v>
      </c>
      <c r="AK22" s="50">
        <f ca="1">AVERAGE(OFFSET('Pessimistic QTR'!$C22,0,4*(COLUMNS('Pessimistic QTR'!$C22:AK22)-1),1,4))</f>
        <v>195.33605</v>
      </c>
      <c r="AL22" s="50">
        <f ca="1">AVERAGE(OFFSET('Pessimistic QTR'!$C22,0,4*(COLUMNS('Pessimistic QTR'!$C22:AL22)-1),1,4))</f>
        <v>199.7011</v>
      </c>
      <c r="AM22" s="50">
        <f ca="1">AVERAGE(OFFSET('Pessimistic QTR'!$C22,0,4*(COLUMNS('Pessimistic QTR'!$C22:AM22)-1),1,4))</f>
        <v>202.8501</v>
      </c>
      <c r="AN22" s="50">
        <f ca="1">AVERAGE(OFFSET('Pessimistic QTR'!$C22,0,4*(COLUMNS('Pessimistic QTR'!$C22:AN22)-1),1,4))</f>
        <v>204.97005000000001</v>
      </c>
      <c r="AO22" s="50">
        <f ca="1">AVERAGE(OFFSET('Pessimistic QTR'!$C22,0,4*(COLUMNS('Pessimistic QTR'!$C22:AO22)-1),1,4))</f>
        <v>206.79192499999999</v>
      </c>
      <c r="AP22" s="50">
        <f ca="1">AVERAGE(OFFSET('Pessimistic QTR'!$C22,0,4*(COLUMNS('Pessimistic QTR'!$C22:AP22)-1),1,4))</f>
        <v>208.63615000000001</v>
      </c>
      <c r="AQ22" s="18"/>
      <c r="AR22" s="7"/>
    </row>
    <row r="23" spans="1:44"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23.7</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22.18333333333333</v>
      </c>
      <c r="AE23" s="48">
        <f ca="1">AVERAGE(OFFSET('Pessimistic QTR'!$C23,0,4*(COLUMNS('Pessimistic QTR'!$C23:AE23)-1),1,4))</f>
        <v>21.658333333333331</v>
      </c>
      <c r="AF23" s="48">
        <f ca="1">AVERAGE(OFFSET('Pessimistic QTR'!$C23,0,4*(COLUMNS('Pessimistic QTR'!$C23:AF23)-1),1,4))</f>
        <v>21.274999999999999</v>
      </c>
      <c r="AG23" s="49">
        <f ca="1">AVERAGE(OFFSET('Pessimistic QTR'!$C23,0,4*(COLUMNS('Pessimistic QTR'!$C23:AG23)-1),1,4))</f>
        <v>21.94166666666667</v>
      </c>
      <c r="AH23" s="49">
        <f ca="1">AVERAGE(OFFSET('Pessimistic QTR'!$C23,0,4*(COLUMNS('Pessimistic QTR'!$C23:AH23)-1),1,4))</f>
        <v>21.458333333333332</v>
      </c>
      <c r="AI23" s="50">
        <f ca="1">AVERAGE(OFFSET('Pessimistic QTR'!$C23,0,4*(COLUMNS('Pessimistic QTR'!$C23:AI23)-1),1,4))</f>
        <v>20.651037500000001</v>
      </c>
      <c r="AJ23" s="50">
        <f ca="1">AVERAGE(OFFSET('Pessimistic QTR'!$C23,0,4*(COLUMNS('Pessimistic QTR'!$C23:AJ23)-1),1,4))</f>
        <v>20.400109999999998</v>
      </c>
      <c r="AK23" s="50">
        <f ca="1">AVERAGE(OFFSET('Pessimistic QTR'!$C23,0,4*(COLUMNS('Pessimistic QTR'!$C23:AK23)-1),1,4))</f>
        <v>20.39996</v>
      </c>
      <c r="AL23" s="50">
        <f ca="1">AVERAGE(OFFSET('Pessimistic QTR'!$C23,0,4*(COLUMNS('Pessimistic QTR'!$C23:AL23)-1),1,4))</f>
        <v>20.39996</v>
      </c>
      <c r="AM23" s="50">
        <f ca="1">AVERAGE(OFFSET('Pessimistic QTR'!$C23,0,4*(COLUMNS('Pessimistic QTR'!$C23:AM23)-1),1,4))</f>
        <v>20.39996</v>
      </c>
      <c r="AN23" s="50">
        <f ca="1">AVERAGE(OFFSET('Pessimistic QTR'!$C23,0,4*(COLUMNS('Pessimistic QTR'!$C23:AN23)-1),1,4))</f>
        <v>20.39996</v>
      </c>
      <c r="AO23" s="50">
        <f ca="1">AVERAGE(OFFSET('Pessimistic QTR'!$C23,0,4*(COLUMNS('Pessimistic QTR'!$C23:AO23)-1),1,4))</f>
        <v>20.39996</v>
      </c>
      <c r="AP23" s="50">
        <f ca="1">AVERAGE(OFFSET('Pessimistic QTR'!$C23,0,4*(COLUMNS('Pessimistic QTR'!$C23:AP23)-1),1,4))</f>
        <v>20.39996</v>
      </c>
      <c r="AQ23" s="18"/>
      <c r="AR23" s="7"/>
    </row>
    <row r="24" spans="1:44"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60"/>
      <c r="AI24" s="8"/>
      <c r="AJ24" s="8"/>
      <c r="AK24" s="8"/>
      <c r="AL24" s="8"/>
      <c r="AM24" s="8"/>
      <c r="AN24" s="8"/>
      <c r="AO24" s="8"/>
      <c r="AP24" s="8"/>
      <c r="AQ24" s="18"/>
    </row>
    <row r="25" spans="1:44" x14ac:dyDescent="0.2">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78161.395894043715</v>
      </c>
      <c r="E25" s="5">
        <f ca="1">AVERAGE(OFFSET('Pessimistic QTR'!$C25,0,4*(COLUMNS('Pessimistic QTR'!$C25:E25)-1),1,4))</f>
        <v>81990.641035459761</v>
      </c>
      <c r="F25" s="5">
        <f ca="1">AVERAGE(OFFSET('Pessimistic QTR'!$C25,0,4*(COLUMNS('Pessimistic QTR'!$C25:F25)-1),1,4))</f>
        <v>82897.896638982231</v>
      </c>
      <c r="G25" s="5">
        <f ca="1">AVERAGE(OFFSET('Pessimistic QTR'!$C25,0,4*(COLUMNS('Pessimistic QTR'!$C25:G25)-1),1,4))</f>
        <v>85358.990852102259</v>
      </c>
      <c r="H25" s="5">
        <f ca="1">AVERAGE(OFFSET('Pessimistic QTR'!$C25,0,4*(COLUMNS('Pessimistic QTR'!$C25:H25)-1),1,4))</f>
        <v>88726.45353813206</v>
      </c>
      <c r="I25" s="5">
        <f ca="1">AVERAGE(OFFSET('Pessimistic QTR'!$C25,0,4*(COLUMNS('Pessimistic QTR'!$C25:I25)-1),1,4))</f>
        <v>94143.84990652866</v>
      </c>
      <c r="J25" s="5">
        <f ca="1">AVERAGE(OFFSET('Pessimistic QTR'!$C25,0,4*(COLUMNS('Pessimistic QTR'!$C25:J25)-1),1,4))</f>
        <v>101003.37686824068</v>
      </c>
      <c r="K25" s="5">
        <f ca="1">AVERAGE(OFFSET('Pessimistic QTR'!$C25,0,4*(COLUMNS('Pessimistic QTR'!$C25:K25)-1),1,4))</f>
        <v>113246.11575803545</v>
      </c>
      <c r="L25" s="5">
        <f ca="1">AVERAGE(OFFSET('Pessimistic QTR'!$C25,0,4*(COLUMNS('Pessimistic QTR'!$C25:L25)-1),1,4))</f>
        <v>121766.53991341402</v>
      </c>
      <c r="M25" s="5">
        <f ca="1">AVERAGE(OFFSET('Pessimistic QTR'!$C25,0,4*(COLUMNS('Pessimistic QTR'!$C25:M25)-1),1,4))</f>
        <v>126393.69475184818</v>
      </c>
      <c r="N25" s="5">
        <f ca="1">AVERAGE(OFFSET('Pessimistic QTR'!$C25,0,4*(COLUMNS('Pessimistic QTR'!$C25:N25)-1),1,4))</f>
        <v>125316.32892990689</v>
      </c>
      <c r="O25" s="5">
        <f ca="1">AVERAGE(OFFSET('Pessimistic QTR'!$C25,0,4*(COLUMNS('Pessimistic QTR'!$C25:O25)-1),1,4))</f>
        <v>124381.60943540129</v>
      </c>
      <c r="P25" s="5">
        <f ca="1">AVERAGE(OFFSET('Pessimistic QTR'!$C25,0,4*(COLUMNS('Pessimistic QTR'!$C25:P25)-1),1,4))</f>
        <v>125108.96198422665</v>
      </c>
      <c r="Q25" s="5">
        <f ca="1">AVERAGE(OFFSET('Pessimistic QTR'!$C25,0,4*(COLUMNS('Pessimistic QTR'!$C25:Q25)-1),1,4))</f>
        <v>133169.51663833595</v>
      </c>
      <c r="R25" s="5">
        <f ca="1">AVERAGE(OFFSET('Pessimistic QTR'!$C25,0,4*(COLUMNS('Pessimistic QTR'!$C25:R25)-1),1,4))</f>
        <v>133230.3946014964</v>
      </c>
      <c r="S25" s="5">
        <f ca="1">AVERAGE(OFFSET('Pessimistic QTR'!$C25,0,4*(COLUMNS('Pessimistic QTR'!$C25:S25)-1),1,4))</f>
        <v>143540.48446675911</v>
      </c>
      <c r="T25" s="5">
        <f ca="1">AVERAGE(OFFSET('Pessimistic QTR'!$C25,0,4*(COLUMNS('Pessimistic QTR'!$C25:T25)-1),1,4))</f>
        <v>152154.76576552374</v>
      </c>
      <c r="U25" s="5">
        <f ca="1">AVERAGE(OFFSET('Pessimistic QTR'!$C25,0,4*(COLUMNS('Pessimistic QTR'!$C25:U25)-1),1,4))</f>
        <v>152415.91313442402</v>
      </c>
      <c r="V25" s="5">
        <f ca="1">AVERAGE(OFFSET('Pessimistic QTR'!$C25,0,4*(COLUMNS('Pessimistic QTR'!$C25:V25)-1),1,4))</f>
        <v>141708.68021617923</v>
      </c>
      <c r="W25" s="5">
        <f ca="1">AVERAGE(OFFSET('Pessimistic QTR'!$C25,0,4*(COLUMNS('Pessimistic QTR'!$C25:W25)-1),1,4))</f>
        <v>142693.35983363396</v>
      </c>
      <c r="X25" s="5">
        <f ca="1">AVERAGE(OFFSET('Pessimistic QTR'!$C25,0,4*(COLUMNS('Pessimistic QTR'!$C25:X25)-1),1,4))</f>
        <v>149121.5160951952</v>
      </c>
      <c r="Y25" s="5">
        <f ca="1">AVERAGE(OFFSET('Pessimistic QTR'!$C25,0,4*(COLUMNS('Pessimistic QTR'!$C25:Y25)-1),1,4))</f>
        <v>163709.30564322753</v>
      </c>
      <c r="Z25" s="5">
        <f ca="1">AVERAGE(OFFSET('Pessimistic QTR'!$C25,0,4*(COLUMNS('Pessimistic QTR'!$C25:Z25)-1),1,4))</f>
        <v>166445.82843724499</v>
      </c>
      <c r="AA25" s="5">
        <f ca="1">AVERAGE(OFFSET('Pessimistic QTR'!$C25,0,4*(COLUMNS('Pessimistic QTR'!$C25:AA25)-1),1,4))</f>
        <v>179994.20282357992</v>
      </c>
      <c r="AB25" s="5">
        <f ca="1">AVERAGE(OFFSET('Pessimistic QTR'!$C25,0,4*(COLUMNS('Pessimistic QTR'!$C25:AB25)-1),1,4))</f>
        <v>191527.19325188798</v>
      </c>
      <c r="AC25" s="5">
        <f ca="1">AVERAGE(OFFSET('Pessimistic QTR'!$C25,0,4*(COLUMNS('Pessimistic QTR'!$C25:AC25)-1),1,4))</f>
        <v>201734.29143578728</v>
      </c>
      <c r="AD25" s="5">
        <f ca="1">AVERAGE(OFFSET('Pessimistic QTR'!$C25,0,4*(COLUMNS('Pessimistic QTR'!$C25:AD25)-1),1,4))</f>
        <v>212182.13623306534</v>
      </c>
      <c r="AE25" s="5">
        <f ca="1">AVERAGE(OFFSET('Pessimistic QTR'!$C25,0,4*(COLUMNS('Pessimistic QTR'!$C25:AE25)-1),1,4))</f>
        <v>223267.72322799388</v>
      </c>
      <c r="AF25" s="5">
        <f ca="1">AVERAGE(OFFSET('Pessimistic QTR'!$C25,0,4*(COLUMNS('Pessimistic QTR'!$C25:AF25)-1),1,4))</f>
        <v>238367.42151823401</v>
      </c>
      <c r="AG25" s="46">
        <f ca="1">AVERAGE(OFFSET('Pessimistic QTR'!$C25,0,4*(COLUMNS('Pessimistic QTR'!$C25:AG25)-1),1,4))</f>
        <v>251307.64248984522</v>
      </c>
      <c r="AH25" s="46">
        <f ca="1">AVERAGE(OFFSET('Pessimistic QTR'!$C25,0,4*(COLUMNS('Pessimistic QTR'!$C25:AH25)-1),1,4))</f>
        <v>260541.92716629698</v>
      </c>
      <c r="AI25" s="9">
        <f ca="1">AVERAGE(OFFSET('Pessimistic QTR'!$C25,0,4*(COLUMNS('Pessimistic QTR'!$C25:AI25)-1),1,4))</f>
        <v>250575.76302176964</v>
      </c>
      <c r="AJ25" s="9">
        <f ca="1">AVERAGE(OFFSET('Pessimistic QTR'!$C25,0,4*(COLUMNS('Pessimistic QTR'!$C25:AJ25)-1),1,4))</f>
        <v>251254.22500000001</v>
      </c>
      <c r="AK25" s="9">
        <f ca="1">AVERAGE(OFFSET('Pessimistic QTR'!$C25,0,4*(COLUMNS('Pessimistic QTR'!$C25:AK25)-1),1,4))</f>
        <v>256834.3</v>
      </c>
      <c r="AL25" s="9">
        <f ca="1">AVERAGE(OFFSET('Pessimistic QTR'!$C25,0,4*(COLUMNS('Pessimistic QTR'!$C25:AL25)-1),1,4))</f>
        <v>268859.5</v>
      </c>
      <c r="AM25" s="9">
        <f ca="1">AVERAGE(OFFSET('Pessimistic QTR'!$C25,0,4*(COLUMNS('Pessimistic QTR'!$C25:AM25)-1),1,4))</f>
        <v>280725.27500000002</v>
      </c>
      <c r="AN25" s="9">
        <f ca="1">AVERAGE(OFFSET('Pessimistic QTR'!$C25,0,4*(COLUMNS('Pessimistic QTR'!$C25:AN25)-1),1,4))</f>
        <v>292239.75</v>
      </c>
      <c r="AO25" s="9">
        <f ca="1">AVERAGE(OFFSET('Pessimistic QTR'!$C25,0,4*(COLUMNS('Pessimistic QTR'!$C25:AO25)-1),1,4))</f>
        <v>302642.67499999999</v>
      </c>
      <c r="AP25" s="9">
        <f ca="1">AVERAGE(OFFSET('Pessimistic QTR'!$C25,0,4*(COLUMNS('Pessimistic QTR'!$C25:AP25)-1),1,4))</f>
        <v>312320.32500000001</v>
      </c>
      <c r="AQ25" s="18"/>
    </row>
    <row r="26" spans="1:44" x14ac:dyDescent="0.2">
      <c r="A26" t="str">
        <f>'Baseline QTR'!A26</f>
        <v>KS_PI</v>
      </c>
      <c r="B26" t="str">
        <f>'Baseline QTR'!B26</f>
        <v>Personal income (mil. $)</v>
      </c>
      <c r="C26" s="5">
        <f ca="1">AVERAGE(OFFSET('Pessimistic QTR'!$C26,0,4*(COLUMNS('Pessimistic QTR'!$C26:C26)-1),1,4))</f>
        <v>48078.847999999984</v>
      </c>
      <c r="D26" s="5">
        <f ca="1">AVERAGE(OFFSET('Pessimistic QTR'!$C26,0,4*(COLUMNS('Pessimistic QTR'!$C26:D26)-1),1,4))</f>
        <v>51077.848999999987</v>
      </c>
      <c r="E26" s="5">
        <f ca="1">AVERAGE(OFFSET('Pessimistic QTR'!$C26,0,4*(COLUMNS('Pessimistic QTR'!$C26:E26)-1),1,4))</f>
        <v>55011.205999999984</v>
      </c>
      <c r="F26" s="5">
        <f ca="1">AVERAGE(OFFSET('Pessimistic QTR'!$C26,0,4*(COLUMNS('Pessimistic QTR'!$C26:F26)-1),1,4))</f>
        <v>56999.060000000012</v>
      </c>
      <c r="G26" s="5">
        <f ca="1">AVERAGE(OFFSET('Pessimistic QTR'!$C26,0,4*(COLUMNS('Pessimistic QTR'!$C26:G26)-1),1,4))</f>
        <v>59921.356</v>
      </c>
      <c r="H26" s="5">
        <f ca="1">AVERAGE(OFFSET('Pessimistic QTR'!$C26,0,4*(COLUMNS('Pessimistic QTR'!$C26:H26)-1),1,4))</f>
        <v>63594.197000000007</v>
      </c>
      <c r="I26" s="5">
        <f ca="1">AVERAGE(OFFSET('Pessimistic QTR'!$C26,0,4*(COLUMNS('Pessimistic QTR'!$C26:I26)-1),1,4))</f>
        <v>68923.74000000002</v>
      </c>
      <c r="J26" s="5">
        <f ca="1">AVERAGE(OFFSET('Pessimistic QTR'!$C26,0,4*(COLUMNS('Pessimistic QTR'!$C26:J26)-1),1,4))</f>
        <v>75229.398000000016</v>
      </c>
      <c r="K26" s="5">
        <f ca="1">AVERAGE(OFFSET('Pessimistic QTR'!$C26,0,4*(COLUMNS('Pessimistic QTR'!$C26:K26)-1),1,4))</f>
        <v>85020.397000000026</v>
      </c>
      <c r="L26" s="5">
        <f ca="1">AVERAGE(OFFSET('Pessimistic QTR'!$C26,0,4*(COLUMNS('Pessimistic QTR'!$C26:L26)-1),1,4))</f>
        <v>92754.750000000058</v>
      </c>
      <c r="M26" s="5">
        <f ca="1">AVERAGE(OFFSET('Pessimistic QTR'!$C26,0,4*(COLUMNS('Pessimistic QTR'!$C26:M26)-1),1,4))</f>
        <v>98697.013000000021</v>
      </c>
      <c r="N26" s="5">
        <f ca="1">AVERAGE(OFFSET('Pessimistic QTR'!$C26,0,4*(COLUMNS('Pessimistic QTR'!$C26:N26)-1),1,4))</f>
        <v>99821.201000000074</v>
      </c>
      <c r="O26" s="5">
        <f ca="1">AVERAGE(OFFSET('Pessimistic QTR'!$C26,0,4*(COLUMNS('Pessimistic QTR'!$C26:O26)-1),1,4))</f>
        <v>100376.5980000001</v>
      </c>
      <c r="P26" s="5">
        <f ca="1">AVERAGE(OFFSET('Pessimistic QTR'!$C26,0,4*(COLUMNS('Pessimistic QTR'!$C26:P26)-1),1,4))</f>
        <v>103089.01600000011</v>
      </c>
      <c r="Q26" s="5">
        <f ca="1">AVERAGE(OFFSET('Pessimistic QTR'!$C26,0,4*(COLUMNS('Pessimistic QTR'!$C26:Q26)-1),1,4))</f>
        <v>112496.2270000001</v>
      </c>
      <c r="R26" s="5">
        <f ca="1">AVERAGE(OFFSET('Pessimistic QTR'!$C26,0,4*(COLUMNS('Pessimistic QTR'!$C26:R26)-1),1,4))</f>
        <v>115744.46200000012</v>
      </c>
      <c r="S26" s="5">
        <f ca="1">AVERAGE(OFFSET('Pessimistic QTR'!$C26,0,4*(COLUMNS('Pessimistic QTR'!$C26:S26)-1),1,4))</f>
        <v>128228.90000000014</v>
      </c>
      <c r="T26" s="5">
        <f ca="1">AVERAGE(OFFSET('Pessimistic QTR'!$C26,0,4*(COLUMNS('Pessimistic QTR'!$C26:T26)-1),1,4))</f>
        <v>139403.50300000017</v>
      </c>
      <c r="U26" s="5">
        <f ca="1">AVERAGE(OFFSET('Pessimistic QTR'!$C26,0,4*(COLUMNS('Pessimistic QTR'!$C26:U26)-1),1,4))</f>
        <v>143766.42600000015</v>
      </c>
      <c r="V26" s="5">
        <f ca="1">AVERAGE(OFFSET('Pessimistic QTR'!$C26,0,4*(COLUMNS('Pessimistic QTR'!$C26:V26)-1),1,4))</f>
        <v>133277.09900000016</v>
      </c>
      <c r="W26" s="5">
        <f ca="1">AVERAGE(OFFSET('Pessimistic QTR'!$C26,0,4*(COLUMNS('Pessimistic QTR'!$C26:W26)-1),1,4))</f>
        <v>136630.83800000013</v>
      </c>
      <c r="X26" s="5">
        <f ca="1">AVERAGE(OFFSET('Pessimistic QTR'!$C26,0,4*(COLUMNS('Pessimistic QTR'!$C26:X26)-1),1,4))</f>
        <v>146398.67500000016</v>
      </c>
      <c r="Y26" s="5">
        <f ca="1">AVERAGE(OFFSET('Pessimistic QTR'!$C26,0,4*(COLUMNS('Pessimistic QTR'!$C26:Y26)-1),1,4))</f>
        <v>163728.02000000011</v>
      </c>
      <c r="Z26" s="5">
        <f ca="1">AVERAGE(OFFSET('Pessimistic QTR'!$C26,0,4*(COLUMNS('Pessimistic QTR'!$C26:Z26)-1),1,4))</f>
        <v>168702.25900000008</v>
      </c>
      <c r="AA26" s="5">
        <f ca="1">AVERAGE(OFFSET('Pessimistic QTR'!$C26,0,4*(COLUMNS('Pessimistic QTR'!$C26:AA26)-1),1,4))</f>
        <v>185203.64700000003</v>
      </c>
      <c r="AB26" s="5">
        <f ca="1">AVERAGE(OFFSET('Pessimistic QTR'!$C26,0,4*(COLUMNS('Pessimistic QTR'!$C26:AB26)-1),1,4))</f>
        <v>197496.549</v>
      </c>
      <c r="AC26" s="5">
        <f ca="1">AVERAGE(OFFSET('Pessimistic QTR'!$C26,0,4*(COLUMNS('Pessimistic QTR'!$C26:AC26)-1),1,4))</f>
        <v>210119.40499999994</v>
      </c>
      <c r="AD26" s="5">
        <f ca="1">AVERAGE(OFFSET('Pessimistic QTR'!$C26,0,4*(COLUMNS('Pessimistic QTR'!$C26:AD26)-1),1,4))</f>
        <v>225039.77799999999</v>
      </c>
      <c r="AE26" s="5">
        <f ca="1">AVERAGE(OFFSET('Pessimistic QTR'!$C26,0,4*(COLUMNS('Pessimistic QTR'!$C26:AE26)-1),1,4))</f>
        <v>241853.59799999988</v>
      </c>
      <c r="AF26" s="5">
        <f ca="1">AVERAGE(OFFSET('Pessimistic QTR'!$C26,0,4*(COLUMNS('Pessimistic QTR'!$C26:AF26)-1),1,4))</f>
        <v>262055.67899999989</v>
      </c>
      <c r="AG26" s="46">
        <f ca="1">AVERAGE(OFFSET('Pessimistic QTR'!$C26,0,4*(COLUMNS('Pessimistic QTR'!$C26:AG26)-1),1,4))</f>
        <v>279296.61699999974</v>
      </c>
      <c r="AH26" s="46">
        <f ca="1">AVERAGE(OFFSET('Pessimistic QTR'!$C26,0,4*(COLUMNS('Pessimistic QTR'!$C26:AH26)-1),1,4))</f>
        <v>301123.63499999972</v>
      </c>
      <c r="AI26" s="9">
        <f ca="1">AVERAGE(OFFSET('Pessimistic QTR'!$C26,0,4*(COLUMNS('Pessimistic QTR'!$C26:AI26)-1),1,4))</f>
        <v>307824.84438144759</v>
      </c>
      <c r="AJ26" s="9">
        <f ca="1">AVERAGE(OFFSET('Pessimistic QTR'!$C26,0,4*(COLUMNS('Pessimistic QTR'!$C26:AJ26)-1),1,4))</f>
        <v>321016.69999999995</v>
      </c>
      <c r="AK26" s="9">
        <f ca="1">AVERAGE(OFFSET('Pessimistic QTR'!$C26,0,4*(COLUMNS('Pessimistic QTR'!$C26:AK26)-1),1,4))</f>
        <v>335398.57500000001</v>
      </c>
      <c r="AL26" s="9">
        <f ca="1">AVERAGE(OFFSET('Pessimistic QTR'!$C26,0,4*(COLUMNS('Pessimistic QTR'!$C26:AL26)-1),1,4))</f>
        <v>356089.625</v>
      </c>
      <c r="AM26" s="9">
        <f ca="1">AVERAGE(OFFSET('Pessimistic QTR'!$C26,0,4*(COLUMNS('Pessimistic QTR'!$C26:AM26)-1),1,4))</f>
        <v>377234.75</v>
      </c>
      <c r="AN26" s="9">
        <f ca="1">AVERAGE(OFFSET('Pessimistic QTR'!$C26,0,4*(COLUMNS('Pessimistic QTR'!$C26:AN26)-1),1,4))</f>
        <v>398183.375</v>
      </c>
      <c r="AO26" s="9">
        <f ca="1">AVERAGE(OFFSET('Pessimistic QTR'!$C26,0,4*(COLUMNS('Pessimistic QTR'!$C26:AO26)-1),1,4))</f>
        <v>418207.55</v>
      </c>
      <c r="AP26" s="9">
        <f ca="1">AVERAGE(OFFSET('Pessimistic QTR'!$C26,0,4*(COLUMNS('Pessimistic QTR'!$C26:AP26)-1),1,4))</f>
        <v>438059.77500000002</v>
      </c>
      <c r="AQ26" s="18"/>
    </row>
    <row r="27" spans="1:44" x14ac:dyDescent="0.2">
      <c r="A27" t="str">
        <f>'Baseline QTR'!A27</f>
        <v>KS_PIWS</v>
      </c>
      <c r="B27" t="str">
        <f>'Baseline QTR'!B27</f>
        <v xml:space="preserve">  Wage and salary disbursements (mil. $)</v>
      </c>
      <c r="C27" s="5">
        <f ca="1">AVERAGE(OFFSET('Pessimistic QTR'!$C27,0,4*(COLUMNS('Pessimistic QTR'!$C27:C27)-1),1,4))</f>
        <v>30108.644</v>
      </c>
      <c r="D27" s="5">
        <f ca="1">AVERAGE(OFFSET('Pessimistic QTR'!$C27,0,4*(COLUMNS('Pessimistic QTR'!$C27:D27)-1),1,4))</f>
        <v>31973.365000000002</v>
      </c>
      <c r="E27" s="5">
        <f ca="1">AVERAGE(OFFSET('Pessimistic QTR'!$C27,0,4*(COLUMNS('Pessimistic QTR'!$C27:E27)-1),1,4))</f>
        <v>34891.163</v>
      </c>
      <c r="F27" s="5">
        <f ca="1">AVERAGE(OFFSET('Pessimistic QTR'!$C27,0,4*(COLUMNS('Pessimistic QTR'!$C27:F27)-1),1,4))</f>
        <v>35259.692999999992</v>
      </c>
      <c r="G27" s="5">
        <f ca="1">AVERAGE(OFFSET('Pessimistic QTR'!$C27,0,4*(COLUMNS('Pessimistic QTR'!$C27:G27)-1),1,4))</f>
        <v>36538.616999999984</v>
      </c>
      <c r="H27" s="5">
        <f ca="1">AVERAGE(OFFSET('Pessimistic QTR'!$C27,0,4*(COLUMNS('Pessimistic QTR'!$C27:H27)-1),1,4))</f>
        <v>38810.773000000001</v>
      </c>
      <c r="I27" s="5">
        <f ca="1">AVERAGE(OFFSET('Pessimistic QTR'!$C27,0,4*(COLUMNS('Pessimistic QTR'!$C27:I27)-1),1,4))</f>
        <v>42815.45</v>
      </c>
      <c r="J27" s="5">
        <f ca="1">AVERAGE(OFFSET('Pessimistic QTR'!$C27,0,4*(COLUMNS('Pessimistic QTR'!$C27:J27)-1),1,4))</f>
        <v>48886.185000000012</v>
      </c>
      <c r="K27" s="5">
        <f ca="1">AVERAGE(OFFSET('Pessimistic QTR'!$C27,0,4*(COLUMNS('Pessimistic QTR'!$C27:K27)-1),1,4))</f>
        <v>56051.767000000022</v>
      </c>
      <c r="L27" s="5">
        <f ca="1">AVERAGE(OFFSET('Pessimistic QTR'!$C27,0,4*(COLUMNS('Pessimistic QTR'!$C27:L27)-1),1,4))</f>
        <v>63308.569000000018</v>
      </c>
      <c r="M27" s="5">
        <f ca="1">AVERAGE(OFFSET('Pessimistic QTR'!$C27,0,4*(COLUMNS('Pessimistic QTR'!$C27:M27)-1),1,4))</f>
        <v>66699.558000000005</v>
      </c>
      <c r="N27" s="5">
        <f ca="1">AVERAGE(OFFSET('Pessimistic QTR'!$C27,0,4*(COLUMNS('Pessimistic QTR'!$C27:N27)-1),1,4))</f>
        <v>65736.616999999984</v>
      </c>
      <c r="O27" s="5">
        <f ca="1">AVERAGE(OFFSET('Pessimistic QTR'!$C27,0,4*(COLUMNS('Pessimistic QTR'!$C27:O27)-1),1,4))</f>
        <v>64624.567999999985</v>
      </c>
      <c r="P27" s="5">
        <f ca="1">AVERAGE(OFFSET('Pessimistic QTR'!$C27,0,4*(COLUMNS('Pessimistic QTR'!$C27:P27)-1),1,4))</f>
        <v>65158.547999999966</v>
      </c>
      <c r="Q27" s="5">
        <f ca="1">AVERAGE(OFFSET('Pessimistic QTR'!$C27,0,4*(COLUMNS('Pessimistic QTR'!$C27:Q27)-1),1,4))</f>
        <v>67071.448999999964</v>
      </c>
      <c r="R27" s="5">
        <f ca="1">AVERAGE(OFFSET('Pessimistic QTR'!$C27,0,4*(COLUMNS('Pessimistic QTR'!$C27:R27)-1),1,4))</f>
        <v>70550.11599999998</v>
      </c>
      <c r="S27" s="5">
        <f ca="1">AVERAGE(OFFSET('Pessimistic QTR'!$C27,0,4*(COLUMNS('Pessimistic QTR'!$C27:S27)-1),1,4))</f>
        <v>77362.752999999982</v>
      </c>
      <c r="T27" s="5">
        <f ca="1">AVERAGE(OFFSET('Pessimistic QTR'!$C27,0,4*(COLUMNS('Pessimistic QTR'!$C27:T27)-1),1,4))</f>
        <v>84049.660999999935</v>
      </c>
      <c r="U27" s="5">
        <f ca="1">AVERAGE(OFFSET('Pessimistic QTR'!$C27,0,4*(COLUMNS('Pessimistic QTR'!$C27:U27)-1),1,4))</f>
        <v>86351.539999999935</v>
      </c>
      <c r="V27" s="5">
        <f ca="1">AVERAGE(OFFSET('Pessimistic QTR'!$C27,0,4*(COLUMNS('Pessimistic QTR'!$C27:V27)-1),1,4))</f>
        <v>83144.210999999923</v>
      </c>
      <c r="W27" s="5">
        <f ca="1">AVERAGE(OFFSET('Pessimistic QTR'!$C27,0,4*(COLUMNS('Pessimistic QTR'!$C27:W27)-1),1,4))</f>
        <v>84242.017999999924</v>
      </c>
      <c r="X27" s="5">
        <f ca="1">AVERAGE(OFFSET('Pessimistic QTR'!$C27,0,4*(COLUMNS('Pessimistic QTR'!$C27:X27)-1),1,4))</f>
        <v>89713.546999999962</v>
      </c>
      <c r="Y27" s="5">
        <f ca="1">AVERAGE(OFFSET('Pessimistic QTR'!$C27,0,4*(COLUMNS('Pessimistic QTR'!$C27:Y27)-1),1,4))</f>
        <v>96515.24599999997</v>
      </c>
      <c r="Z27" s="5">
        <f ca="1">AVERAGE(OFFSET('Pessimistic QTR'!$C27,0,4*(COLUMNS('Pessimistic QTR'!$C27:Z27)-1),1,4))</f>
        <v>101059.56700000001</v>
      </c>
      <c r="AA27" s="5">
        <f ca="1">AVERAGE(OFFSET('Pessimistic QTR'!$C27,0,4*(COLUMNS('Pessimistic QTR'!$C27:AA27)-1),1,4))</f>
        <v>109139.641</v>
      </c>
      <c r="AB27" s="5">
        <f ca="1">AVERAGE(OFFSET('Pessimistic QTR'!$C27,0,4*(COLUMNS('Pessimistic QTR'!$C27:AB27)-1),1,4))</f>
        <v>115530.94299999997</v>
      </c>
      <c r="AC27" s="5">
        <f ca="1">AVERAGE(OFFSET('Pessimistic QTR'!$C27,0,4*(COLUMNS('Pessimistic QTR'!$C27:AC27)-1),1,4))</f>
        <v>123818.21699999999</v>
      </c>
      <c r="AD27" s="5">
        <f ca="1">AVERAGE(OFFSET('Pessimistic QTR'!$C27,0,4*(COLUMNS('Pessimistic QTR'!$C27:AD27)-1),1,4))</f>
        <v>134013.72399999996</v>
      </c>
      <c r="AE27" s="5">
        <f ca="1">AVERAGE(OFFSET('Pessimistic QTR'!$C27,0,4*(COLUMNS('Pessimistic QTR'!$C27:AE27)-1),1,4))</f>
        <v>147742.698</v>
      </c>
      <c r="AF27" s="5">
        <f ca="1">AVERAGE(OFFSET('Pessimistic QTR'!$C27,0,4*(COLUMNS('Pessimistic QTR'!$C27:AF27)-1),1,4))</f>
        <v>159322.30300000001</v>
      </c>
      <c r="AG27" s="46">
        <f ca="1">AVERAGE(OFFSET('Pessimistic QTR'!$C27,0,4*(COLUMNS('Pessimistic QTR'!$C27:AG27)-1),1,4))</f>
        <v>167651.95999999996</v>
      </c>
      <c r="AH27" s="46">
        <f ca="1">AVERAGE(OFFSET('Pessimistic QTR'!$C27,0,4*(COLUMNS('Pessimistic QTR'!$C27:AH27)-1),1,4))</f>
        <v>185998.21500000003</v>
      </c>
      <c r="AI27" s="9">
        <f ca="1">AVERAGE(OFFSET('Pessimistic QTR'!$C27,0,4*(COLUMNS('Pessimistic QTR'!$C27:AI27)-1),1,4))</f>
        <v>199279.02777164444</v>
      </c>
      <c r="AJ27" s="9">
        <f ca="1">AVERAGE(OFFSET('Pessimistic QTR'!$C27,0,4*(COLUMNS('Pessimistic QTR'!$C27:AJ27)-1),1,4))</f>
        <v>208691.75</v>
      </c>
      <c r="AK27" s="9">
        <f ca="1">AVERAGE(OFFSET('Pessimistic QTR'!$C27,0,4*(COLUMNS('Pessimistic QTR'!$C27:AK27)-1),1,4))</f>
        <v>216977.5</v>
      </c>
      <c r="AL27" s="9">
        <f ca="1">AVERAGE(OFFSET('Pessimistic QTR'!$C27,0,4*(COLUMNS('Pessimistic QTR'!$C27:AL27)-1),1,4))</f>
        <v>229665.92499999999</v>
      </c>
      <c r="AM27" s="9">
        <f ca="1">AVERAGE(OFFSET('Pessimistic QTR'!$C27,0,4*(COLUMNS('Pessimistic QTR'!$C27:AM27)-1),1,4))</f>
        <v>243825.2</v>
      </c>
      <c r="AN27" s="9">
        <f ca="1">AVERAGE(OFFSET('Pessimistic QTR'!$C27,0,4*(COLUMNS('Pessimistic QTR'!$C27:AN27)-1),1,4))</f>
        <v>257717.97500000001</v>
      </c>
      <c r="AO27" s="9">
        <f ca="1">AVERAGE(OFFSET('Pessimistic QTR'!$C27,0,4*(COLUMNS('Pessimistic QTR'!$C27:AO27)-1),1,4))</f>
        <v>271389.625</v>
      </c>
      <c r="AP27" s="9">
        <f ca="1">AVERAGE(OFFSET('Pessimistic QTR'!$C27,0,4*(COLUMNS('Pessimistic QTR'!$C27:AP27)-1),1,4))</f>
        <v>284531.47499999998</v>
      </c>
      <c r="AQ27" s="18"/>
    </row>
    <row r="28" spans="1:44" x14ac:dyDescent="0.2">
      <c r="A28" t="str">
        <f>'Baseline QTR'!A28</f>
        <v>KS_PIPC</v>
      </c>
      <c r="B28" t="str">
        <f>'Baseline QTR'!B28</f>
        <v>Per capita personal income ($)</v>
      </c>
      <c r="C28" s="5">
        <f ca="1">AVERAGE(OFFSET('Pessimistic QTR'!$C28,0,4*(COLUMNS('Pessimistic QTR'!$C28:C28)-1),1,4))</f>
        <v>24046.549299834092</v>
      </c>
      <c r="D28" s="5">
        <f ca="1">AVERAGE(OFFSET('Pessimistic QTR'!$C28,0,4*(COLUMNS('Pessimistic QTR'!$C28:D28)-1),1,4))</f>
        <v>24905.051055656881</v>
      </c>
      <c r="E28" s="5">
        <f ca="1">AVERAGE(OFFSET('Pessimistic QTR'!$C28,0,4*(COLUMNS('Pessimistic QTR'!$C28:E28)-1),1,4))</f>
        <v>26467.868459697333</v>
      </c>
      <c r="F28" s="5">
        <f ca="1">AVERAGE(OFFSET('Pessimistic QTR'!$C28,0,4*(COLUMNS('Pessimistic QTR'!$C28:F28)-1),1,4))</f>
        <v>27013.207863837037</v>
      </c>
      <c r="G28" s="5">
        <f ca="1">AVERAGE(OFFSET('Pessimistic QTR'!$C28,0,4*(COLUMNS('Pessimistic QTR'!$C28:G28)-1),1,4))</f>
        <v>27998.269393511335</v>
      </c>
      <c r="H28" s="5">
        <f ca="1">AVERAGE(OFFSET('Pessimistic QTR'!$C28,0,4*(COLUMNS('Pessimistic QTR'!$C28:H28)-1),1,4))</f>
        <v>29350.10860797108</v>
      </c>
      <c r="I28" s="5">
        <f ca="1">AVERAGE(OFFSET('Pessimistic QTR'!$C28,0,4*(COLUMNS('Pessimistic QTR'!$C28:I28)-1),1,4))</f>
        <v>31417.693406071066</v>
      </c>
      <c r="J28" s="5">
        <f ca="1">AVERAGE(OFFSET('Pessimistic QTR'!$C28,0,4*(COLUMNS('Pessimistic QTR'!$C28:J28)-1),1,4))</f>
        <v>33741.453616369763</v>
      </c>
      <c r="K28" s="5">
        <f ca="1">AVERAGE(OFFSET('Pessimistic QTR'!$C28,0,4*(COLUMNS('Pessimistic QTR'!$C28:K28)-1),1,4))</f>
        <v>37386.627739279807</v>
      </c>
      <c r="L28" s="5">
        <f ca="1">AVERAGE(OFFSET('Pessimistic QTR'!$C28,0,4*(COLUMNS('Pessimistic QTR'!$C28:L28)-1),1,4))</f>
        <v>40014.577760151333</v>
      </c>
      <c r="M28" s="5">
        <f ca="1">AVERAGE(OFFSET('Pessimistic QTR'!$C28,0,4*(COLUMNS('Pessimistic QTR'!$C28:M28)-1),1,4))</f>
        <v>41916.575204511792</v>
      </c>
      <c r="N28" s="5">
        <f ca="1">AVERAGE(OFFSET('Pessimistic QTR'!$C28,0,4*(COLUMNS('Pessimistic QTR'!$C28:N28)-1),1,4))</f>
        <v>41834.41694746865</v>
      </c>
      <c r="O28" s="5">
        <f ca="1">AVERAGE(OFFSET('Pessimistic QTR'!$C28,0,4*(COLUMNS('Pessimistic QTR'!$C28:O28)-1),1,4))</f>
        <v>41556.216296545652</v>
      </c>
      <c r="P28" s="5">
        <f ca="1">AVERAGE(OFFSET('Pessimistic QTR'!$C28,0,4*(COLUMNS('Pessimistic QTR'!$C28:P28)-1),1,4))</f>
        <v>42319.943398496907</v>
      </c>
      <c r="Q28" s="5">
        <f ca="1">AVERAGE(OFFSET('Pessimistic QTR'!$C28,0,4*(COLUMNS('Pessimistic QTR'!$C28:Q28)-1),1,4))</f>
        <v>45751.904411661359</v>
      </c>
      <c r="R28" s="5">
        <f ca="1">AVERAGE(OFFSET('Pessimistic QTR'!$C28,0,4*(COLUMNS('Pessimistic QTR'!$C28:R28)-1),1,4))</f>
        <v>46434.79305433057</v>
      </c>
      <c r="S28" s="5">
        <f ca="1">AVERAGE(OFFSET('Pessimistic QTR'!$C28,0,4*(COLUMNS('Pessimistic QTR'!$C28:S28)-1),1,4))</f>
        <v>50540.691482431881</v>
      </c>
      <c r="T28" s="5">
        <f ca="1">AVERAGE(OFFSET('Pessimistic QTR'!$C28,0,4*(COLUMNS('Pessimistic QTR'!$C28:T28)-1),1,4))</f>
        <v>54190.917683120373</v>
      </c>
      <c r="U28" s="5">
        <f ca="1">AVERAGE(OFFSET('Pessimistic QTR'!$C28,0,4*(COLUMNS('Pessimistic QTR'!$C28:U28)-1),1,4))</f>
        <v>55305.544956399979</v>
      </c>
      <c r="V28" s="5">
        <f ca="1">AVERAGE(OFFSET('Pessimistic QTR'!$C28,0,4*(COLUMNS('Pessimistic QTR'!$C28:V28)-1),1,4))</f>
        <v>50750.541858315577</v>
      </c>
      <c r="W28" s="5">
        <f ca="1">AVERAGE(OFFSET('Pessimistic QTR'!$C28,0,4*(COLUMNS('Pessimistic QTR'!$C28:W28)-1),1,4))</f>
        <v>51499.976745496439</v>
      </c>
      <c r="X28" s="5">
        <f ca="1">AVERAGE(OFFSET('Pessimistic QTR'!$C28,0,4*(COLUMNS('Pessimistic QTR'!$C28:X28)-1),1,4))</f>
        <v>54821.529911219914</v>
      </c>
      <c r="Y28" s="5">
        <f ca="1">AVERAGE(OFFSET('Pessimistic QTR'!$C28,0,4*(COLUMNS('Pessimistic QTR'!$C28:Y28)-1),1,4))</f>
        <v>60757.597710814596</v>
      </c>
      <c r="Z28" s="5">
        <f ca="1">AVERAGE(OFFSET('Pessimistic QTR'!$C28,0,4*(COLUMNS('Pessimistic QTR'!$C28:Z28)-1),1,4))</f>
        <v>61645.744940642362</v>
      </c>
      <c r="AA28" s="5">
        <f ca="1">AVERAGE(OFFSET('Pessimistic QTR'!$C28,0,4*(COLUMNS('Pessimistic QTR'!$C28:AA28)-1),1,4))</f>
        <v>66454.389549495827</v>
      </c>
      <c r="AB28" s="5">
        <f ca="1">AVERAGE(OFFSET('Pessimistic QTR'!$C28,0,4*(COLUMNS('Pessimistic QTR'!$C28:AB28)-1),1,4))</f>
        <v>69307.947708286592</v>
      </c>
      <c r="AC28" s="5">
        <f ca="1">AVERAGE(OFFSET('Pessimistic QTR'!$C28,0,4*(COLUMNS('Pessimistic QTR'!$C28:AC28)-1),1,4))</f>
        <v>72188.281084655886</v>
      </c>
      <c r="AD28" s="5">
        <f ca="1">AVERAGE(OFFSET('Pessimistic QTR'!$C28,0,4*(COLUMNS('Pessimistic QTR'!$C28:AD28)-1),1,4))</f>
        <v>76134.117190644509</v>
      </c>
      <c r="AE28" s="5">
        <f ca="1">AVERAGE(OFFSET('Pessimistic QTR'!$C28,0,4*(COLUMNS('Pessimistic QTR'!$C28:AE28)-1),1,4))</f>
        <v>80388.169844388249</v>
      </c>
      <c r="AF28" s="5">
        <f ca="1">AVERAGE(OFFSET('Pessimistic QTR'!$C28,0,4*(COLUMNS('Pessimistic QTR'!$C28:AF28)-1),1,4))</f>
        <v>85512.281117899285</v>
      </c>
      <c r="AG28" s="46">
        <f ca="1">AVERAGE(OFFSET('Pessimistic QTR'!$C28,0,4*(COLUMNS('Pessimistic QTR'!$C28:AG28)-1),1,4))</f>
        <v>89842.266817473283</v>
      </c>
      <c r="AH28" s="46">
        <f ca="1">AVERAGE(OFFSET('Pessimistic QTR'!$C28,0,4*(COLUMNS('Pessimistic QTR'!$C28:AH28)-1),1,4))</f>
        <v>95945.036223932169</v>
      </c>
      <c r="AI28" s="9">
        <f ca="1">AVERAGE(OFFSET('Pessimistic QTR'!$C28,0,4*(COLUMNS('Pessimistic QTR'!$C28:AI28)-1),1,4))</f>
        <v>96821.089179769711</v>
      </c>
      <c r="AJ28" s="9">
        <f ca="1">AVERAGE(OFFSET('Pessimistic QTR'!$C28,0,4*(COLUMNS('Pessimistic QTR'!$C28:AJ28)-1),1,4))</f>
        <v>99919.377499999988</v>
      </c>
      <c r="AK28" s="9">
        <f ca="1">AVERAGE(OFFSET('Pessimistic QTR'!$C28,0,4*(COLUMNS('Pessimistic QTR'!$C28:AK28)-1),1,4))</f>
        <v>103417.72500000001</v>
      </c>
      <c r="AL28" s="9">
        <f ca="1">AVERAGE(OFFSET('Pessimistic QTR'!$C28,0,4*(COLUMNS('Pessimistic QTR'!$C28:AL28)-1),1,4))</f>
        <v>108707.27499999999</v>
      </c>
      <c r="AM28" s="9">
        <f ca="1">AVERAGE(OFFSET('Pessimistic QTR'!$C28,0,4*(COLUMNS('Pessimistic QTR'!$C28:AM28)-1),1,4))</f>
        <v>113922.77499999999</v>
      </c>
      <c r="AN28" s="9">
        <f ca="1">AVERAGE(OFFSET('Pessimistic QTR'!$C28,0,4*(COLUMNS('Pessimistic QTR'!$C28:AN28)-1),1,4))</f>
        <v>118967.17499999999</v>
      </c>
      <c r="AO28" s="9">
        <f ca="1">AVERAGE(OFFSET('Pessimistic QTR'!$C28,0,4*(COLUMNS('Pessimistic QTR'!$C28:AO28)-1),1,4))</f>
        <v>123636.72500000001</v>
      </c>
      <c r="AP28" s="9">
        <f ca="1">AVERAGE(OFFSET('Pessimistic QTR'!$C28,0,4*(COLUMNS('Pessimistic QTR'!$C28:AP28)-1),1,4))</f>
        <v>128166.6</v>
      </c>
      <c r="AQ28" s="18"/>
    </row>
    <row r="29" spans="1:44"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60"/>
      <c r="AI29" s="8"/>
      <c r="AJ29" s="8"/>
      <c r="AK29" s="8"/>
      <c r="AL29" s="8"/>
      <c r="AM29" s="8"/>
      <c r="AN29" s="8"/>
      <c r="AO29" s="8"/>
      <c r="AP29" s="8"/>
      <c r="AQ29" s="18"/>
    </row>
    <row r="30" spans="1:44" x14ac:dyDescent="0.2">
      <c r="A30" t="str">
        <f>'Baseline QTR'!A30</f>
        <v>KSP_CPIU</v>
      </c>
      <c r="B30" t="str">
        <f>'Baseline QTR'!B30</f>
        <v>Seattle MSA CPI-U (1982-1984=100)</v>
      </c>
      <c r="C30" s="3" t="e">
        <f>('Pessimistic QTR'!C30+2*'Pessimistic QTR'!D30+'Pessimistic QTR'!E30+2*'Pessimistic QTR'!F30)/6</f>
        <v>#N/A</v>
      </c>
      <c r="D30" s="3" t="e">
        <f>('Pessimistic QTR'!G30+2*'Pessimistic QTR'!H30+'Pessimistic QTR'!I30+2*'Pessimistic QTR'!J30)/6</f>
        <v>#N/A</v>
      </c>
      <c r="E30" s="3" t="e">
        <f>('Pessimistic QTR'!K30+2*'Pessimistic QTR'!L30+'Pessimistic QTR'!M30+2*'Pessimistic QTR'!N30)/6</f>
        <v>#N/A</v>
      </c>
      <c r="F30" s="3" t="e">
        <f>('Pessimistic QTR'!O30+2*'Pessimistic QTR'!P30+'Pessimistic QTR'!Q30+2*'Pessimistic QTR'!R30)/6</f>
        <v>#N/A</v>
      </c>
      <c r="G30" s="3" t="e">
        <f>('Pessimistic QTR'!S30+2*'Pessimistic QTR'!T30+'Pessimistic QTR'!U30+2*'Pessimistic QTR'!V30)/6</f>
        <v>#N/A</v>
      </c>
      <c r="H30" s="4" t="e">
        <f>('Pessimistic QTR'!W30+2*'Pessimistic QTR'!X30+'Pessimistic QTR'!Y30+2*'Pessimistic QTR'!Z30)/6</f>
        <v>#N/A</v>
      </c>
      <c r="I30" s="3" t="e">
        <f>('Pessimistic QTR'!AA30+2*'Pessimistic QTR'!AB30+'Pessimistic QTR'!AC30+2*'Pessimistic QTR'!AD30)/6</f>
        <v>#N/A</v>
      </c>
      <c r="J30" s="3" t="e">
        <f>('Pessimistic QTR'!AE30+2*'Pessimistic QTR'!AF30+'Pessimistic QTR'!AG30+2*'Pessimistic QTR'!AH30)/6</f>
        <v>#N/A</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60">
        <f>('Pessimistic QTR'!DW30+2*'Pessimistic QTR'!DX30+'Pessimistic QTR'!DY30+2*'Pessimistic QTR'!DZ30)/6</f>
        <v>296.87499999999994</v>
      </c>
      <c r="AI30" s="8">
        <f>('Pessimistic QTR'!EA30+2*'Pessimistic QTR'!EB30+'Pessimistic QTR'!EC30+2*'Pessimistic QTR'!ED30)/6</f>
        <v>323.59456666666665</v>
      </c>
      <c r="AJ30" s="8">
        <f>('Pessimistic QTR'!EE30+2*'Pessimistic QTR'!EF30+'Pessimistic QTR'!EG30+2*'Pessimistic QTR'!EH30)/6</f>
        <v>346.60311666666666</v>
      </c>
      <c r="AK30" s="8">
        <f>('Pessimistic QTR'!EI30+2*'Pessimistic QTR'!EJ30+'Pessimistic QTR'!EK30+2*'Pessimistic QTR'!EL30)/6</f>
        <v>360.33258333333333</v>
      </c>
      <c r="AL30" s="8">
        <f>('Pessimistic QTR'!EM30+2*'Pessimistic QTR'!EN30+'Pessimistic QTR'!EO30+2*'Pessimistic QTR'!EP30)/6</f>
        <v>368.08374999999995</v>
      </c>
      <c r="AM30" s="8">
        <f>('Pessimistic QTR'!EQ30+2*'Pessimistic QTR'!ER30+'Pessimistic QTR'!ES30+2*'Pessimistic QTR'!ET30)/6</f>
        <v>374.84546666666665</v>
      </c>
      <c r="AN30" s="8">
        <f>('Pessimistic QTR'!EU30+2*'Pessimistic QTR'!EV30+'Pessimistic QTR'!EW30+2*'Pessimistic QTR'!EX30)/6</f>
        <v>381.54466666666667</v>
      </c>
      <c r="AO30" s="8">
        <f>('Pessimistic QTR'!EY30+2*'Pessimistic QTR'!EZ30+'Pessimistic QTR'!FA30+2*'Pessimistic QTR'!FB30)/6</f>
        <v>388.13268333333332</v>
      </c>
      <c r="AP30" s="8">
        <f>('Pessimistic QTR'!FC30+2*'Pessimistic QTR'!FD30+'Pessimistic QTR'!FE30+2*'Pessimistic QTR'!FF30)/6</f>
        <v>394.92005</v>
      </c>
      <c r="AQ30" s="18"/>
    </row>
    <row r="31" spans="1:44"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60">
        <f>('Pessimistic QTR'!DW31+2*'Pessimistic QTR'!DX31+'Pessimistic QTR'!DY31+2*'Pessimistic QTR'!DZ31)/6</f>
        <v>292.9206666666667</v>
      </c>
      <c r="AI31" s="8">
        <f>('Pessimistic QTR'!EA31+2*'Pessimistic QTR'!EB31+'Pessimistic QTR'!EC31+2*'Pessimistic QTR'!ED31)/6</f>
        <v>318.61850000000004</v>
      </c>
      <c r="AJ31" s="8">
        <f>('Pessimistic QTR'!EE31+2*'Pessimistic QTR'!EF31+'Pessimistic QTR'!EG31+2*'Pessimistic QTR'!EH31)/6</f>
        <v>339.58609999999999</v>
      </c>
      <c r="AK31" s="8">
        <f>('Pessimistic QTR'!EI31+2*'Pessimistic QTR'!EJ31+'Pessimistic QTR'!EK31+2*'Pessimistic QTR'!EL31)/6</f>
        <v>350.69883333333337</v>
      </c>
      <c r="AL31" s="8">
        <f>('Pessimistic QTR'!EM31+2*'Pessimistic QTR'!EN31+'Pessimistic QTR'!EO31+2*'Pessimistic QTR'!EP31)/6</f>
        <v>357.44830000000002</v>
      </c>
      <c r="AM31" s="8">
        <f>('Pessimistic QTR'!EQ31+2*'Pessimistic QTR'!ER31+'Pessimistic QTR'!ES31+2*'Pessimistic QTR'!ET31)/6</f>
        <v>363.88898333333333</v>
      </c>
      <c r="AN31" s="8">
        <f>('Pessimistic QTR'!EU31+2*'Pessimistic QTR'!EV31+'Pessimistic QTR'!EW31+2*'Pessimistic QTR'!EX31)/6</f>
        <v>370.6858666666667</v>
      </c>
      <c r="AO31" s="8">
        <f>('Pessimistic QTR'!EY31+2*'Pessimistic QTR'!EZ31+'Pessimistic QTR'!FA31+2*'Pessimistic QTR'!FB31)/6</f>
        <v>377.45526666666666</v>
      </c>
      <c r="AP31" s="8">
        <f>('Pessimistic QTR'!FC31+2*'Pessimistic QTR'!FD31+'Pessimistic QTR'!FE31+2*'Pessimistic QTR'!FF31)/6</f>
        <v>384.3504666666667</v>
      </c>
      <c r="AQ31" s="18"/>
    </row>
    <row r="32" spans="1:44" x14ac:dyDescent="0.2">
      <c r="A32" t="str">
        <f>'Baseline QTR'!A32</f>
        <v>KSP_PHCL</v>
      </c>
      <c r="B32" t="str">
        <f>'Baseline QTR'!B32</f>
        <v>Seattle MSA S&amp;P CoreLogic Case-Shilller Home Price Index</v>
      </c>
      <c r="C32" s="3">
        <f ca="1">AVERAGE(OFFSET('Pessimistic QTR'!$C32,0,4*(COLUMNS('Pessimistic QTR'!$C32:C32)-1),1,4))</f>
        <v>65.511397543997504</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68.530382777059515</v>
      </c>
      <c r="G32" s="3">
        <f ca="1">AVERAGE(OFFSET('Pessimistic QTR'!$C32,0,4*(COLUMNS('Pessimistic QTR'!$C32:G32)-1),1,4))</f>
        <v>71.232200216687417</v>
      </c>
      <c r="H32" s="3">
        <f ca="1">AVERAGE(OFFSET('Pessimistic QTR'!$C32,0,4*(COLUMNS('Pessimistic QTR'!$C32:H32)-1),1,4))</f>
        <v>72.24554633466758</v>
      </c>
      <c r="I32" s="3">
        <f ca="1">AVERAGE(OFFSET('Pessimistic QTR'!$C32,0,4*(COLUMNS('Pessimistic QTR'!$C32:I32)-1),1,4))</f>
        <v>74.108392708270756</v>
      </c>
      <c r="J32" s="3">
        <f ca="1">AVERAGE(OFFSET('Pessimistic QTR'!$C32,0,4*(COLUMNS('Pessimistic QTR'!$C32:J32)-1),1,4))</f>
        <v>79.765094375073417</v>
      </c>
      <c r="K32" s="3">
        <f ca="1">AVERAGE(OFFSET('Pessimistic QTR'!$C32,0,4*(COLUMNS('Pessimistic QTR'!$C32:K32)-1),1,4))</f>
        <v>88.658224145667091</v>
      </c>
      <c r="L32" s="3">
        <f ca="1">AVERAGE(OFFSET('Pessimistic QTR'!$C32,0,4*(COLUMNS('Pessimistic QTR'!$C32:L32)-1),1,4))</f>
        <v>96.529889580957601</v>
      </c>
      <c r="M32" s="3">
        <f ca="1">AVERAGE(OFFSET('Pessimistic QTR'!$C32,0,4*(COLUMNS('Pessimistic QTR'!$C32:M32)-1),1,4))</f>
        <v>104.42489302463066</v>
      </c>
      <c r="N32" s="3">
        <f ca="1">AVERAGE(OFFSET('Pessimistic QTR'!$C32,0,4*(COLUMNS('Pessimistic QTR'!$C32:N32)-1),1,4))</f>
        <v>109.94090564043542</v>
      </c>
      <c r="O32" s="3">
        <f ca="1">AVERAGE(OFFSET('Pessimistic QTR'!$C32,0,4*(COLUMNS('Pessimistic QTR'!$C32:O32)-1),1,4))</f>
        <v>114.43409124674932</v>
      </c>
      <c r="P32" s="3">
        <f ca="1">AVERAGE(OFFSET('Pessimistic QTR'!$C32,0,4*(COLUMNS('Pessimistic QTR'!$C32:P32)-1),1,4))</f>
        <v>120.24233325521942</v>
      </c>
      <c r="Q32" s="3">
        <f ca="1">AVERAGE(OFFSET('Pessimistic QTR'!$C32,0,4*(COLUMNS('Pessimistic QTR'!$C32:Q32)-1),1,4))</f>
        <v>131.70929756940191</v>
      </c>
      <c r="R32" s="3">
        <f ca="1">AVERAGE(OFFSET('Pessimistic QTR'!$C32,0,4*(COLUMNS('Pessimistic QTR'!$C32:R32)-1),1,4))</f>
        <v>152.41068894982391</v>
      </c>
      <c r="S32" s="3">
        <f ca="1">AVERAGE(OFFSET('Pessimistic QTR'!$C32,0,4*(COLUMNS('Pessimistic QTR'!$C32:S32)-1),1,4))</f>
        <v>176.86062575474074</v>
      </c>
      <c r="T32" s="3">
        <f ca="1">AVERAGE(OFFSET('Pessimistic QTR'!$C32,0,4*(COLUMNS('Pessimistic QTR'!$C32:T32)-1),1,4))</f>
        <v>188.65030222064883</v>
      </c>
      <c r="U32" s="3">
        <f ca="1">AVERAGE(OFFSET('Pessimistic QTR'!$C32,0,4*(COLUMNS('Pessimistic QTR'!$C32:U32)-1),1,4))</f>
        <v>174.81059067078291</v>
      </c>
      <c r="V32" s="3">
        <f ca="1">AVERAGE(OFFSET('Pessimistic QTR'!$C32,0,4*(COLUMNS('Pessimistic QTR'!$C32:V32)-1),1,4))</f>
        <v>149.74467588515358</v>
      </c>
      <c r="W32" s="3">
        <f ca="1">AVERAGE(OFFSET('Pessimistic QTR'!$C32,0,4*(COLUMNS('Pessimistic QTR'!$C32:W32)-1),1,4))</f>
        <v>144.40625218023084</v>
      </c>
      <c r="X32" s="3">
        <f ca="1">AVERAGE(OFFSET('Pessimistic QTR'!$C32,0,4*(COLUMNS('Pessimistic QTR'!$C32:X32)-1),1,4))</f>
        <v>134.91262059751276</v>
      </c>
      <c r="Y32" s="3">
        <f ca="1">AVERAGE(OFFSET('Pessimistic QTR'!$C32,0,4*(COLUMNS('Pessimistic QTR'!$C32:Y32)-1),1,4))</f>
        <v>137.76988407051402</v>
      </c>
      <c r="Z32" s="3">
        <f ca="1">AVERAGE(OFFSET('Pessimistic QTR'!$C32,0,4*(COLUMNS('Pessimistic QTR'!$C32:Z32)-1),1,4))</f>
        <v>153.96244127025392</v>
      </c>
      <c r="AA32" s="3">
        <f ca="1">AVERAGE(OFFSET('Pessimistic QTR'!$C32,0,4*(COLUMNS('Pessimistic QTR'!$C32:AA32)-1),1,4))</f>
        <v>167.12475027761448</v>
      </c>
      <c r="AB32" s="3">
        <f ca="1">AVERAGE(OFFSET('Pessimistic QTR'!$C32,0,4*(COLUMNS('Pessimistic QTR'!$C32:AB32)-1),1,4))</f>
        <v>180.3388687358115</v>
      </c>
      <c r="AC32" s="3">
        <f ca="1">AVERAGE(OFFSET('Pessimistic QTR'!$C32,0,4*(COLUMNS('Pessimistic QTR'!$C32:AC32)-1),1,4))</f>
        <v>199.81420614873414</v>
      </c>
      <c r="AD32" s="3">
        <f ca="1">AVERAGE(OFFSET('Pessimistic QTR'!$C32,0,4*(COLUMNS('Pessimistic QTR'!$C32:AD32)-1),1,4))</f>
        <v>225.30807182843827</v>
      </c>
      <c r="AE32" s="3">
        <f ca="1">AVERAGE(OFFSET('Pessimistic QTR'!$C32,0,4*(COLUMNS('Pessimistic QTR'!$C32:AE32)-1),1,4))</f>
        <v>248.75444225913949</v>
      </c>
      <c r="AF32" s="3">
        <f ca="1">AVERAGE(OFFSET('Pessimistic QTR'!$C32,0,4*(COLUMNS('Pessimistic QTR'!$C32:AF32)-1),1,4))</f>
        <v>252.37192146009926</v>
      </c>
      <c r="AG32" s="3">
        <f ca="1">AVERAGE(OFFSET('Pessimistic QTR'!$C32,0,4*(COLUMNS('Pessimistic QTR'!$C32:AG32)-1),1,4))</f>
        <v>274.13835452410649</v>
      </c>
      <c r="AH32" s="60">
        <f ca="1">AVERAGE(OFFSET('Pessimistic QTR'!$C32,0,4*(COLUMNS('Pessimistic QTR'!$C32:AH32)-1),1,4))</f>
        <v>333.91544615984554</v>
      </c>
      <c r="AI32" s="8">
        <f ca="1">AVERAGE(OFFSET('Pessimistic QTR'!$C32,0,4*(COLUMNS('Pessimistic QTR'!$C32:AI32)-1),1,4))</f>
        <v>378.24688136737825</v>
      </c>
      <c r="AJ32" s="8">
        <f ca="1">AVERAGE(OFFSET('Pessimistic QTR'!$C32,0,4*(COLUMNS('Pessimistic QTR'!$C32:AJ32)-1),1,4))</f>
        <v>303.26642500000003</v>
      </c>
      <c r="AK32" s="8">
        <f ca="1">AVERAGE(OFFSET('Pessimistic QTR'!$C32,0,4*(COLUMNS('Pessimistic QTR'!$C32:AK32)-1),1,4))</f>
        <v>319.15750000000003</v>
      </c>
      <c r="AL32" s="8">
        <f ca="1">AVERAGE(OFFSET('Pessimistic QTR'!$C32,0,4*(COLUMNS('Pessimistic QTR'!$C32:AL32)-1),1,4))</f>
        <v>361.17005000000006</v>
      </c>
      <c r="AM32" s="8">
        <f ca="1">AVERAGE(OFFSET('Pessimistic QTR'!$C32,0,4*(COLUMNS('Pessimistic QTR'!$C32:AM32)-1),1,4))</f>
        <v>375.08614999999998</v>
      </c>
      <c r="AN32" s="8">
        <f ca="1">AVERAGE(OFFSET('Pessimistic QTR'!$C32,0,4*(COLUMNS('Pessimistic QTR'!$C32:AN32)-1),1,4))</f>
        <v>380.67899999999997</v>
      </c>
      <c r="AO32" s="8">
        <f ca="1">AVERAGE(OFFSET('Pessimistic QTR'!$C32,0,4*(COLUMNS('Pessimistic QTR'!$C32:AO32)-1),1,4))</f>
        <v>396.23540000000003</v>
      </c>
      <c r="AP32" s="8">
        <f ca="1">AVERAGE(OFFSET('Pessimistic QTR'!$C32,0,4*(COLUMNS('Pessimistic QTR'!$C32:AP32)-1),1,4))</f>
        <v>420.80242499999997</v>
      </c>
      <c r="AQ32" s="18"/>
    </row>
    <row r="33" spans="1:43" x14ac:dyDescent="0.2">
      <c r="A33" t="str">
        <f>'Baseline QTR'!A33</f>
        <v>KS_BP</v>
      </c>
      <c r="B33" t="str">
        <f>'Baseline QTR'!B33</f>
        <v>Housing permits (thous.)</v>
      </c>
      <c r="C33" s="3">
        <f ca="1">AVERAGE(OFFSET('Pessimistic QTR'!$C33,0,4*(COLUMNS('Pessimistic QTR'!$C33:C33)-1),1,4))</f>
        <v>23675.358484614364</v>
      </c>
      <c r="D33" s="3">
        <f ca="1">AVERAGE(OFFSET('Pessimistic QTR'!$C33,0,4*(COLUMNS('Pessimistic QTR'!$C33:D33)-1),1,4))</f>
        <v>10398.062372886285</v>
      </c>
      <c r="E33" s="3">
        <f ca="1">AVERAGE(OFFSET('Pessimistic QTR'!$C33,0,4*(COLUMNS('Pessimistic QTR'!$C33:E33)-1),1,4))</f>
        <v>13453.949850605808</v>
      </c>
      <c r="F33" s="3">
        <f ca="1">AVERAGE(OFFSET('Pessimistic QTR'!$C33,0,4*(COLUMNS('Pessimistic QTR'!$C33:F33)-1),1,4))</f>
        <v>13046.251354016033</v>
      </c>
      <c r="G33" s="3">
        <f ca="1">AVERAGE(OFFSET('Pessimistic QTR'!$C33,0,4*(COLUMNS('Pessimistic QTR'!$C33:G33)-1),1,4))</f>
        <v>14851.264062377222</v>
      </c>
      <c r="H33" s="3">
        <f ca="1">AVERAGE(OFFSET('Pessimistic QTR'!$C33,0,4*(COLUMNS('Pessimistic QTR'!$C33:H33)-1),1,4))</f>
        <v>14026.274899438493</v>
      </c>
      <c r="I33" s="3">
        <f ca="1">AVERAGE(OFFSET('Pessimistic QTR'!$C33,0,4*(COLUMNS('Pessimistic QTR'!$C33:I33)-1),1,4))</f>
        <v>16027.874101833611</v>
      </c>
      <c r="J33" s="3">
        <f ca="1">AVERAGE(OFFSET('Pessimistic QTR'!$C33,0,4*(COLUMNS('Pessimistic QTR'!$C33:J33)-1),1,4))</f>
        <v>17792.755699490928</v>
      </c>
      <c r="K33" s="3">
        <f ca="1">AVERAGE(OFFSET('Pessimistic QTR'!$C33,0,4*(COLUMNS('Pessimistic QTR'!$C33:K33)-1),1,4))</f>
        <v>21026.32691115759</v>
      </c>
      <c r="L33" s="3">
        <f ca="1">AVERAGE(OFFSET('Pessimistic QTR'!$C33,0,4*(COLUMNS('Pessimistic QTR'!$C33:L33)-1),1,4))</f>
        <v>19575.966363015359</v>
      </c>
      <c r="M33" s="3">
        <f ca="1">AVERAGE(OFFSET('Pessimistic QTR'!$C33,0,4*(COLUMNS('Pessimistic QTR'!$C33:M33)-1),1,4))</f>
        <v>18859.392562014393</v>
      </c>
      <c r="N33" s="3">
        <f ca="1">AVERAGE(OFFSET('Pessimistic QTR'!$C33,0,4*(COLUMNS('Pessimistic QTR'!$C33:N33)-1),1,4))</f>
        <v>15591.039188196995</v>
      </c>
      <c r="O33" s="3">
        <f ca="1">AVERAGE(OFFSET('Pessimistic QTR'!$C33,0,4*(COLUMNS('Pessimistic QTR'!$C33:O33)-1),1,4))</f>
        <v>14796.562927900319</v>
      </c>
      <c r="P33" s="3">
        <f ca="1">AVERAGE(OFFSET('Pessimistic QTR'!$C33,0,4*(COLUMNS('Pessimistic QTR'!$C33:P33)-1),1,4))</f>
        <v>15487.573165377005</v>
      </c>
      <c r="Q33" s="3">
        <f ca="1">AVERAGE(OFFSET('Pessimistic QTR'!$C33,0,4*(COLUMNS('Pessimistic QTR'!$C33:Q33)-1),1,4))</f>
        <v>17443.411955340765</v>
      </c>
      <c r="R33" s="3">
        <f ca="1">AVERAGE(OFFSET('Pessimistic QTR'!$C33,0,4*(COLUMNS('Pessimistic QTR'!$C33:R33)-1),1,4))</f>
        <v>18981.243806743958</v>
      </c>
      <c r="S33" s="3">
        <f ca="1">AVERAGE(OFFSET('Pessimistic QTR'!$C33,0,4*(COLUMNS('Pessimistic QTR'!$C33:S33)-1),1,4))</f>
        <v>19356.803972187619</v>
      </c>
      <c r="T33" s="3">
        <f ca="1">AVERAGE(OFFSET('Pessimistic QTR'!$C33,0,4*(COLUMNS('Pessimistic QTR'!$C33:T33)-1),1,4))</f>
        <v>21351.567491258083</v>
      </c>
      <c r="U33" s="3">
        <f ca="1">AVERAGE(OFFSET('Pessimistic QTR'!$C33,0,4*(COLUMNS('Pessimistic QTR'!$C33:U33)-1),1,4))</f>
        <v>12764.418847617404</v>
      </c>
      <c r="V33" s="3">
        <f ca="1">AVERAGE(OFFSET('Pessimistic QTR'!$C33,0,4*(COLUMNS('Pessimistic QTR'!$C33:V33)-1),1,4))</f>
        <v>5487.7375356482826</v>
      </c>
      <c r="W33" s="3">
        <f ca="1">AVERAGE(OFFSET('Pessimistic QTR'!$C33,0,4*(COLUMNS('Pessimistic QTR'!$C33:W33)-1),1,4))</f>
        <v>8016.4731274455235</v>
      </c>
      <c r="X33" s="3">
        <f ca="1">AVERAGE(OFFSET('Pessimistic QTR'!$C33,0,4*(COLUMNS('Pessimistic QTR'!$C33:X33)-1),1,4))</f>
        <v>8565.2453519280789</v>
      </c>
      <c r="Y33" s="3">
        <f ca="1">AVERAGE(OFFSET('Pessimistic QTR'!$C33,0,4*(COLUMNS('Pessimistic QTR'!$C33:Y33)-1),1,4))</f>
        <v>14325.382554008112</v>
      </c>
      <c r="Z33" s="3">
        <f ca="1">AVERAGE(OFFSET('Pessimistic QTR'!$C33,0,4*(COLUMNS('Pessimistic QTR'!$C33:Z33)-1),1,4))</f>
        <v>15385.210204337007</v>
      </c>
      <c r="AA33" s="3">
        <f ca="1">AVERAGE(OFFSET('Pessimistic QTR'!$C33,0,4*(COLUMNS('Pessimistic QTR'!$C33:AA33)-1),1,4))</f>
        <v>17517.838111582681</v>
      </c>
      <c r="AB33" s="3">
        <f ca="1">AVERAGE(OFFSET('Pessimistic QTR'!$C33,0,4*(COLUMNS('Pessimistic QTR'!$C33:AB33)-1),1,4))</f>
        <v>22899.433388940772</v>
      </c>
      <c r="AC33" s="3">
        <f ca="1">AVERAGE(OFFSET('Pessimistic QTR'!$C33,0,4*(COLUMNS('Pessimistic QTR'!$C33:AC33)-1),1,4))</f>
        <v>20881.036173114793</v>
      </c>
      <c r="AD33" s="3">
        <f ca="1">AVERAGE(OFFSET('Pessimistic QTR'!$C33,0,4*(COLUMNS('Pessimistic QTR'!$C33:AD33)-1),1,4))</f>
        <v>21589.916559065699</v>
      </c>
      <c r="AE33" s="3">
        <f ca="1">AVERAGE(OFFSET('Pessimistic QTR'!$C33,0,4*(COLUMNS('Pessimistic QTR'!$C33:AE33)-1),1,4))</f>
        <v>19438.891276018207</v>
      </c>
      <c r="AF33" s="3">
        <f ca="1">AVERAGE(OFFSET('Pessimistic QTR'!$C33,0,4*(COLUMNS('Pessimistic QTR'!$C33:AF33)-1),1,4))</f>
        <v>22390.235196897964</v>
      </c>
      <c r="AG33" s="3">
        <f ca="1">AVERAGE(OFFSET('Pessimistic QTR'!$C33,0,4*(COLUMNS('Pessimistic QTR'!$C33:AG33)-1),1,4))</f>
        <v>19157.187882276972</v>
      </c>
      <c r="AH33" s="60">
        <f ca="1">AVERAGE(OFFSET('Pessimistic QTR'!$C33,0,4*(COLUMNS('Pessimistic QTR'!$C33:AH33)-1),1,4))</f>
        <v>24255.654551414715</v>
      </c>
      <c r="AI33" s="8">
        <f ca="1">AVERAGE(OFFSET('Pessimistic QTR'!$C33,0,4*(COLUMNS('Pessimistic QTR'!$C33:AI33)-1),1,4))</f>
        <v>23873.041144652412</v>
      </c>
      <c r="AJ33" s="8">
        <f ca="1">AVERAGE(OFFSET('Pessimistic QTR'!$C33,0,4*(COLUMNS('Pessimistic QTR'!$C33:AJ33)-1),1,4))</f>
        <v>16370.514999999999</v>
      </c>
      <c r="AK33" s="8">
        <f ca="1">AVERAGE(OFFSET('Pessimistic QTR'!$C33,0,4*(COLUMNS('Pessimistic QTR'!$C33:AK33)-1),1,4))</f>
        <v>17966.9175</v>
      </c>
      <c r="AL33" s="8">
        <f ca="1">AVERAGE(OFFSET('Pessimistic QTR'!$C33,0,4*(COLUMNS('Pessimistic QTR'!$C33:AL33)-1),1,4))</f>
        <v>23523.4925</v>
      </c>
      <c r="AM33" s="8">
        <f ca="1">AVERAGE(OFFSET('Pessimistic QTR'!$C33,0,4*(COLUMNS('Pessimistic QTR'!$C33:AM33)-1),1,4))</f>
        <v>23199.352500000001</v>
      </c>
      <c r="AN33" s="8">
        <f ca="1">AVERAGE(OFFSET('Pessimistic QTR'!$C33,0,4*(COLUMNS('Pessimistic QTR'!$C33:AN33)-1),1,4))</f>
        <v>22462.762500000001</v>
      </c>
      <c r="AO33" s="8">
        <f ca="1">AVERAGE(OFFSET('Pessimistic QTR'!$C33,0,4*(COLUMNS('Pessimistic QTR'!$C33:AO33)-1),1,4))</f>
        <v>22752.1675</v>
      </c>
      <c r="AP33" s="8">
        <f ca="1">AVERAGE(OFFSET('Pessimistic QTR'!$C33,0,4*(COLUMNS('Pessimistic QTR'!$C33:AP33)-1),1,4))</f>
        <v>23261.884999999998</v>
      </c>
      <c r="AQ33" s="18"/>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2354.6442888110678</v>
      </c>
      <c r="N34" s="48">
        <f ca="1">AVERAGE(OFFSET('Pessimistic QTR'!$C34,0,4*(COLUMNS('Pessimistic QTR'!$C34:N34)-1),1,4))</f>
        <v>2386.2027937893554</v>
      </c>
      <c r="O34" s="48">
        <f ca="1">AVERAGE(OFFSET('Pessimistic QTR'!$C34,0,4*(COLUMNS('Pessimistic QTR'!$C34:O34)-1),1,4))</f>
        <v>2415.4315047815116</v>
      </c>
      <c r="P34" s="48">
        <f ca="1">AVERAGE(OFFSET('Pessimistic QTR'!$C34,0,4*(COLUMNS('Pessimistic QTR'!$C34:P34)-1),1,4))</f>
        <v>2435.8969214595986</v>
      </c>
      <c r="Q34" s="48">
        <f ca="1">AVERAGE(OFFSET('Pessimistic QTR'!$C34,0,4*(COLUMNS('Pessimistic QTR'!$C34:Q34)-1),1,4))</f>
        <v>2458.443575005093</v>
      </c>
      <c r="R34" s="48">
        <f ca="1">AVERAGE(OFFSET('Pessimistic QTR'!$C34,0,4*(COLUMNS('Pessimistic QTR'!$C34:R34)-1),1,4))</f>
        <v>2492.5686066450289</v>
      </c>
      <c r="S34" s="48">
        <f ca="1">AVERAGE(OFFSET('Pessimistic QTR'!$C34,0,4*(COLUMNS('Pessimistic QTR'!$C34:S34)-1),1,4))</f>
        <v>2536.8597015397913</v>
      </c>
      <c r="T34" s="48">
        <f ca="1">AVERAGE(OFFSET('Pessimistic QTR'!$C34,0,4*(COLUMNS('Pessimistic QTR'!$C34:T34)-1),1,4))</f>
        <v>2572.3456653208059</v>
      </c>
      <c r="U34" s="48">
        <f ca="1">AVERAGE(OFFSET('Pessimistic QTR'!$C34,0,4*(COLUMNS('Pessimistic QTR'!$C34:U34)-1),1,4))</f>
        <v>2599.5382465519856</v>
      </c>
      <c r="V34" s="48">
        <f ca="1">AVERAGE(OFFSET('Pessimistic QTR'!$C34,0,4*(COLUMNS('Pessimistic QTR'!$C34:V34)-1),1,4))</f>
        <v>2626.2521297212515</v>
      </c>
      <c r="W34" s="48">
        <f ca="1">AVERAGE(OFFSET('Pessimistic QTR'!$C34,0,4*(COLUMNS('Pessimistic QTR'!$C34:W34)-1),1,4))</f>
        <v>2652.9422970630085</v>
      </c>
      <c r="X34" s="48">
        <f ca="1">AVERAGE(OFFSET('Pessimistic QTR'!$C34,0,4*(COLUMNS('Pessimistic QTR'!$C34:X34)-1),1,4))</f>
        <v>2670.3997914017136</v>
      </c>
      <c r="Y34" s="48">
        <f ca="1">AVERAGE(OFFSET('Pessimistic QTR'!$C34,0,4*(COLUMNS('Pessimistic QTR'!$C34:Y34)-1),1,4))</f>
        <v>2694.5035685801377</v>
      </c>
      <c r="Z34" s="48">
        <f ca="1">AVERAGE(OFFSET('Pessimistic QTR'!$C34,0,4*(COLUMNS('Pessimistic QTR'!$C34:Z34)-1),1,4))</f>
        <v>2736.6036999027365</v>
      </c>
      <c r="AA34" s="48">
        <f ca="1">AVERAGE(OFFSET('Pessimistic QTR'!$C34,0,4*(COLUMNS('Pessimistic QTR'!$C34:AA34)-1),1,4))</f>
        <v>2786.5319755589153</v>
      </c>
      <c r="AB34" s="48">
        <f ca="1">AVERAGE(OFFSET('Pessimistic QTR'!$C34,0,4*(COLUMNS('Pessimistic QTR'!$C34:AB34)-1),1,4))</f>
        <v>2849.5451634866031</v>
      </c>
      <c r="AC34" s="48">
        <f ca="1">AVERAGE(OFFSET('Pessimistic QTR'!$C34,0,4*(COLUMNS('Pessimistic QTR'!$C34:AC34)-1),1,4))</f>
        <v>2910.5143236196741</v>
      </c>
      <c r="AD34" s="48">
        <f ca="1">AVERAGE(OFFSET('Pessimistic QTR'!$C34,0,4*(COLUMNS('Pessimistic QTR'!$C34:AD34)-1),1,4))</f>
        <v>2955.6611514097021</v>
      </c>
      <c r="AE34" s="48">
        <f ca="1">AVERAGE(OFFSET('Pessimistic QTR'!$C34,0,4*(COLUMNS('Pessimistic QTR'!$C34:AE34)-1),1,4))</f>
        <v>3008.3460394915178</v>
      </c>
      <c r="AF34" s="48">
        <f ca="1">AVERAGE(OFFSET('Pessimistic QTR'!$C34,0,4*(COLUMNS('Pessimistic QTR'!$C34:AF34)-1),1,4))</f>
        <v>3064.3926437492269</v>
      </c>
      <c r="AG34" s="49">
        <f ca="1">AVERAGE(OFFSET('Pessimistic QTR'!$C34,0,4*(COLUMNS('Pessimistic QTR'!$C34:AG34)-1),1,4))</f>
        <v>3108.7049948865742</v>
      </c>
      <c r="AH34" s="49">
        <f ca="1">AVERAGE(OFFSET('Pessimistic QTR'!$C34,0,4*(COLUMNS('Pessimistic QTR'!$C34:AH34)-1),1,4))</f>
        <v>3138.6071892044756</v>
      </c>
      <c r="AI34" s="50">
        <f ca="1">AVERAGE(OFFSET('Pessimistic QTR'!$C34,0,4*(COLUMNS('Pessimistic QTR'!$C34:AI34)-1),1,4))</f>
        <v>3179.1921647629401</v>
      </c>
      <c r="AJ34" s="50">
        <f ca="1">AVERAGE(OFFSET('Pessimistic QTR'!$C34,0,4*(COLUMNS('Pessimistic QTR'!$C34:AJ34)-1),1,4))</f>
        <v>3212.7127091898924</v>
      </c>
      <c r="AK34" s="50">
        <f ca="1">AVERAGE(OFFSET('Pessimistic QTR'!$C34,0,4*(COLUMNS('Pessimistic QTR'!$C34:AK34)-1),1,4))</f>
        <v>3243.036482632855</v>
      </c>
      <c r="AL34" s="50">
        <f ca="1">AVERAGE(OFFSET('Pessimistic QTR'!$C34,0,4*(COLUMNS('Pessimistic QTR'!$C34:AL34)-1),1,4))</f>
        <v>3275.5393451884802</v>
      </c>
      <c r="AM34" s="50">
        <f ca="1">AVERAGE(OFFSET('Pessimistic QTR'!$C34,0,4*(COLUMNS('Pessimistic QTR'!$C34:AM34)-1),1,4))</f>
        <v>3311.1982634264432</v>
      </c>
      <c r="AN34" s="50">
        <f ca="1">AVERAGE(OFFSET('Pessimistic QTR'!$C34,0,4*(COLUMNS('Pessimistic QTR'!$C34:AN34)-1),1,4))</f>
        <v>3346.8894079647407</v>
      </c>
      <c r="AO34" s="50">
        <f ca="1">AVERAGE(OFFSET('Pessimistic QTR'!$C34,0,4*(COLUMNS('Pessimistic QTR'!$C34:AO34)-1),1,4))</f>
        <v>3382.4507206670646</v>
      </c>
      <c r="AP34" s="50">
        <f ca="1">AVERAGE(OFFSET('Pessimistic QTR'!$C34,0,4*(COLUMNS('Pessimistic QTR'!$C34:AP34)-1),1,4))</f>
        <v>3417.7979106503676</v>
      </c>
      <c r="AQ34" s="18"/>
    </row>
    <row r="35" spans="1:43" s="24" customFormat="1" x14ac:dyDescent="0.2">
      <c r="A35"/>
      <c r="AH35" s="61"/>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60"/>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60"/>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62">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3" x14ac:dyDescent="0.2">
      <c r="B39" t="str">
        <f t="shared" ref="B39:B52" si="2">B7</f>
        <v>Employment (thous.)</v>
      </c>
      <c r="C39" s="20"/>
      <c r="D39" s="20">
        <f t="shared" ref="D39:Y39" ca="1" si="3">100*(D7/C7-1)</f>
        <v>0.47711716043910002</v>
      </c>
      <c r="E39" s="20">
        <f t="shared" ca="1" si="3"/>
        <v>1.262282577808338</v>
      </c>
      <c r="F39" s="20">
        <f t="shared" ca="1" si="3"/>
        <v>1.0405127977904938</v>
      </c>
      <c r="G39" s="20">
        <f t="shared" ca="1" si="3"/>
        <v>1.0509928886225373</v>
      </c>
      <c r="H39" s="20">
        <f t="shared" ca="1" si="3"/>
        <v>1.8566334685847563</v>
      </c>
      <c r="I39" s="20">
        <f t="shared" ca="1" si="3"/>
        <v>3.756355270258771</v>
      </c>
      <c r="J39" s="20">
        <f t="shared" ca="1" si="3"/>
        <v>5.7775222765162226</v>
      </c>
      <c r="K39" s="20">
        <f t="shared" ca="1" si="3"/>
        <v>4.8104296066252772</v>
      </c>
      <c r="L39" s="20">
        <f t="shared" ca="1" si="3"/>
        <v>2.6235377635112078</v>
      </c>
      <c r="M39" s="20">
        <f t="shared" ca="1" si="3"/>
        <v>2.2725495503624016</v>
      </c>
      <c r="N39" s="20">
        <f t="shared" ca="1" si="3"/>
        <v>-1.127494515447891</v>
      </c>
      <c r="O39" s="20">
        <f t="shared" ca="1" si="3"/>
        <v>-3.305652385994573</v>
      </c>
      <c r="P39" s="20">
        <f t="shared" ca="1" si="3"/>
        <v>-1.0064657426375967</v>
      </c>
      <c r="Q39" s="20">
        <f t="shared" ca="1" si="3"/>
        <v>0.71902208025456105</v>
      </c>
      <c r="R39" s="20">
        <f t="shared" ca="1" si="3"/>
        <v>2.5236009131856418</v>
      </c>
      <c r="S39" s="20">
        <f t="shared" ca="1" si="3"/>
        <v>3.204742416947548</v>
      </c>
      <c r="T39" s="20">
        <f t="shared" ca="1" si="3"/>
        <v>3.0760707933638276</v>
      </c>
      <c r="U39" s="20">
        <f t="shared" ca="1" si="3"/>
        <v>1.2112468884363015</v>
      </c>
      <c r="V39" s="20">
        <f t="shared" ca="1" si="3"/>
        <v>-5.1218271558012507</v>
      </c>
      <c r="W39" s="20">
        <f t="shared" ca="1" si="3"/>
        <v>-1.2707820287737648</v>
      </c>
      <c r="X39" s="20">
        <f t="shared" ca="1" si="3"/>
        <v>1.8665600515571423</v>
      </c>
      <c r="Y39" s="20">
        <f t="shared" ca="1" si="3"/>
        <v>2.61966270085352</v>
      </c>
      <c r="Z39" s="20">
        <f t="shared" ref="Z39:AP39" ca="1" si="4">100*(Z7/Y7-1)</f>
        <v>2.8758826585074893</v>
      </c>
      <c r="AA39" s="20">
        <f t="shared" ca="1" si="4"/>
        <v>2.7621948851120015</v>
      </c>
      <c r="AB39" s="20">
        <f t="shared" ca="1" si="4"/>
        <v>3.1771572973644302</v>
      </c>
      <c r="AC39" s="20">
        <f t="shared" ca="1" si="4"/>
        <v>3.2457439515179543</v>
      </c>
      <c r="AD39" s="20">
        <f t="shared" ca="1" si="4"/>
        <v>2.4872898323727632</v>
      </c>
      <c r="AE39" s="20">
        <f t="shared" ca="1" si="4"/>
        <v>2.2592610910529887</v>
      </c>
      <c r="AF39" s="20">
        <f t="shared" ca="1" si="4"/>
        <v>2.3457375288985061</v>
      </c>
      <c r="AG39" s="20">
        <f t="shared" ca="1" si="4"/>
        <v>-5.8173604022532244</v>
      </c>
      <c r="AH39" s="63">
        <f t="shared" ca="1" si="4"/>
        <v>1.4480827705245503</v>
      </c>
      <c r="AI39" s="19">
        <f t="shared" ca="1" si="4"/>
        <v>5.3105982669251706</v>
      </c>
      <c r="AJ39" s="19">
        <f t="shared" ca="1" si="4"/>
        <v>-0.20161920951218271</v>
      </c>
      <c r="AK39" s="19">
        <f t="shared" ca="1" si="4"/>
        <v>-1.3657791833843858</v>
      </c>
      <c r="AL39" s="19">
        <f t="shared" ca="1" si="4"/>
        <v>1.9105183212230203</v>
      </c>
      <c r="AM39" s="19">
        <f t="shared" ca="1" si="4"/>
        <v>1.618163658833649</v>
      </c>
      <c r="AN39" s="19">
        <f t="shared" ca="1" si="4"/>
        <v>1.3812836998544187</v>
      </c>
      <c r="AO39" s="19">
        <f t="shared" ca="1" si="4"/>
        <v>1.5570123566025496</v>
      </c>
      <c r="AP39" s="19">
        <f t="shared" ca="1" si="4"/>
        <v>1.3397634173343942</v>
      </c>
    </row>
    <row r="40" spans="1:43" x14ac:dyDescent="0.2">
      <c r="B40" t="str">
        <f t="shared" si="2"/>
        <v xml:space="preserve"> Goods producing</v>
      </c>
      <c r="C40" s="20"/>
      <c r="D40" s="20">
        <f t="shared" ref="D40:Y40" ca="1" si="5">100*(D8/C8-1)</f>
        <v>-2.3366312813881573</v>
      </c>
      <c r="E40" s="20">
        <f t="shared" ca="1" si="5"/>
        <v>-0.93299667446729018</v>
      </c>
      <c r="F40" s="20">
        <f t="shared" ca="1" si="5"/>
        <v>-4.9606813166319652</v>
      </c>
      <c r="G40" s="20">
        <f t="shared" ca="1" si="5"/>
        <v>-4.3431337279654647</v>
      </c>
      <c r="H40" s="20">
        <f t="shared" ca="1" si="5"/>
        <v>-2.2940955246333328</v>
      </c>
      <c r="I40" s="20">
        <f t="shared" ca="1" si="5"/>
        <v>4.4229827139757871</v>
      </c>
      <c r="J40" s="20">
        <f t="shared" ca="1" si="5"/>
        <v>11.4871657395617</v>
      </c>
      <c r="K40" s="20">
        <f t="shared" ca="1" si="5"/>
        <v>5.7348963029756561</v>
      </c>
      <c r="L40" s="20">
        <f t="shared" ca="1" si="5"/>
        <v>-2.9478651429870939</v>
      </c>
      <c r="M40" s="20">
        <f t="shared" ca="1" si="5"/>
        <v>-3.1106294484637309</v>
      </c>
      <c r="N40" s="20">
        <f t="shared" ca="1" si="5"/>
        <v>-3.3374648568577969</v>
      </c>
      <c r="O40" s="20">
        <f t="shared" ca="1" si="5"/>
        <v>-9.49179046129791</v>
      </c>
      <c r="P40" s="20">
        <f t="shared" ca="1" si="5"/>
        <v>-6.9004837595024293</v>
      </c>
      <c r="Q40" s="20">
        <f t="shared" ca="1" si="5"/>
        <v>-0.54559625876849926</v>
      </c>
      <c r="R40" s="20">
        <f t="shared" ca="1" si="5"/>
        <v>5.2992984027466772</v>
      </c>
      <c r="S40" s="20">
        <f t="shared" ca="1" si="5"/>
        <v>7.4957470938474602</v>
      </c>
      <c r="T40" s="20">
        <f t="shared" ca="1" si="5"/>
        <v>5.723517193630312</v>
      </c>
      <c r="U40" s="20">
        <f t="shared" ca="1" si="5"/>
        <v>-0.96672591761000071</v>
      </c>
      <c r="V40" s="20">
        <f t="shared" ca="1" si="5"/>
        <v>-12.611392763800122</v>
      </c>
      <c r="W40" s="20">
        <f t="shared" ca="1" si="5"/>
        <v>-6.2481983280484261</v>
      </c>
      <c r="X40" s="20">
        <f t="shared" ca="1" si="5"/>
        <v>2.5098009070643412</v>
      </c>
      <c r="Y40" s="20">
        <f t="shared" ca="1" si="5"/>
        <v>5.1891567620261592</v>
      </c>
      <c r="Z40" s="20">
        <f t="shared" ref="Z40:AP40" ca="1" si="6">100*(Z8/Y8-1)</f>
        <v>3.9529495633576772</v>
      </c>
      <c r="AA40" s="20">
        <f t="shared" ca="1" si="6"/>
        <v>2.3933616787820799</v>
      </c>
      <c r="AB40" s="20">
        <f t="shared" ca="1" si="6"/>
        <v>3.6869600160739369</v>
      </c>
      <c r="AC40" s="20">
        <f t="shared" ca="1" si="6"/>
        <v>1.4501178826340944</v>
      </c>
      <c r="AD40" s="20">
        <f t="shared" ca="1" si="6"/>
        <v>-0.99006749013117457</v>
      </c>
      <c r="AE40" s="20">
        <f t="shared" ca="1" si="6"/>
        <v>1.974213047811979</v>
      </c>
      <c r="AF40" s="20">
        <f t="shared" ca="1" si="6"/>
        <v>2.535078038782923</v>
      </c>
      <c r="AG40" s="20">
        <f t="shared" ca="1" si="6"/>
        <v>-6.7652756849841627</v>
      </c>
      <c r="AH40" s="63">
        <f t="shared" ca="1" si="6"/>
        <v>-3.6445793067053533</v>
      </c>
      <c r="AI40" s="19">
        <f t="shared" ca="1" si="6"/>
        <v>5.1778770452522771</v>
      </c>
      <c r="AJ40" s="19">
        <f t="shared" ca="1" si="6"/>
        <v>0.89981779669221496</v>
      </c>
      <c r="AK40" s="19">
        <f t="shared" ca="1" si="6"/>
        <v>-3.7105650138958612</v>
      </c>
      <c r="AL40" s="19">
        <f t="shared" ca="1" si="6"/>
        <v>0.61630488601103206</v>
      </c>
      <c r="AM40" s="19">
        <f t="shared" ca="1" si="6"/>
        <v>1.2890313233383077</v>
      </c>
      <c r="AN40" s="19">
        <f t="shared" ca="1" si="6"/>
        <v>0.79860507145625981</v>
      </c>
      <c r="AO40" s="19">
        <f t="shared" ca="1" si="6"/>
        <v>0.84200253622059851</v>
      </c>
      <c r="AP40" s="19">
        <f t="shared" ca="1" si="6"/>
        <v>0.7603918718858349</v>
      </c>
    </row>
    <row r="41" spans="1:43" x14ac:dyDescent="0.2">
      <c r="B41" t="str">
        <f t="shared" si="2"/>
        <v xml:space="preserve">   Natural resources</v>
      </c>
      <c r="C41" s="20"/>
      <c r="D41" s="20">
        <f t="shared" ref="D41:Y41" ca="1" si="7">100*(D9/C9-1)</f>
        <v>-7.9831932773109298</v>
      </c>
      <c r="E41" s="20">
        <f t="shared" ca="1" si="7"/>
        <v>-13.242009132420085</v>
      </c>
      <c r="F41" s="20">
        <f t="shared" ca="1" si="7"/>
        <v>2.1052631578947212</v>
      </c>
      <c r="G41" s="20">
        <f t="shared" ca="1" si="7"/>
        <v>-2.5773195876288568</v>
      </c>
      <c r="H41" s="20">
        <f t="shared" ca="1" si="7"/>
        <v>2.1164021164021163</v>
      </c>
      <c r="I41" s="20">
        <f t="shared" ca="1" si="7"/>
        <v>1.5544041450777257</v>
      </c>
      <c r="J41" s="20">
        <f t="shared" ca="1" si="7"/>
        <v>13.77551020408163</v>
      </c>
      <c r="K41" s="20">
        <f t="shared" ca="1" si="7"/>
        <v>3.1390134529148073</v>
      </c>
      <c r="L41" s="20">
        <f t="shared" ca="1" si="7"/>
        <v>10.000000000000009</v>
      </c>
      <c r="M41" s="20">
        <f t="shared" ca="1" si="7"/>
        <v>0.39525691699604515</v>
      </c>
      <c r="N41" s="20">
        <f t="shared" ca="1" si="7"/>
        <v>-7.0866141732283561</v>
      </c>
      <c r="O41" s="20">
        <f t="shared" ca="1" si="7"/>
        <v>-18.220338983050844</v>
      </c>
      <c r="P41" s="20">
        <f t="shared" ca="1" si="7"/>
        <v>-16.062176165803123</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10.465116279069786</v>
      </c>
      <c r="AC41" s="20">
        <f t="shared" ca="1" si="8"/>
        <v>-1.0526315789473939</v>
      </c>
      <c r="AD41" s="20">
        <f t="shared" ca="1" si="8"/>
        <v>2.1276595744680993</v>
      </c>
      <c r="AE41" s="20">
        <f t="shared" ca="1" si="8"/>
        <v>0</v>
      </c>
      <c r="AF41" s="20">
        <f t="shared" ca="1" si="8"/>
        <v>0</v>
      </c>
      <c r="AG41" s="20">
        <f t="shared" ca="1" si="8"/>
        <v>-6.25</v>
      </c>
      <c r="AH41" s="63">
        <f t="shared" ca="1" si="8"/>
        <v>-4.4444444444444624</v>
      </c>
      <c r="AI41" s="19">
        <f t="shared" ca="1" si="8"/>
        <v>-1.737895348837204</v>
      </c>
      <c r="AJ41" s="19">
        <f t="shared" ca="1" si="8"/>
        <v>4.7613555155817888</v>
      </c>
      <c r="AK41" s="19">
        <f t="shared" ca="1" si="8"/>
        <v>1.568655238480976</v>
      </c>
      <c r="AL41" s="19">
        <f t="shared" ca="1" si="8"/>
        <v>0.31417386346772602</v>
      </c>
      <c r="AM41" s="19">
        <f t="shared" ca="1" si="8"/>
        <v>6.3142857313902567E-2</v>
      </c>
      <c r="AN41" s="19">
        <f t="shared" ca="1" si="8"/>
        <v>1.2700374499829969E-2</v>
      </c>
      <c r="AO41" s="19">
        <f t="shared" ca="1" si="8"/>
        <v>2.5590281382603663E-3</v>
      </c>
      <c r="AP41" s="19">
        <f t="shared" ca="1" si="8"/>
        <v>5.1179253073296849E-4</v>
      </c>
    </row>
    <row r="42" spans="1:43"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-1.3348480545299357</v>
      </c>
      <c r="H42" s="20">
        <f t="shared" ca="1" si="9"/>
        <v>0.73402417962000754</v>
      </c>
      <c r="I42" s="20">
        <f t="shared" ca="1" si="9"/>
        <v>3.6433776253750549</v>
      </c>
      <c r="J42" s="20">
        <f t="shared" ca="1" si="9"/>
        <v>9.9117728149986206</v>
      </c>
      <c r="K42" s="20">
        <f t="shared" ca="1" si="9"/>
        <v>8.0521760943183196</v>
      </c>
      <c r="L42" s="20">
        <f t="shared" ca="1" si="9"/>
        <v>8.5896691816599091</v>
      </c>
      <c r="M42" s="20">
        <f t="shared" ca="1" si="9"/>
        <v>6.7985034740780215</v>
      </c>
      <c r="N42" s="20">
        <f t="shared" ca="1" si="9"/>
        <v>-2.4321889700730681</v>
      </c>
      <c r="O42" s="20">
        <f t="shared" ca="1" si="9"/>
        <v>-6.6577759540418331</v>
      </c>
      <c r="P42" s="20">
        <f t="shared" ca="1" si="9"/>
        <v>-2.0222002417848328</v>
      </c>
      <c r="Q42" s="20">
        <f t="shared" ca="1" si="9"/>
        <v>3.2080762759394421</v>
      </c>
      <c r="R42" s="20">
        <f t="shared" ca="1" si="9"/>
        <v>7.607868709922827</v>
      </c>
      <c r="S42" s="20">
        <f t="shared" ca="1" si="9"/>
        <v>10.231289768710216</v>
      </c>
      <c r="T42" s="20">
        <f t="shared" ca="1" si="9"/>
        <v>9.03426791277262</v>
      </c>
      <c r="U42" s="20">
        <f t="shared" ca="1" si="9"/>
        <v>-3.0000000000000027</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8.6002785515320035</v>
      </c>
      <c r="AB42" s="20">
        <f t="shared" ca="1" si="10"/>
        <v>10.516191086886817</v>
      </c>
      <c r="AC42" s="20">
        <f t="shared" ca="1" si="10"/>
        <v>7.2623537375495761</v>
      </c>
      <c r="AD42" s="20">
        <f t="shared" ca="1" si="10"/>
        <v>4.72412549585286</v>
      </c>
      <c r="AE42" s="20">
        <f t="shared" ca="1" si="10"/>
        <v>5.4063360881542621</v>
      </c>
      <c r="AF42" s="20">
        <f t="shared" ca="1" si="10"/>
        <v>1.543613198301208</v>
      </c>
      <c r="AG42" s="20">
        <f t="shared" ca="1" si="10"/>
        <v>-3.6596155392905727</v>
      </c>
      <c r="AH42" s="63">
        <f t="shared" ca="1" si="10"/>
        <v>4.0407413591584396</v>
      </c>
      <c r="AI42" s="19">
        <f t="shared" ca="1" si="10"/>
        <v>5.607831808698438</v>
      </c>
      <c r="AJ42" s="19">
        <f t="shared" ca="1" si="10"/>
        <v>-0.9325690867336256</v>
      </c>
      <c r="AK42" s="19">
        <f t="shared" ca="1" si="10"/>
        <v>-6.3921438330727831</v>
      </c>
      <c r="AL42" s="19">
        <f t="shared" ca="1" si="10"/>
        <v>1.8841841162981599</v>
      </c>
      <c r="AM42" s="19">
        <f t="shared" ca="1" si="10"/>
        <v>2.5137241410258415</v>
      </c>
      <c r="AN42" s="19">
        <f t="shared" ca="1" si="10"/>
        <v>1.2680636288775027</v>
      </c>
      <c r="AO42" s="19">
        <f t="shared" ca="1" si="10"/>
        <v>1.41258641148716</v>
      </c>
      <c r="AP42" s="19">
        <f t="shared" ca="1" si="10"/>
        <v>1.5769267699434986</v>
      </c>
    </row>
    <row r="43" spans="1:43" x14ac:dyDescent="0.2">
      <c r="B43" t="str">
        <f t="shared" si="2"/>
        <v xml:space="preserve">   Manufacturing</v>
      </c>
      <c r="C43" s="20"/>
      <c r="D43" s="20">
        <f t="shared" ref="D43:Y43" ca="1" si="11">100*(D11/C11-1)</f>
        <v>-1.9000235054454251</v>
      </c>
      <c r="E43" s="20">
        <f t="shared" ca="1" si="11"/>
        <v>-1.9128629048360768</v>
      </c>
      <c r="F43" s="20">
        <f t="shared" ca="1" si="11"/>
        <v>-4.9710935591564143</v>
      </c>
      <c r="G43" s="20">
        <f t="shared" ca="1" si="11"/>
        <v>-5.2654127929394834</v>
      </c>
      <c r="H43" s="20">
        <f t="shared" ca="1" si="11"/>
        <v>-3.2832850940665792</v>
      </c>
      <c r="I43" s="20">
        <f t="shared" ca="1" si="11"/>
        <v>4.7040119704479633</v>
      </c>
      <c r="J43" s="20">
        <f t="shared" ca="1" si="11"/>
        <v>11.977491961414799</v>
      </c>
      <c r="K43" s="20">
        <f t="shared" ca="1" si="11"/>
        <v>5.0211374331977421</v>
      </c>
      <c r="L43" s="20">
        <f t="shared" ca="1" si="11"/>
        <v>-6.8355295636653661</v>
      </c>
      <c r="M43" s="20">
        <f t="shared" ca="1" si="11"/>
        <v>-6.9253658337749098</v>
      </c>
      <c r="N43" s="20">
        <f t="shared" ca="1" si="11"/>
        <v>-3.6918630112989459</v>
      </c>
      <c r="O43" s="20">
        <f t="shared" ca="1" si="11"/>
        <v>-10.654358601245972</v>
      </c>
      <c r="P43" s="20">
        <f t="shared" ca="1" si="11"/>
        <v>-9.0696254071661269</v>
      </c>
      <c r="Q43" s="20">
        <f t="shared" ca="1" si="11"/>
        <v>-2.3396395387887736</v>
      </c>
      <c r="R43" s="20">
        <f t="shared" ca="1" si="11"/>
        <v>4.2067858780376</v>
      </c>
      <c r="S43" s="20">
        <f t="shared" ca="1" si="11"/>
        <v>6.0664393356066437</v>
      </c>
      <c r="T43" s="20">
        <f t="shared" ca="1" si="11"/>
        <v>3.8890329271454416</v>
      </c>
      <c r="U43" s="20">
        <f t="shared" ca="1" si="11"/>
        <v>0.30446718243075654</v>
      </c>
      <c r="V43" s="20">
        <f t="shared" ca="1" si="11"/>
        <v>-7.0262738853503093</v>
      </c>
      <c r="W43" s="20">
        <f t="shared" ca="1" si="11"/>
        <v>-3.2059516163562618</v>
      </c>
      <c r="X43" s="20">
        <f t="shared" ca="1" si="11"/>
        <v>5.1479126347802273</v>
      </c>
      <c r="Y43" s="20">
        <f t="shared" ca="1" si="11"/>
        <v>5.5427008834665559</v>
      </c>
      <c r="Z43" s="20">
        <f t="shared" ref="Z43:AP43" ca="1" si="12">100*(Z11/Y11-1)</f>
        <v>1.9382162431489824</v>
      </c>
      <c r="AA43" s="20">
        <f t="shared" ca="1" si="12"/>
        <v>-0.19551297717386174</v>
      </c>
      <c r="AB43" s="20">
        <f t="shared" ca="1" si="12"/>
        <v>0.52891914393458084</v>
      </c>
      <c r="AC43" s="20">
        <f t="shared" ca="1" si="12"/>
        <v>-1.466361377697678</v>
      </c>
      <c r="AD43" s="20">
        <f t="shared" ca="1" si="12"/>
        <v>-4.1382379115989076</v>
      </c>
      <c r="AE43" s="20">
        <f t="shared" ca="1" si="12"/>
        <v>-7.2205889937615453E-2</v>
      </c>
      <c r="AF43" s="20">
        <f t="shared" ca="1" si="12"/>
        <v>3.1741935483871053</v>
      </c>
      <c r="AG43" s="20">
        <f t="shared" ca="1" si="12"/>
        <v>-8.6993496748374088</v>
      </c>
      <c r="AH43" s="63">
        <f t="shared" ca="1" si="12"/>
        <v>-8.684455646265965</v>
      </c>
      <c r="AI43" s="19">
        <f t="shared" ca="1" si="12"/>
        <v>4.8920736829473288</v>
      </c>
      <c r="AJ43" s="19">
        <f t="shared" ca="1" si="12"/>
        <v>2.2606368297392487</v>
      </c>
      <c r="AK43" s="19">
        <f t="shared" ca="1" si="12"/>
        <v>-1.7808853208530318</v>
      </c>
      <c r="AL43" s="19">
        <f t="shared" ca="1" si="12"/>
        <v>-0.26343334049809819</v>
      </c>
      <c r="AM43" s="19">
        <f t="shared" ca="1" si="12"/>
        <v>0.4256765461268408</v>
      </c>
      <c r="AN43" s="19">
        <f t="shared" ca="1" si="12"/>
        <v>0.46240761059432867</v>
      </c>
      <c r="AO43" s="19">
        <f t="shared" ca="1" si="12"/>
        <v>0.42935850416294663</v>
      </c>
      <c r="AP43" s="19">
        <f t="shared" ca="1" si="12"/>
        <v>0.16185544193907386</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63">
        <f t="shared" ca="1" si="14"/>
        <v>-15.357864034103653</v>
      </c>
      <c r="AI44" s="19">
        <f t="shared" ca="1" si="14"/>
        <v>4.4736275679257753</v>
      </c>
      <c r="AJ44" s="19">
        <f t="shared" ca="1" si="14"/>
        <v>6.7181380934397739</v>
      </c>
      <c r="AK44" s="19">
        <f t="shared" ca="1" si="14"/>
        <v>3.0276869918299365</v>
      </c>
      <c r="AL44" s="19">
        <f t="shared" ca="1" si="14"/>
        <v>1.5008919049547931</v>
      </c>
      <c r="AM44" s="19">
        <f t="shared" ca="1" si="14"/>
        <v>1.0797948060091933</v>
      </c>
      <c r="AN44" s="19">
        <f t="shared" ca="1" si="14"/>
        <v>0.95491110127214895</v>
      </c>
      <c r="AO44" s="19">
        <f t="shared" ca="1" si="14"/>
        <v>0.79344523647455478</v>
      </c>
      <c r="AP44" s="19">
        <f t="shared" ca="1" si="14"/>
        <v>0.55945691975816114</v>
      </c>
    </row>
    <row r="45" spans="1:43" x14ac:dyDescent="0.2">
      <c r="B45" t="str">
        <f t="shared" si="2"/>
        <v xml:space="preserve"> Services providing</v>
      </c>
      <c r="C45" s="20"/>
      <c r="D45" s="20">
        <f t="shared" ref="D45:Y45" ca="1" si="15">100*(D13/C13-1)</f>
        <v>1.414291151665692</v>
      </c>
      <c r="E45" s="20">
        <f t="shared" ca="1" si="15"/>
        <v>1.9664197530864236</v>
      </c>
      <c r="F45" s="20">
        <f t="shared" ca="1" si="15"/>
        <v>2.9106653364457946</v>
      </c>
      <c r="G45" s="20">
        <f t="shared" ca="1" si="15"/>
        <v>2.6033921277036409</v>
      </c>
      <c r="H45" s="20">
        <f t="shared" ca="1" si="15"/>
        <v>2.9703151946574691</v>
      </c>
      <c r="I45" s="20">
        <f t="shared" ca="1" si="15"/>
        <v>3.5866369710467749</v>
      </c>
      <c r="J45" s="20">
        <f t="shared" ca="1" si="15"/>
        <v>4.312153840861388</v>
      </c>
      <c r="K45" s="20">
        <f t="shared" ca="1" si="15"/>
        <v>4.5568472256575232</v>
      </c>
      <c r="L45" s="20">
        <f t="shared" ca="1" si="15"/>
        <v>4.16899942436737</v>
      </c>
      <c r="M45" s="20">
        <f t="shared" ca="1" si="15"/>
        <v>3.66378005208019</v>
      </c>
      <c r="N45" s="20">
        <f t="shared" ca="1" si="15"/>
        <v>-0.59367332632315195</v>
      </c>
      <c r="O45" s="20">
        <f t="shared" ca="1" si="15"/>
        <v>-1.8526272487530582</v>
      </c>
      <c r="P45" s="20">
        <f t="shared" ca="1" si="15"/>
        <v>0.27019137932324799</v>
      </c>
      <c r="Q45" s="20">
        <f t="shared" ca="1" si="15"/>
        <v>0.97335224303949364</v>
      </c>
      <c r="R45" s="20">
        <f t="shared" ca="1" si="15"/>
        <v>1.9737717521475018</v>
      </c>
      <c r="S45" s="20">
        <f t="shared" ca="1" si="15"/>
        <v>2.3270312590616404</v>
      </c>
      <c r="T45" s="20">
        <f t="shared" ca="1" si="15"/>
        <v>2.5071907278575223</v>
      </c>
      <c r="U45" s="20">
        <f t="shared" ca="1" si="15"/>
        <v>1.6939312890049907</v>
      </c>
      <c r="V45" s="20">
        <f t="shared" ca="1" si="15"/>
        <v>-3.5054096667210377</v>
      </c>
      <c r="W45" s="20">
        <f t="shared" ca="1" si="15"/>
        <v>-0.29791669601229032</v>
      </c>
      <c r="X45" s="20">
        <f t="shared" ca="1" si="15"/>
        <v>1.7483381957149824</v>
      </c>
      <c r="Y45" s="20">
        <f t="shared" ca="1" si="15"/>
        <v>2.1438786986767377</v>
      </c>
      <c r="Z45" s="20">
        <f t="shared" ref="Z45:AP45" ca="1" si="16">100*(Z13/Y13-1)</f>
        <v>2.6705001155472363</v>
      </c>
      <c r="AA45" s="20">
        <f t="shared" ca="1" si="16"/>
        <v>2.8334050511403142</v>
      </c>
      <c r="AB45" s="20">
        <f t="shared" ca="1" si="16"/>
        <v>3.0791515112498669</v>
      </c>
      <c r="AC45" s="20">
        <f t="shared" ca="1" si="16"/>
        <v>3.5929751808041477</v>
      </c>
      <c r="AD45" s="20">
        <f t="shared" ca="1" si="16"/>
        <v>3.1458181357802095</v>
      </c>
      <c r="AE45" s="20">
        <f t="shared" ca="1" si="16"/>
        <v>2.3110778600611503</v>
      </c>
      <c r="AF45" s="20">
        <f t="shared" ca="1" si="16"/>
        <v>2.311432048125317</v>
      </c>
      <c r="AG45" s="20">
        <f t="shared" ca="1" si="16"/>
        <v>-5.645237842636897</v>
      </c>
      <c r="AH45" s="63">
        <f t="shared" ca="1" si="16"/>
        <v>2.3618319436143231</v>
      </c>
      <c r="AI45" s="19">
        <f t="shared" ca="1" si="16"/>
        <v>5.3330230675839418</v>
      </c>
      <c r="AJ45" s="19">
        <f t="shared" ca="1" si="16"/>
        <v>-0.3873771622012967</v>
      </c>
      <c r="AK45" s="19">
        <f t="shared" ca="1" si="16"/>
        <v>-0.96523338223443167</v>
      </c>
      <c r="AL45" s="19">
        <f t="shared" ca="1" si="16"/>
        <v>2.1254559997008871</v>
      </c>
      <c r="AM45" s="19">
        <f t="shared" ca="1" si="16"/>
        <v>1.6720565399808152</v>
      </c>
      <c r="AN45" s="19">
        <f t="shared" ca="1" si="16"/>
        <v>1.4762383258057232</v>
      </c>
      <c r="AO45" s="19">
        <f t="shared" ca="1" si="16"/>
        <v>1.6728145770583014</v>
      </c>
      <c r="AP45" s="19">
        <f t="shared" ca="1" si="16"/>
        <v>1.4328373463809996</v>
      </c>
    </row>
    <row r="46" spans="1:43" x14ac:dyDescent="0.2">
      <c r="B46" t="str">
        <f t="shared" si="2"/>
        <v xml:space="preserve">   Wholesale and retail trade</v>
      </c>
      <c r="C46" s="20"/>
      <c r="D46" s="20">
        <f t="shared" ref="D46:Y46" ca="1" si="17">100*(D14/C14-1)</f>
        <v>-1.2492955100507297</v>
      </c>
      <c r="E46" s="20">
        <f t="shared" ca="1" si="17"/>
        <v>0.40426139065918854</v>
      </c>
      <c r="F46" s="20">
        <f t="shared" ca="1" si="17"/>
        <v>1.0942162853488702</v>
      </c>
      <c r="G46" s="20">
        <f t="shared" ca="1" si="17"/>
        <v>1.1011151719613865</v>
      </c>
      <c r="H46" s="20">
        <f t="shared" ca="1" si="17"/>
        <v>2.8317189600036929</v>
      </c>
      <c r="I46" s="20">
        <f t="shared" ca="1" si="17"/>
        <v>3.9976563908419305</v>
      </c>
      <c r="J46" s="20">
        <f t="shared" ca="1" si="17"/>
        <v>3.3629469122426814</v>
      </c>
      <c r="K46" s="20">
        <f t="shared" ca="1" si="17"/>
        <v>3.8866294914259303</v>
      </c>
      <c r="L46" s="20">
        <f t="shared" ca="1" si="17"/>
        <v>4.1165550084752534</v>
      </c>
      <c r="M46" s="20">
        <f t="shared" ca="1" si="17"/>
        <v>2.9265834560818549</v>
      </c>
      <c r="N46" s="20">
        <f t="shared" ca="1" si="17"/>
        <v>-1.6043384928256521</v>
      </c>
      <c r="O46" s="20">
        <f t="shared" ca="1" si="17"/>
        <v>-3.7509090213189489</v>
      </c>
      <c r="P46" s="20">
        <f t="shared" ca="1" si="17"/>
        <v>-1.1651489243249658</v>
      </c>
      <c r="Q46" s="20">
        <f t="shared" ca="1" si="17"/>
        <v>0.25750382232236912</v>
      </c>
      <c r="R46" s="20">
        <f t="shared" ca="1" si="17"/>
        <v>1.5972389437354462</v>
      </c>
      <c r="S46" s="20">
        <f t="shared" ca="1" si="17"/>
        <v>1.2758729657133872</v>
      </c>
      <c r="T46" s="20">
        <f t="shared" ca="1" si="17"/>
        <v>1.7902414290728919</v>
      </c>
      <c r="U46" s="20">
        <f t="shared" ca="1" si="17"/>
        <v>0.61690551000077587</v>
      </c>
      <c r="V46" s="20">
        <f t="shared" ca="1" si="17"/>
        <v>-6.6110666818995467</v>
      </c>
      <c r="W46" s="20">
        <f t="shared" ca="1" si="17"/>
        <v>-0.94197284182195862</v>
      </c>
      <c r="X46" s="20">
        <f t="shared" ca="1" si="17"/>
        <v>2.017124979417062</v>
      </c>
      <c r="Y46" s="20">
        <f t="shared" ca="1" si="17"/>
        <v>2.9739326930837029</v>
      </c>
      <c r="Z46" s="20">
        <f t="shared" ref="Z46:AP46" ca="1" si="18">100*(Z14/Y14-1)</f>
        <v>4.2830831929150825</v>
      </c>
      <c r="AA46" s="20">
        <f t="shared" ca="1" si="18"/>
        <v>3.9230422365850171</v>
      </c>
      <c r="AB46" s="20">
        <f t="shared" ca="1" si="18"/>
        <v>3.5941567833381427</v>
      </c>
      <c r="AC46" s="20">
        <f t="shared" ca="1" si="18"/>
        <v>3.2460732984293195</v>
      </c>
      <c r="AD46" s="20">
        <f t="shared" ca="1" si="18"/>
        <v>5.1994590939824281</v>
      </c>
      <c r="AE46" s="20">
        <f t="shared" ca="1" si="18"/>
        <v>1.9281444822932148</v>
      </c>
      <c r="AF46" s="20">
        <f t="shared" ca="1" si="18"/>
        <v>2.1817264644681256</v>
      </c>
      <c r="AG46" s="20">
        <f t="shared" ca="1" si="18"/>
        <v>-0.83616167849426271</v>
      </c>
      <c r="AH46" s="63">
        <f t="shared" ca="1" si="18"/>
        <v>2.6945455676903318</v>
      </c>
      <c r="AI46" s="19">
        <f t="shared" ca="1" si="18"/>
        <v>2.3044720496894433</v>
      </c>
      <c r="AJ46" s="19">
        <f t="shared" ca="1" si="18"/>
        <v>-1.5683954709988734</v>
      </c>
      <c r="AK46" s="19">
        <f t="shared" ca="1" si="18"/>
        <v>-0.60023445050403357</v>
      </c>
      <c r="AL46" s="19">
        <f t="shared" ca="1" si="18"/>
        <v>0.84658132414010545</v>
      </c>
      <c r="AM46" s="19">
        <f t="shared" ca="1" si="18"/>
        <v>1.3653537918490111</v>
      </c>
      <c r="AN46" s="19">
        <f t="shared" ca="1" si="18"/>
        <v>1.8831524626215623</v>
      </c>
      <c r="AO46" s="19">
        <f t="shared" ca="1" si="18"/>
        <v>1.7616246905248767</v>
      </c>
      <c r="AP46" s="19">
        <f t="shared" ca="1" si="18"/>
        <v>1.2952041357697119</v>
      </c>
    </row>
    <row r="47" spans="1:43" x14ac:dyDescent="0.2">
      <c r="B47" t="str">
        <f t="shared" si="2"/>
        <v xml:space="preserve">   Transportation and public utilities</v>
      </c>
      <c r="C47" s="20"/>
      <c r="D47" s="20">
        <f t="shared" ref="D47:Y47" ca="1" si="19">100*(D15/C15-1)</f>
        <v>2.1947650788489703</v>
      </c>
      <c r="E47" s="20">
        <f t="shared" ca="1" si="19"/>
        <v>-2.6885141584473415</v>
      </c>
      <c r="F47" s="20">
        <f t="shared" ca="1" si="19"/>
        <v>-2.2069641981363408</v>
      </c>
      <c r="G47" s="20">
        <f t="shared" ca="1" si="19"/>
        <v>1.0197258441992707</v>
      </c>
      <c r="H47" s="20">
        <f t="shared" ca="1" si="19"/>
        <v>0.61227866953499355</v>
      </c>
      <c r="I47" s="20">
        <f t="shared" ca="1" si="19"/>
        <v>3.6019736842105132</v>
      </c>
      <c r="J47" s="20">
        <f t="shared" ca="1" si="19"/>
        <v>2.4289569772979913</v>
      </c>
      <c r="K47" s="20">
        <f t="shared" ca="1" si="19"/>
        <v>5.4401735895846182</v>
      </c>
      <c r="L47" s="20">
        <f t="shared" ca="1" si="19"/>
        <v>1.0289578127296917</v>
      </c>
      <c r="M47" s="20">
        <f t="shared" ca="1" si="19"/>
        <v>-1.2076240360832324</v>
      </c>
      <c r="N47" s="20">
        <f t="shared" ca="1" si="19"/>
        <v>-3.2106038291605188</v>
      </c>
      <c r="O47" s="20">
        <f t="shared" ca="1" si="19"/>
        <v>-6.0255629945222271</v>
      </c>
      <c r="P47" s="20">
        <f t="shared" ca="1" si="19"/>
        <v>-2.1373056994818396</v>
      </c>
      <c r="Q47" s="20">
        <f t="shared" ca="1" si="19"/>
        <v>4.9636002647246436E-2</v>
      </c>
      <c r="R47" s="20">
        <f t="shared" ca="1" si="19"/>
        <v>-1.107987431784363</v>
      </c>
      <c r="S47" s="20">
        <f t="shared" ca="1" si="19"/>
        <v>0.88628762541809181</v>
      </c>
      <c r="T47" s="20">
        <f t="shared" ca="1" si="19"/>
        <v>2.1879661859771193</v>
      </c>
      <c r="U47" s="20">
        <f t="shared" ca="1" si="19"/>
        <v>-1.0381184103811836</v>
      </c>
      <c r="V47" s="20">
        <f t="shared" ca="1" si="19"/>
        <v>-6.998852647107034</v>
      </c>
      <c r="W47" s="20">
        <f t="shared" ca="1" si="19"/>
        <v>-3.0489954176947442</v>
      </c>
      <c r="X47" s="20">
        <f t="shared" ca="1" si="19"/>
        <v>2.3995637156880578</v>
      </c>
      <c r="Y47" s="20">
        <f t="shared" ca="1" si="19"/>
        <v>0.7988638380969082</v>
      </c>
      <c r="Z47" s="20">
        <f t="shared" ref="Z47:AP47" ca="1" si="20">100*(Z15/Y15-1)</f>
        <v>0.96865093342726194</v>
      </c>
      <c r="AA47" s="20">
        <f t="shared" ca="1" si="20"/>
        <v>6.1747776033490354</v>
      </c>
      <c r="AB47" s="20">
        <f t="shared" ca="1" si="20"/>
        <v>4.7313947757515962</v>
      </c>
      <c r="AC47" s="20">
        <f t="shared" ca="1" si="20"/>
        <v>4.2039215686274556</v>
      </c>
      <c r="AD47" s="20">
        <f t="shared" ca="1" si="20"/>
        <v>3.3870239349691467</v>
      </c>
      <c r="AE47" s="20">
        <f t="shared" ca="1" si="20"/>
        <v>2.5626092020966773</v>
      </c>
      <c r="AF47" s="20">
        <f t="shared" ca="1" si="20"/>
        <v>1.9023282226007909</v>
      </c>
      <c r="AG47" s="20">
        <f t="shared" ca="1" si="20"/>
        <v>-6.7985511284480271</v>
      </c>
      <c r="AH47" s="63">
        <f t="shared" ca="1" si="20"/>
        <v>1.9581464872944654</v>
      </c>
      <c r="AI47" s="19">
        <f t="shared" ca="1" si="20"/>
        <v>5.9550989590968939</v>
      </c>
      <c r="AJ47" s="19">
        <f t="shared" ca="1" si="20"/>
        <v>-1.2353613204941882</v>
      </c>
      <c r="AK47" s="19">
        <f t="shared" ca="1" si="20"/>
        <v>-3.3815839759264277</v>
      </c>
      <c r="AL47" s="19">
        <f t="shared" ca="1" si="20"/>
        <v>-0.87393814699012751</v>
      </c>
      <c r="AM47" s="19">
        <f t="shared" ca="1" si="20"/>
        <v>0.81875798571537928</v>
      </c>
      <c r="AN47" s="19">
        <f t="shared" ca="1" si="20"/>
        <v>1.188558143571794</v>
      </c>
      <c r="AO47" s="19">
        <f t="shared" ca="1" si="20"/>
        <v>1.5305499156887503</v>
      </c>
      <c r="AP47" s="19">
        <f t="shared" ca="1" si="20"/>
        <v>1.5104260007515968</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13.286713286713292</v>
      </c>
      <c r="I48" s="20">
        <f t="shared" ca="1" si="21"/>
        <v>8.9324618736383421</v>
      </c>
      <c r="J48" s="20">
        <f t="shared" ca="1" si="21"/>
        <v>7.2833333333333306</v>
      </c>
      <c r="K48" s="20">
        <f t="shared" ca="1" si="21"/>
        <v>6.7888768059655158</v>
      </c>
      <c r="L48" s="20">
        <f t="shared" ca="1" si="21"/>
        <v>12.438172825138194</v>
      </c>
      <c r="M48" s="20">
        <f t="shared" ca="1" si="21"/>
        <v>17.492560486479491</v>
      </c>
      <c r="N48" s="20">
        <f t="shared" ca="1" si="21"/>
        <v>1.6297764563374173</v>
      </c>
      <c r="O48" s="20">
        <f t="shared" ca="1" si="21"/>
        <v>-5.1143135767688808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4.5844394527261523</v>
      </c>
      <c r="V48" s="20">
        <f t="shared" ca="1" si="21"/>
        <v>-0.22454359074487451</v>
      </c>
      <c r="W48" s="20">
        <f t="shared" ca="1" si="21"/>
        <v>-0.4794520547945158</v>
      </c>
      <c r="X48" s="20">
        <f t="shared" ca="1" si="21"/>
        <v>1.366630616458564</v>
      </c>
      <c r="Y48" s="20">
        <f t="shared" ca="1" si="21"/>
        <v>1.0669253152279179</v>
      </c>
      <c r="Z48" s="20">
        <f t="shared" ref="Z48:AP48" ca="1" si="22">100*(Z16/Y16-1)</f>
        <v>1.525911708253358</v>
      </c>
      <c r="AA48" s="20">
        <f t="shared" ca="1" si="22"/>
        <v>3.9228660553927597</v>
      </c>
      <c r="AB48" s="20">
        <f t="shared" ca="1" si="22"/>
        <v>3.3108968528288152</v>
      </c>
      <c r="AC48" s="20">
        <f t="shared" ca="1" si="22"/>
        <v>7.9503433703116633</v>
      </c>
      <c r="AD48" s="20">
        <f t="shared" ca="1" si="22"/>
        <v>6.2800750346627687</v>
      </c>
      <c r="AE48" s="20">
        <f t="shared" ca="1" si="22"/>
        <v>7.0677614918271736</v>
      </c>
      <c r="AF48" s="20">
        <f t="shared" ca="1" si="22"/>
        <v>8.5364105504587062</v>
      </c>
      <c r="AG48" s="20">
        <f t="shared" ca="1" si="22"/>
        <v>4.3254308921613971</v>
      </c>
      <c r="AH48" s="63">
        <f t="shared" ca="1" si="22"/>
        <v>4.4119508798582174</v>
      </c>
      <c r="AI48" s="19">
        <f t="shared" ca="1" si="22"/>
        <v>8.155168232797827</v>
      </c>
      <c r="AJ48" s="19">
        <f t="shared" ca="1" si="22"/>
        <v>1.5557004842155386</v>
      </c>
      <c r="AK48" s="19">
        <f t="shared" ca="1" si="22"/>
        <v>-0.41222040172238517</v>
      </c>
      <c r="AL48" s="19">
        <f t="shared" ca="1" si="22"/>
        <v>4.2845860317407558</v>
      </c>
      <c r="AM48" s="19">
        <f t="shared" ca="1" si="22"/>
        <v>1.0779905740397222</v>
      </c>
      <c r="AN48" s="19">
        <f t="shared" ca="1" si="22"/>
        <v>1.199750396394017</v>
      </c>
      <c r="AO48" s="19">
        <f t="shared" ca="1" si="22"/>
        <v>2.5163691886418649</v>
      </c>
      <c r="AP48" s="19">
        <f t="shared" ca="1" si="22"/>
        <v>2.012070568505675</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2.7630540205255461</v>
      </c>
      <c r="J49" s="20">
        <f t="shared" ca="1" si="23"/>
        <v>2.8204565408252558</v>
      </c>
      <c r="K49" s="20">
        <f t="shared" ca="1" si="23"/>
        <v>7.2473049418294577</v>
      </c>
      <c r="L49" s="20">
        <f t="shared" ca="1" si="23"/>
        <v>5.7225318471337383</v>
      </c>
      <c r="M49" s="20">
        <f t="shared" ca="1" si="23"/>
        <v>4.7067683328627652E-2</v>
      </c>
      <c r="N49" s="20">
        <f t="shared" ca="1" si="23"/>
        <v>2.2958223560406443</v>
      </c>
      <c r="O49" s="20">
        <f t="shared" ca="1" si="23"/>
        <v>-0.64385577630610147</v>
      </c>
      <c r="P49" s="20">
        <f t="shared" ca="1" si="23"/>
        <v>2.8235511942232838</v>
      </c>
      <c r="Q49" s="20">
        <f t="shared" ca="1" si="23"/>
        <v>-0.82830647339515728</v>
      </c>
      <c r="R49" s="20">
        <f t="shared" ca="1" si="23"/>
        <v>0.69904675442580277</v>
      </c>
      <c r="S49" s="20">
        <f t="shared" ca="1" si="23"/>
        <v>1.6047601875225359</v>
      </c>
      <c r="T49" s="20">
        <f t="shared" ca="1" si="23"/>
        <v>-0.51464063886423883</v>
      </c>
      <c r="U49" s="20">
        <f t="shared" ca="1" si="23"/>
        <v>-1.9532643596147148</v>
      </c>
      <c r="V49" s="20">
        <f t="shared" ca="1" si="23"/>
        <v>-8.0232875466205726</v>
      </c>
      <c r="W49" s="20">
        <f t="shared" ca="1" si="23"/>
        <v>-4.954999505489055</v>
      </c>
      <c r="X49" s="20">
        <f t="shared" ca="1" si="23"/>
        <v>-1.9562955254942893</v>
      </c>
      <c r="Y49" s="20">
        <f t="shared" ca="1" si="23"/>
        <v>-0.87030354489491257</v>
      </c>
      <c r="Z49" s="20">
        <f t="shared" ref="Z49:AP49" ca="1" si="24">100*(Z17/Y17-1)</f>
        <v>3.1156316916488125</v>
      </c>
      <c r="AA49" s="20">
        <f t="shared" ca="1" si="24"/>
        <v>0.9137161250129866</v>
      </c>
      <c r="AB49" s="20">
        <f t="shared" ca="1" si="24"/>
        <v>1.3067187982302553</v>
      </c>
      <c r="AC49" s="20">
        <f t="shared" ca="1" si="24"/>
        <v>1.4625228519195677</v>
      </c>
      <c r="AD49" s="20">
        <f t="shared" ca="1" si="24"/>
        <v>1.241241241241231</v>
      </c>
      <c r="AE49" s="20">
        <f t="shared" ca="1" si="24"/>
        <v>2.8178762111924049</v>
      </c>
      <c r="AF49" s="20">
        <f t="shared" ca="1" si="24"/>
        <v>1.9713433984037021</v>
      </c>
      <c r="AG49" s="20">
        <f t="shared" ca="1" si="24"/>
        <v>-2.5745001886080754</v>
      </c>
      <c r="AH49" s="63">
        <f t="shared" ca="1" si="24"/>
        <v>0.91956248185072198</v>
      </c>
      <c r="AI49" s="19">
        <f t="shared" ca="1" si="24"/>
        <v>3.9220333780932481</v>
      </c>
      <c r="AJ49" s="19">
        <f t="shared" ca="1" si="24"/>
        <v>-1.7479986361125022</v>
      </c>
      <c r="AK49" s="19">
        <f t="shared" ca="1" si="24"/>
        <v>1.8473043456010085</v>
      </c>
      <c r="AL49" s="19">
        <f t="shared" ca="1" si="24"/>
        <v>1.9062895901985399</v>
      </c>
      <c r="AM49" s="19">
        <f t="shared" ca="1" si="24"/>
        <v>1.0106974519731748</v>
      </c>
      <c r="AN49" s="19">
        <f t="shared" ca="1" si="24"/>
        <v>0.85899446727686346</v>
      </c>
      <c r="AO49" s="19">
        <f t="shared" ca="1" si="24"/>
        <v>-0.25701925044522289</v>
      </c>
      <c r="AP49" s="19">
        <f t="shared" ca="1" si="24"/>
        <v>-0.81429526141129083</v>
      </c>
    </row>
    <row r="50" spans="2:42" x14ac:dyDescent="0.2">
      <c r="B50" t="str">
        <f t="shared" si="2"/>
        <v xml:space="preserve">   Professional and business services</v>
      </c>
      <c r="C50" s="20"/>
      <c r="D50" s="20">
        <f t="shared" ref="D50:Y50" ca="1" si="25">100*(D18/C18-1)</f>
        <v>-0.13388673182488375</v>
      </c>
      <c r="E50" s="20">
        <f t="shared" ca="1" si="25"/>
        <v>1.2535192385038307</v>
      </c>
      <c r="F50" s="20">
        <f t="shared" ca="1" si="25"/>
        <v>4.8460774577954169</v>
      </c>
      <c r="G50" s="20">
        <f t="shared" ca="1" si="25"/>
        <v>6.4848140430637136</v>
      </c>
      <c r="H50" s="20">
        <f t="shared" ca="1" si="25"/>
        <v>3.8840132827324236</v>
      </c>
      <c r="I50" s="20">
        <f t="shared" ca="1" si="25"/>
        <v>6.7298361778640459</v>
      </c>
      <c r="J50" s="20">
        <f t="shared" ca="1" si="25"/>
        <v>8.7335543908439561</v>
      </c>
      <c r="K50" s="20">
        <f t="shared" ca="1" si="25"/>
        <v>5.7203285622940081</v>
      </c>
      <c r="L50" s="20">
        <f t="shared" ca="1" si="25"/>
        <v>5.9225830464315843</v>
      </c>
      <c r="M50" s="20">
        <f t="shared" ca="1" si="25"/>
        <v>6.6367988755654972</v>
      </c>
      <c r="N50" s="20">
        <f t="shared" ca="1" si="25"/>
        <v>-6.1125298624268964</v>
      </c>
      <c r="O50" s="20">
        <f t="shared" ca="1" si="25"/>
        <v>-5.953321049398963</v>
      </c>
      <c r="P50" s="20">
        <f t="shared" ca="1" si="25"/>
        <v>-1.3714605588468487</v>
      </c>
      <c r="Q50" s="20">
        <f t="shared" ca="1" si="25"/>
        <v>3.1972756940831459</v>
      </c>
      <c r="R50" s="20">
        <f t="shared" ca="1" si="25"/>
        <v>5.4218800128328581</v>
      </c>
      <c r="S50" s="20">
        <f t="shared" ca="1" si="25"/>
        <v>5.9299191374663218</v>
      </c>
      <c r="T50" s="20">
        <f t="shared" ca="1" si="25"/>
        <v>4.9659361405236746</v>
      </c>
      <c r="U50" s="20">
        <f t="shared" ca="1" si="25"/>
        <v>1.8063809821707633</v>
      </c>
      <c r="V50" s="20">
        <f t="shared" ca="1" si="25"/>
        <v>-8.9330977801674312</v>
      </c>
      <c r="W50" s="20">
        <f t="shared" ca="1" si="25"/>
        <v>-0.20664642375171072</v>
      </c>
      <c r="X50" s="20">
        <f t="shared" ca="1" si="25"/>
        <v>4.4795672568989531</v>
      </c>
      <c r="Y50" s="20">
        <f t="shared" ca="1" si="25"/>
        <v>4.7324353840553446</v>
      </c>
      <c r="Z50" s="20">
        <f t="shared" ref="Z50:AP50" ca="1" si="26">100*(Z18/Y18-1)</f>
        <v>4.0049434210018164</v>
      </c>
      <c r="AA50" s="20">
        <f t="shared" ca="1" si="26"/>
        <v>3.1080579279613607</v>
      </c>
      <c r="AB50" s="20">
        <f t="shared" ca="1" si="26"/>
        <v>4.1308027514675771</v>
      </c>
      <c r="AC50" s="20">
        <f t="shared" ca="1" si="26"/>
        <v>3.5449955039081438</v>
      </c>
      <c r="AD50" s="20">
        <f t="shared" ca="1" si="26"/>
        <v>2.4683523163766319</v>
      </c>
      <c r="AE50" s="20">
        <f t="shared" ca="1" si="26"/>
        <v>2.3306604081100524</v>
      </c>
      <c r="AF50" s="20">
        <f t="shared" ca="1" si="26"/>
        <v>2.5005574491128391</v>
      </c>
      <c r="AG50" s="20">
        <f t="shared" ca="1" si="26"/>
        <v>-2.0013673938715892</v>
      </c>
      <c r="AH50" s="63">
        <f t="shared" ca="1" si="26"/>
        <v>4.3254899473584407</v>
      </c>
      <c r="AI50" s="19">
        <f t="shared" ca="1" si="26"/>
        <v>6.7591221350841835</v>
      </c>
      <c r="AJ50" s="19">
        <f t="shared" ca="1" si="26"/>
        <v>-7.1436974881793569</v>
      </c>
      <c r="AK50" s="19">
        <f t="shared" ca="1" si="26"/>
        <v>-6.077843942320027</v>
      </c>
      <c r="AL50" s="19">
        <f t="shared" ca="1" si="26"/>
        <v>4.6812181157147137</v>
      </c>
      <c r="AM50" s="19">
        <f t="shared" ca="1" si="26"/>
        <v>4.3283839454317574</v>
      </c>
      <c r="AN50" s="19">
        <f t="shared" ca="1" si="26"/>
        <v>3.1520222951899379</v>
      </c>
      <c r="AO50" s="19">
        <f t="shared" ca="1" si="26"/>
        <v>4.4013155721243313</v>
      </c>
      <c r="AP50" s="19">
        <f t="shared" ca="1" si="26"/>
        <v>4.0165819639456313</v>
      </c>
    </row>
    <row r="51" spans="2:42" x14ac:dyDescent="0.2">
      <c r="B51" t="str">
        <f t="shared" si="2"/>
        <v xml:space="preserve">   Other services</v>
      </c>
      <c r="C51" s="20"/>
      <c r="D51" s="20">
        <f t="shared" ref="D51:Y51" ca="1" si="27">100*(D19/C19-1)</f>
        <v>2.6218046755516644</v>
      </c>
      <c r="E51" s="20">
        <f t="shared" ca="1" si="27"/>
        <v>2.8138528138528018</v>
      </c>
      <c r="F51" s="20">
        <f t="shared" ca="1" si="27"/>
        <v>3.9654874892148362</v>
      </c>
      <c r="G51" s="20">
        <f t="shared" ca="1" si="27"/>
        <v>2.3038109148851627</v>
      </c>
      <c r="H51" s="20">
        <f t="shared" ca="1" si="27"/>
        <v>3.6439743007333547</v>
      </c>
      <c r="I51" s="20">
        <f t="shared" ca="1" si="27"/>
        <v>2.0913559375097757</v>
      </c>
      <c r="J51" s="20">
        <f t="shared" ca="1" si="27"/>
        <v>4.2595602441043878</v>
      </c>
      <c r="K51" s="20">
        <f t="shared" ca="1" si="27"/>
        <v>4.1178892876051698</v>
      </c>
      <c r="L51" s="20">
        <f t="shared" ca="1" si="27"/>
        <v>2.7995931973557875</v>
      </c>
      <c r="M51" s="20">
        <f t="shared" ca="1" si="27"/>
        <v>2.5309846382148393</v>
      </c>
      <c r="N51" s="20">
        <f t="shared" ca="1" si="27"/>
        <v>0.53604931653712384</v>
      </c>
      <c r="O51" s="20">
        <f t="shared" ca="1" si="27"/>
        <v>0.74113569714739924</v>
      </c>
      <c r="P51" s="20">
        <f t="shared" ca="1" si="27"/>
        <v>1.7730496453900679</v>
      </c>
      <c r="Q51" s="20">
        <f t="shared" ca="1" si="27"/>
        <v>1.3807270268864968</v>
      </c>
      <c r="R51" s="20">
        <f t="shared" ca="1" si="27"/>
        <v>2.3673343763625398</v>
      </c>
      <c r="S51" s="20">
        <f t="shared" ca="1" si="27"/>
        <v>1.9542994588094054</v>
      </c>
      <c r="T51" s="20">
        <f t="shared" ca="1" si="27"/>
        <v>2.7966184999508314</v>
      </c>
      <c r="U51" s="20">
        <f t="shared" ca="1" si="27"/>
        <v>2.7229261295720786</v>
      </c>
      <c r="V51" s="20">
        <f t="shared" ca="1" si="27"/>
        <v>8.1454071539943662E-2</v>
      </c>
      <c r="W51" s="20">
        <f t="shared" ca="1" si="27"/>
        <v>1.4580039066133477</v>
      </c>
      <c r="X51" s="20">
        <f t="shared" ca="1" si="27"/>
        <v>2.9245261396713351</v>
      </c>
      <c r="Y51" s="20">
        <f t="shared" ca="1" si="27"/>
        <v>2.3292582448170451</v>
      </c>
      <c r="Z51" s="20">
        <f t="shared" ref="Z51:AP51" ca="1" si="28">100*(Z19/Y19-1)</f>
        <v>2.2653580832590059</v>
      </c>
      <c r="AA51" s="20">
        <f t="shared" ca="1" si="28"/>
        <v>2.5322381580627162</v>
      </c>
      <c r="AB51" s="20">
        <f t="shared" ca="1" si="28"/>
        <v>2.5776191266810633</v>
      </c>
      <c r="AC51" s="20">
        <f t="shared" ca="1" si="28"/>
        <v>3.8319912596609162</v>
      </c>
      <c r="AD51" s="20">
        <f t="shared" ca="1" si="28"/>
        <v>2.7435697583787944</v>
      </c>
      <c r="AE51" s="20">
        <f t="shared" ca="1" si="28"/>
        <v>3.0078895463510724</v>
      </c>
      <c r="AF51" s="20">
        <f t="shared" ca="1" si="28"/>
        <v>2.4708178370217659</v>
      </c>
      <c r="AG51" s="20">
        <f t="shared" ca="1" si="28"/>
        <v>-14.966939772890608</v>
      </c>
      <c r="AH51" s="63">
        <f t="shared" ca="1" si="28"/>
        <v>2.3771288509487398</v>
      </c>
      <c r="AI51" s="19">
        <f t="shared" ca="1" si="28"/>
        <v>8.3624837464655108</v>
      </c>
      <c r="AJ51" s="19">
        <f t="shared" ca="1" si="28"/>
        <v>3.060971694278547</v>
      </c>
      <c r="AK51" s="19">
        <f t="shared" ca="1" si="28"/>
        <v>0.53612654269652449</v>
      </c>
      <c r="AL51" s="19">
        <f t="shared" ca="1" si="28"/>
        <v>1.2194251029556069</v>
      </c>
      <c r="AM51" s="19">
        <f t="shared" ca="1" si="28"/>
        <v>0.86818320229224977</v>
      </c>
      <c r="AN51" s="19">
        <f t="shared" ca="1" si="28"/>
        <v>0.72796622578943371</v>
      </c>
      <c r="AO51" s="19">
        <f t="shared" ca="1" si="28"/>
        <v>0.46892130190316905</v>
      </c>
      <c r="AP51" s="19">
        <f t="shared" ca="1" si="28"/>
        <v>0.39958385977107991</v>
      </c>
    </row>
    <row r="52" spans="2:42" x14ac:dyDescent="0.2">
      <c r="B52" t="str">
        <f t="shared" si="2"/>
        <v xml:space="preserve">      Leisure and Hospitality</v>
      </c>
      <c r="C52" s="20"/>
      <c r="D52" s="20">
        <f t="shared" ref="D52" ca="1" si="29">100*(D20/C20-1)</f>
        <v>1.0916429685349893</v>
      </c>
      <c r="E52" s="20">
        <f t="shared" ref="E52" ca="1" si="30">100*(E20/D20-1)</f>
        <v>1.7876588021778606</v>
      </c>
      <c r="F52" s="20">
        <f t="shared" ref="F52" ca="1" si="31">100*(F20/E20-1)</f>
        <v>3.2985646786128253</v>
      </c>
      <c r="G52" s="20">
        <f t="shared" ref="G52" ca="1" si="32">100*(G20/F20-1)</f>
        <v>2.4941745059118059</v>
      </c>
      <c r="H52" s="20">
        <f t="shared" ref="H52" ca="1" si="33">100*(H20/G20-1)</f>
        <v>4.083866621758192</v>
      </c>
      <c r="I52" s="20">
        <f t="shared" ref="I52" ca="1" si="34">100*(I20/H20-1)</f>
        <v>3.2683439851144414</v>
      </c>
      <c r="J52" s="20">
        <f t="shared" ref="J52" ca="1" si="35">100*(J20/I20-1)</f>
        <v>3.1179005092048628</v>
      </c>
      <c r="K52" s="20">
        <f t="shared" ref="K52" ca="1" si="36">100*(K20/J20-1)</f>
        <v>3.5326293398161512</v>
      </c>
      <c r="L52" s="20">
        <f t="shared" ref="L52" ca="1" si="37">100*(L20/K20-1)</f>
        <v>4.9236865277370034</v>
      </c>
      <c r="M52" s="20">
        <f t="shared" ref="M52" ca="1" si="38">100*(M20/L20-1)</f>
        <v>1.230855304566747</v>
      </c>
      <c r="N52" s="20">
        <f t="shared" ref="N52" ca="1" si="39">100*(N20/M20-1)</f>
        <v>-0.70466321243523034</v>
      </c>
      <c r="O52" s="20">
        <f t="shared" ref="O52" ca="1" si="40">100*(O20/N20-1)</f>
        <v>-1.9411396368190226</v>
      </c>
      <c r="P52" s="20">
        <f t="shared" ref="P52" ca="1" si="41">100*(P20/O20-1)</f>
        <v>1.858947069675021</v>
      </c>
      <c r="Q52" s="20">
        <f t="shared" ref="Q52" ca="1" si="42">100*(Q20/P20-1)</f>
        <v>2.751462803009197</v>
      </c>
      <c r="R52" s="20">
        <f t="shared" ref="R52" ca="1" si="43">100*(R20/Q20-1)</f>
        <v>2.9760694190224424</v>
      </c>
      <c r="S52" s="20">
        <f t="shared" ref="S52" ca="1" si="44">100*(S20/R20-1)</f>
        <v>3.2718894009216903</v>
      </c>
      <c r="T52" s="20">
        <f t="shared" ref="T52" ca="1" si="45">100*(T20/S20-1)</f>
        <v>3.5188372537769963</v>
      </c>
      <c r="U52" s="20">
        <f t="shared" ref="U52" ca="1" si="46">100*(U20/T20-1)</f>
        <v>1.2562349898392666</v>
      </c>
      <c r="V52" s="20">
        <f t="shared" ref="V52" ca="1" si="47">100*(V20/U20-1)</f>
        <v>-4.7071702244115947</v>
      </c>
      <c r="W52" s="20">
        <f t="shared" ref="W52" ca="1" si="48">100*(W20/V20-1)</f>
        <v>-0.10211245133703306</v>
      </c>
      <c r="X52" s="20">
        <f t="shared" ref="X52" ca="1" si="49">100*(X20/W20-1)</f>
        <v>2.350987031240015</v>
      </c>
      <c r="Y52" s="20">
        <f t="shared" ref="Y52" ca="1" si="50">100*(Y20/X20-1)</f>
        <v>3.4267523874914385</v>
      </c>
      <c r="Z52" s="20">
        <f t="shared" ref="Z52" ca="1" si="51">100*(Z20/Y20-1)</f>
        <v>4.2546771273385575</v>
      </c>
      <c r="AA52" s="20">
        <f t="shared" ref="AA52" ca="1" si="52">100*(AA20/Z20-1)</f>
        <v>3.2821997105644041</v>
      </c>
      <c r="AB52" s="20">
        <f t="shared" ref="AB52" ca="1" si="53">100*(AB20/AA20-1)</f>
        <v>4.2371931397825469</v>
      </c>
      <c r="AC52" s="20">
        <f t="shared" ref="AC52" ca="1" si="54">100*(AC20/AB20-1)</f>
        <v>4.2961608775136995</v>
      </c>
      <c r="AD52" s="20">
        <f t="shared" ref="AD52" ca="1" si="55">100*(AD20/AC20-1)</f>
        <v>3.2169923183997584</v>
      </c>
      <c r="AE52" s="20">
        <f t="shared" ref="AE52" ca="1" si="56">100*(AE20/AD20-1)</f>
        <v>2.8370211278157864</v>
      </c>
      <c r="AF52" s="20">
        <f t="shared" ref="AF52" ca="1" si="57">100*(AF20/AE20-1)</f>
        <v>1.2919520132109286</v>
      </c>
      <c r="AG52" s="20">
        <f t="shared" ref="AG52" ca="1" si="58">100*(AG20/AF20-1)</f>
        <v>-29.417405897866221</v>
      </c>
      <c r="AH52" s="63">
        <f t="shared" ref="AH52" ca="1" si="59">100*(AH20/AG20-1)</f>
        <v>5.0067934782608736</v>
      </c>
      <c r="AI52" s="19">
        <f t="shared" ref="AI52" ca="1" si="60">100*(AI20/AH20-1)</f>
        <v>18.109173837096449</v>
      </c>
      <c r="AJ52" s="19">
        <f t="shared" ref="AJ52" ca="1" si="61">100*(AJ20/AI20-1)</f>
        <v>3.240762625824134</v>
      </c>
      <c r="AK52" s="19">
        <f t="shared" ref="AK52" ca="1" si="62">100*(AK20/AJ20-1)</f>
        <v>-3.0414044141979013</v>
      </c>
      <c r="AL52" s="19">
        <f t="shared" ref="AL52" ca="1" si="63">100*(AL20/AK20-1)</f>
        <v>3.3239366515242841</v>
      </c>
      <c r="AM52" s="19">
        <f t="shared" ref="AM52" ca="1" si="64">100*(AM20/AL20-1)</f>
        <v>2.1431715017024233</v>
      </c>
      <c r="AN52" s="19">
        <f t="shared" ref="AN52" ca="1" si="65">100*(AN20/AM20-1)</f>
        <v>1.1111576026994419</v>
      </c>
      <c r="AO52" s="19">
        <f t="shared" ref="AO52" ca="1" si="66">100*(AO20/AN20-1)</f>
        <v>4.4736286666680058E-2</v>
      </c>
      <c r="AP52" s="19">
        <f t="shared" ref="AP52" ca="1" si="67">100*(AP20/AO20-1)</f>
        <v>0.28765732196829319</v>
      </c>
    </row>
    <row r="53" spans="2:42" x14ac:dyDescent="0.2">
      <c r="B53" t="str">
        <f t="shared" ref="B53:B55" si="68">B21</f>
        <v xml:space="preserve">   Government</v>
      </c>
      <c r="C53" s="20"/>
      <c r="D53" s="20">
        <f t="shared" ref="D53:Y53" ca="1" si="69">100*(D21/C21-1)</f>
        <v>3.7752910591160926</v>
      </c>
      <c r="E53" s="20">
        <f t="shared" ca="1" si="69"/>
        <v>3.7414225029953396</v>
      </c>
      <c r="F53" s="20">
        <f t="shared" ca="1" si="69"/>
        <v>1.9791065147776621</v>
      </c>
      <c r="G53" s="20">
        <f t="shared" ca="1" si="69"/>
        <v>1.6369813651806897</v>
      </c>
      <c r="H53" s="20">
        <f t="shared" ca="1" si="69"/>
        <v>2.0411264181523503</v>
      </c>
      <c r="I53" s="20">
        <f t="shared" ca="1" si="69"/>
        <v>1.6677420955973687</v>
      </c>
      <c r="J53" s="20">
        <f t="shared" ca="1" si="69"/>
        <v>1.8014939217888326</v>
      </c>
      <c r="K53" s="20">
        <f t="shared" ca="1" si="69"/>
        <v>2.7335507385382485</v>
      </c>
      <c r="L53" s="20">
        <f t="shared" ca="1" si="69"/>
        <v>2.348053403043604</v>
      </c>
      <c r="M53" s="20">
        <f t="shared" ca="1" si="69"/>
        <v>1.7286202964652109</v>
      </c>
      <c r="N53" s="20">
        <f t="shared" ca="1" si="69"/>
        <v>3.241571018651368</v>
      </c>
      <c r="O53" s="20">
        <f t="shared" ca="1" si="69"/>
        <v>2.0627958483519393</v>
      </c>
      <c r="P53" s="20">
        <f t="shared" ca="1" si="69"/>
        <v>1.0977789124329895</v>
      </c>
      <c r="Q53" s="20">
        <f t="shared" ca="1" si="69"/>
        <v>4.2087542087454466E-3</v>
      </c>
      <c r="R53" s="20">
        <f t="shared" ca="1" si="69"/>
        <v>-0.12204873532258853</v>
      </c>
      <c r="S53" s="20">
        <f t="shared" ca="1" si="69"/>
        <v>0.37502106859936823</v>
      </c>
      <c r="T53" s="20">
        <f t="shared" ca="1" si="69"/>
        <v>0.82700138533227108</v>
      </c>
      <c r="U53" s="20">
        <f t="shared" ca="1" si="69"/>
        <v>2.1775335165292731</v>
      </c>
      <c r="V53" s="20">
        <f t="shared" ca="1" si="69"/>
        <v>0.81903752903305094</v>
      </c>
      <c r="W53" s="20">
        <f t="shared" ca="1" si="69"/>
        <v>-0.1899603912375758</v>
      </c>
      <c r="X53" s="20">
        <f t="shared" ca="1" si="69"/>
        <v>-1.7574407774853196</v>
      </c>
      <c r="Y53" s="20">
        <f t="shared" ca="1" si="69"/>
        <v>0.25555418160834176</v>
      </c>
      <c r="Z53" s="20">
        <f t="shared" ref="Z53:AP53" ca="1" si="70">100*(Z21/Y21-1)</f>
        <v>1.0401677424659805</v>
      </c>
      <c r="AA53" s="20">
        <f t="shared" ca="1" si="70"/>
        <v>1.4322916666666741</v>
      </c>
      <c r="AB53" s="20">
        <f t="shared" ca="1" si="70"/>
        <v>2.491174582798461</v>
      </c>
      <c r="AC53" s="20">
        <f t="shared" ca="1" si="70"/>
        <v>2.3053739872402002</v>
      </c>
      <c r="AD53" s="20">
        <f t="shared" ca="1" si="70"/>
        <v>1.5839008340347238</v>
      </c>
      <c r="AE53" s="20">
        <f t="shared" ca="1" si="70"/>
        <v>-1.2390780355528652</v>
      </c>
      <c r="AF53" s="20">
        <f t="shared" ca="1" si="70"/>
        <v>-1.1554742020363884</v>
      </c>
      <c r="AG53" s="20">
        <f t="shared" ca="1" si="70"/>
        <v>-2.9282407407407396</v>
      </c>
      <c r="AH53" s="63">
        <f t="shared" ca="1" si="70"/>
        <v>-1.1406541870354947</v>
      </c>
      <c r="AI53" s="19">
        <f t="shared" ca="1" si="70"/>
        <v>0.11376939776472916</v>
      </c>
      <c r="AJ53" s="19">
        <f t="shared" ca="1" si="70"/>
        <v>2.9187505940716729</v>
      </c>
      <c r="AK53" s="19">
        <f t="shared" ca="1" si="70"/>
        <v>1.0113021762147012</v>
      </c>
      <c r="AL53" s="19">
        <f t="shared" ca="1" si="70"/>
        <v>2.0233407934534764</v>
      </c>
      <c r="AM53" s="19">
        <f t="shared" ca="1" si="70"/>
        <v>1.4306834450168671</v>
      </c>
      <c r="AN53" s="19">
        <f t="shared" ca="1" si="70"/>
        <v>0.94959665182605679</v>
      </c>
      <c r="AO53" s="19">
        <f t="shared" ca="1" si="70"/>
        <v>0.80839277539237475</v>
      </c>
      <c r="AP53" s="19">
        <f t="shared" ca="1" si="70"/>
        <v>0.81173668603502502</v>
      </c>
    </row>
    <row r="54" spans="2:42" x14ac:dyDescent="0.2">
      <c r="B54" t="str">
        <f t="shared" si="68"/>
        <v xml:space="preserve">      State and local</v>
      </c>
      <c r="C54" s="20"/>
      <c r="D54" s="20">
        <f t="shared" ref="D54:Y54" ca="1" si="71">100*(D22/C22-1)</f>
        <v>4.6668876367252032</v>
      </c>
      <c r="E54" s="20">
        <f t="shared" ca="1" si="71"/>
        <v>4.1041231236937259</v>
      </c>
      <c r="F54" s="20">
        <f t="shared" ca="1" si="71"/>
        <v>1.885988927419846</v>
      </c>
      <c r="G54" s="20">
        <f t="shared" ca="1" si="71"/>
        <v>1.9346748671403846</v>
      </c>
      <c r="H54" s="20">
        <f t="shared" ca="1" si="71"/>
        <v>2.6536231035088731</v>
      </c>
      <c r="I54" s="20">
        <f t="shared" ca="1" si="71"/>
        <v>2.1228030130107323</v>
      </c>
      <c r="J54" s="20">
        <f t="shared" ca="1" si="71"/>
        <v>1.9445686186857492</v>
      </c>
      <c r="K54" s="20">
        <f t="shared" ca="1" si="71"/>
        <v>2.6145582109186494</v>
      </c>
      <c r="L54" s="20">
        <f t="shared" ca="1" si="71"/>
        <v>2.3129106351156503</v>
      </c>
      <c r="M54" s="20">
        <f t="shared" ca="1" si="71"/>
        <v>1.4827190143051006</v>
      </c>
      <c r="N54" s="20">
        <f t="shared" ca="1" si="71"/>
        <v>3.8481325239221986</v>
      </c>
      <c r="O54" s="20">
        <f t="shared" ca="1" si="71"/>
        <v>2.1103735262062662</v>
      </c>
      <c r="P54" s="20">
        <f t="shared" ca="1" si="71"/>
        <v>0.79080147486900731</v>
      </c>
      <c r="Q54" s="20">
        <f t="shared" ca="1" si="71"/>
        <v>0.12515042117930975</v>
      </c>
      <c r="R54" s="20">
        <f t="shared" ca="1" si="71"/>
        <v>0.14422383539252071</v>
      </c>
      <c r="S54" s="20">
        <f t="shared" ca="1" si="71"/>
        <v>0.70087849839182148</v>
      </c>
      <c r="T54" s="20">
        <f t="shared" ca="1" si="71"/>
        <v>0.9581923058587849</v>
      </c>
      <c r="U54" s="20">
        <f t="shared" ca="1" si="71"/>
        <v>2.3278874303522379</v>
      </c>
      <c r="V54" s="20">
        <f t="shared" ca="1" si="71"/>
        <v>0.65063910294866911</v>
      </c>
      <c r="W54" s="20">
        <f t="shared" ca="1" si="71"/>
        <v>-0.2063084540619875</v>
      </c>
      <c r="X54" s="20">
        <f t="shared" ca="1" si="71"/>
        <v>-1.4609270914687444</v>
      </c>
      <c r="Y54" s="20">
        <f t="shared" ca="1" si="71"/>
        <v>0.51750664366638777</v>
      </c>
      <c r="Z54" s="20">
        <f t="shared" ref="Z54:AP54" ca="1" si="72">100*(Z22/Y22-1)</f>
        <v>1.4703153988868234</v>
      </c>
      <c r="AA54" s="20">
        <f t="shared" ca="1" si="72"/>
        <v>1.8146912282305694</v>
      </c>
      <c r="AB54" s="20">
        <f t="shared" ca="1" si="72"/>
        <v>2.846367962647034</v>
      </c>
      <c r="AC54" s="20">
        <f t="shared" ca="1" si="72"/>
        <v>2.5013095861707635</v>
      </c>
      <c r="AD54" s="20">
        <f t="shared" ca="1" si="72"/>
        <v>1.7418338230910102</v>
      </c>
      <c r="AE54" s="20">
        <f t="shared" ca="1" si="72"/>
        <v>-1.1134365843449179</v>
      </c>
      <c r="AF54" s="20">
        <f t="shared" ca="1" si="72"/>
        <v>-1.0878767355232077</v>
      </c>
      <c r="AG54" s="20">
        <f t="shared" ca="1" si="72"/>
        <v>-3.5905336585783432</v>
      </c>
      <c r="AH54" s="63">
        <f t="shared" ca="1" si="72"/>
        <v>-1.0165127840909061</v>
      </c>
      <c r="AI54" s="19">
        <f t="shared" ca="1" si="72"/>
        <v>0.56135252701914329</v>
      </c>
      <c r="AJ54" s="19">
        <f t="shared" ca="1" si="72"/>
        <v>3.3755710800700278</v>
      </c>
      <c r="AK54" s="19">
        <f t="shared" ca="1" si="72"/>
        <v>1.1181772062782036</v>
      </c>
      <c r="AL54" s="19">
        <f t="shared" ca="1" si="72"/>
        <v>2.2346361565107831</v>
      </c>
      <c r="AM54" s="19">
        <f t="shared" ca="1" si="72"/>
        <v>1.576856612206945</v>
      </c>
      <c r="AN54" s="19">
        <f t="shared" ca="1" si="72"/>
        <v>1.0450820581306086</v>
      </c>
      <c r="AO54" s="19">
        <f t="shared" ca="1" si="72"/>
        <v>0.88884937092028604</v>
      </c>
      <c r="AP54" s="19">
        <f t="shared" ca="1" si="72"/>
        <v>0.89182640956604331</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0.18818216033118507</v>
      </c>
      <c r="AE55" s="20">
        <f t="shared" ca="1" si="74"/>
        <v>-2.36664162283996</v>
      </c>
      <c r="AF55" s="20">
        <f t="shared" ca="1" si="74"/>
        <v>-1.7699115044247815</v>
      </c>
      <c r="AG55" s="20">
        <f t="shared" ca="1" si="74"/>
        <v>3.1335683509596812</v>
      </c>
      <c r="AH55" s="63">
        <f t="shared" ca="1" si="74"/>
        <v>-2.2028104823395567</v>
      </c>
      <c r="AI55" s="19">
        <f t="shared" ca="1" si="74"/>
        <v>-3.7621553398058172</v>
      </c>
      <c r="AJ55" s="19">
        <f t="shared" ca="1" si="74"/>
        <v>-1.2150842300296172</v>
      </c>
      <c r="AK55" s="19">
        <f t="shared" ca="1" si="74"/>
        <v>-7.3529015283124721E-4</v>
      </c>
      <c r="AL55" s="19">
        <f t="shared" ca="1" si="74"/>
        <v>0</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63"/>
      <c r="AI56" s="19"/>
      <c r="AJ56" s="19"/>
      <c r="AK56" s="19"/>
      <c r="AL56" s="19"/>
      <c r="AM56" s="19"/>
      <c r="AN56" s="19"/>
      <c r="AO56" s="19"/>
      <c r="AP56" s="19"/>
    </row>
    <row r="57" spans="2:42" x14ac:dyDescent="0.2">
      <c r="B57" t="str">
        <f>B25</f>
        <v>Personal income (mil. $2012)</v>
      </c>
      <c r="C57" s="20"/>
      <c r="D57" s="20">
        <f t="shared" ref="D57:Y57" ca="1" si="75">100*(D25/C25-1)</f>
        <v>2.8036462865707046</v>
      </c>
      <c r="E57" s="20">
        <f t="shared" ca="1" si="75"/>
        <v>4.8991514258611923</v>
      </c>
      <c r="F57" s="20">
        <f t="shared" ca="1" si="75"/>
        <v>1.1065355656020515</v>
      </c>
      <c r="G57" s="20">
        <f t="shared" ca="1" si="75"/>
        <v>2.9688258844950077</v>
      </c>
      <c r="H57" s="20">
        <f t="shared" ca="1" si="75"/>
        <v>3.9450591582841588</v>
      </c>
      <c r="I57" s="20">
        <f t="shared" ca="1" si="75"/>
        <v>6.1057285086553836</v>
      </c>
      <c r="J57" s="20">
        <f t="shared" ca="1" si="75"/>
        <v>7.2862188751814827</v>
      </c>
      <c r="K57" s="20">
        <f t="shared" ca="1" si="75"/>
        <v>12.121118391680575</v>
      </c>
      <c r="L57" s="20">
        <f t="shared" ca="1" si="75"/>
        <v>7.5238113893314695</v>
      </c>
      <c r="M57" s="20">
        <f t="shared" ca="1" si="75"/>
        <v>3.8000216165495315</v>
      </c>
      <c r="N57" s="20">
        <f t="shared" ca="1" si="75"/>
        <v>-0.85238889808270102</v>
      </c>
      <c r="O57" s="20">
        <f t="shared" ca="1" si="75"/>
        <v>-0.74588802791087927</v>
      </c>
      <c r="P57" s="20">
        <f t="shared" ca="1" si="75"/>
        <v>0.58477499376876629</v>
      </c>
      <c r="Q57" s="20">
        <f t="shared" ca="1" si="75"/>
        <v>6.4428275371076538</v>
      </c>
      <c r="R57" s="20">
        <f t="shared" ca="1" si="75"/>
        <v>4.5714638527827312E-2</v>
      </c>
      <c r="S57" s="20">
        <f t="shared" ca="1" si="75"/>
        <v>7.7385418665921302</v>
      </c>
      <c r="T57" s="20">
        <f t="shared" ca="1" si="75"/>
        <v>6.0012903890954261</v>
      </c>
      <c r="U57" s="20">
        <f t="shared" ca="1" si="75"/>
        <v>0.17163272381668371</v>
      </c>
      <c r="V57" s="20">
        <f t="shared" ca="1" si="75"/>
        <v>-7.0250098549758944</v>
      </c>
      <c r="W57" s="20">
        <f t="shared" ca="1" si="75"/>
        <v>0.69486189268899157</v>
      </c>
      <c r="X57" s="20">
        <f t="shared" ca="1" si="75"/>
        <v>4.5048741364390077</v>
      </c>
      <c r="Y57" s="20">
        <f t="shared" ca="1" si="75"/>
        <v>9.7824847346105859</v>
      </c>
      <c r="Z57" s="20">
        <f t="shared" ref="Z57:AP57" ca="1" si="76">100*(Z25/Y25-1)</f>
        <v>1.6715743697436336</v>
      </c>
      <c r="AA57" s="20">
        <f t="shared" ca="1" si="76"/>
        <v>8.13981011932845</v>
      </c>
      <c r="AB57" s="20">
        <f t="shared" ca="1" si="76"/>
        <v>6.407423265521528</v>
      </c>
      <c r="AC57" s="20">
        <f t="shared" ca="1" si="76"/>
        <v>5.3293206100897494</v>
      </c>
      <c r="AD57" s="20">
        <f t="shared" ca="1" si="76"/>
        <v>5.1790128108208267</v>
      </c>
      <c r="AE57" s="20">
        <f t="shared" ca="1" si="76"/>
        <v>5.2245618748752332</v>
      </c>
      <c r="AF57" s="20">
        <f t="shared" ca="1" si="76"/>
        <v>6.763045760457187</v>
      </c>
      <c r="AG57" s="20">
        <f t="shared" ca="1" si="76"/>
        <v>5.4286868940357058</v>
      </c>
      <c r="AH57" s="63">
        <f t="shared" ca="1" si="76"/>
        <v>3.6744941717500312</v>
      </c>
      <c r="AI57" s="19">
        <f t="shared" ca="1" si="76"/>
        <v>-3.8251671248928032</v>
      </c>
      <c r="AJ57" s="19">
        <f t="shared" ca="1" si="76"/>
        <v>0.27076121411289122</v>
      </c>
      <c r="AK57" s="19">
        <f t="shared" ca="1" si="76"/>
        <v>2.2208880268580478</v>
      </c>
      <c r="AL57" s="19">
        <f t="shared" ca="1" si="76"/>
        <v>4.6820849084409755</v>
      </c>
      <c r="AM57" s="19">
        <f t="shared" ca="1" si="76"/>
        <v>4.4133738997506278</v>
      </c>
      <c r="AN57" s="19">
        <f t="shared" ca="1" si="76"/>
        <v>4.101688029337569</v>
      </c>
      <c r="AO57" s="19">
        <f t="shared" ca="1" si="76"/>
        <v>3.5597227960946443</v>
      </c>
      <c r="AP57" s="19">
        <f t="shared" ca="1" si="76"/>
        <v>3.1977149290000284</v>
      </c>
    </row>
    <row r="58" spans="2:42" x14ac:dyDescent="0.2">
      <c r="B58" t="str">
        <f>B26</f>
        <v>Personal income (mil. $)</v>
      </c>
      <c r="C58" s="20"/>
      <c r="D58" s="20">
        <f t="shared" ref="D58:Y58" ca="1" si="77">100*(D26/C26-1)</f>
        <v>6.2376723335800577</v>
      </c>
      <c r="E58" s="20">
        <f t="shared" ca="1" si="77"/>
        <v>7.7007099496300135</v>
      </c>
      <c r="F58" s="20">
        <f t="shared" ca="1" si="77"/>
        <v>3.613543756884785</v>
      </c>
      <c r="G58" s="20">
        <f t="shared" ca="1" si="77"/>
        <v>5.1269196369203129</v>
      </c>
      <c r="H58" s="20">
        <f t="shared" ca="1" si="77"/>
        <v>6.1294357223825369</v>
      </c>
      <c r="I58" s="20">
        <f t="shared" ca="1" si="77"/>
        <v>8.380549250429258</v>
      </c>
      <c r="J58" s="20">
        <f t="shared" ca="1" si="77"/>
        <v>9.1487461359467623</v>
      </c>
      <c r="K58" s="20">
        <f t="shared" ca="1" si="77"/>
        <v>13.014857569377348</v>
      </c>
      <c r="L58" s="20">
        <f t="shared" ca="1" si="77"/>
        <v>9.0970558511977107</v>
      </c>
      <c r="M58" s="20">
        <f t="shared" ca="1" si="77"/>
        <v>6.4064244688276872</v>
      </c>
      <c r="N58" s="20">
        <f t="shared" ca="1" si="77"/>
        <v>1.1390294050743544</v>
      </c>
      <c r="O58" s="20">
        <f t="shared" ca="1" si="77"/>
        <v>0.55639182301565615</v>
      </c>
      <c r="P58" s="20">
        <f t="shared" ca="1" si="77"/>
        <v>2.7022414128839101</v>
      </c>
      <c r="Q58" s="20">
        <f t="shared" ca="1" si="77"/>
        <v>9.1253281532922781</v>
      </c>
      <c r="R58" s="20">
        <f t="shared" ca="1" si="77"/>
        <v>2.8874168375442544</v>
      </c>
      <c r="S58" s="20">
        <f t="shared" ca="1" si="77"/>
        <v>10.786207637303647</v>
      </c>
      <c r="T58" s="20">
        <f t="shared" ca="1" si="77"/>
        <v>8.714574483599268</v>
      </c>
      <c r="U58" s="20">
        <f t="shared" ca="1" si="77"/>
        <v>3.1297082972154389</v>
      </c>
      <c r="V58" s="20">
        <f t="shared" ca="1" si="77"/>
        <v>-7.296089422157559</v>
      </c>
      <c r="W58" s="20">
        <f t="shared" ca="1" si="77"/>
        <v>2.5163655460417544</v>
      </c>
      <c r="X58" s="20">
        <f t="shared" ca="1" si="77"/>
        <v>7.1490720125715779</v>
      </c>
      <c r="Y58" s="20">
        <f t="shared" ca="1" si="77"/>
        <v>11.837091421763146</v>
      </c>
      <c r="Z58" s="20">
        <f t="shared" ref="Z58:AP58" ca="1" si="78">100*(Z26/Y26-1)</f>
        <v>3.0381110087326357</v>
      </c>
      <c r="AA58" s="20">
        <f t="shared" ca="1" si="78"/>
        <v>9.7813675393640942</v>
      </c>
      <c r="AB58" s="20">
        <f t="shared" ca="1" si="78"/>
        <v>6.6375053618679347</v>
      </c>
      <c r="AC58" s="20">
        <f t="shared" ca="1" si="78"/>
        <v>6.3914311738175966</v>
      </c>
      <c r="AD58" s="20">
        <f t="shared" ca="1" si="78"/>
        <v>7.1009019847548371</v>
      </c>
      <c r="AE58" s="20">
        <f t="shared" ca="1" si="78"/>
        <v>7.4714879962243241</v>
      </c>
      <c r="AF58" s="20">
        <f t="shared" ca="1" si="78"/>
        <v>8.3530206567363088</v>
      </c>
      <c r="AG58" s="20">
        <f t="shared" ca="1" si="78"/>
        <v>6.5791125251667859</v>
      </c>
      <c r="AH58" s="63">
        <f t="shared" ca="1" si="78"/>
        <v>7.8149954820254885</v>
      </c>
      <c r="AI58" s="19">
        <f t="shared" ca="1" si="78"/>
        <v>2.2254013310671894</v>
      </c>
      <c r="AJ58" s="19">
        <f t="shared" ca="1" si="78"/>
        <v>4.2855071185240012</v>
      </c>
      <c r="AK58" s="19">
        <f t="shared" ca="1" si="78"/>
        <v>4.4801018140177895</v>
      </c>
      <c r="AL58" s="19">
        <f t="shared" ca="1" si="78"/>
        <v>6.1690929962955332</v>
      </c>
      <c r="AM58" s="19">
        <f t="shared" ca="1" si="78"/>
        <v>5.9381468920921332</v>
      </c>
      <c r="AN58" s="19">
        <f t="shared" ca="1" si="78"/>
        <v>5.55320659085623</v>
      </c>
      <c r="AO58" s="19">
        <f t="shared" ca="1" si="78"/>
        <v>5.0288827352472865</v>
      </c>
      <c r="AP58" s="19">
        <f t="shared" ca="1" si="78"/>
        <v>4.7469791016446328</v>
      </c>
    </row>
    <row r="59" spans="2:42" x14ac:dyDescent="0.2">
      <c r="B59" t="str">
        <f>B27</f>
        <v xml:space="preserve">  Wage and salary disbursements (mil. $)</v>
      </c>
      <c r="C59" s="20"/>
      <c r="D59" s="20">
        <f t="shared" ref="D59:Y59" ca="1" si="79">100*(D27/C27-1)</f>
        <v>6.1933078088804105</v>
      </c>
      <c r="E59" s="20">
        <f t="shared" ca="1" si="79"/>
        <v>9.1257144814128832</v>
      </c>
      <c r="F59" s="20">
        <f t="shared" ca="1" si="79"/>
        <v>1.0562273318318161</v>
      </c>
      <c r="G59" s="20">
        <f t="shared" ca="1" si="79"/>
        <v>3.6271558008176497</v>
      </c>
      <c r="H59" s="20">
        <f t="shared" ca="1" si="79"/>
        <v>6.2185057524208442</v>
      </c>
      <c r="I59" s="20">
        <f t="shared" ca="1" si="79"/>
        <v>10.318467503855167</v>
      </c>
      <c r="J59" s="20">
        <f t="shared" ca="1" si="79"/>
        <v>14.178841983442926</v>
      </c>
      <c r="K59" s="20">
        <f t="shared" ca="1" si="79"/>
        <v>14.657682942532757</v>
      </c>
      <c r="L59" s="20">
        <f t="shared" ca="1" si="79"/>
        <v>12.946607017759115</v>
      </c>
      <c r="M59" s="20">
        <f t="shared" ca="1" si="79"/>
        <v>5.356287550900074</v>
      </c>
      <c r="N59" s="20">
        <f t="shared" ca="1" si="79"/>
        <v>-1.4436992221148137</v>
      </c>
      <c r="O59" s="20">
        <f t="shared" ca="1" si="79"/>
        <v>-1.6916736071161065</v>
      </c>
      <c r="P59" s="20">
        <f t="shared" ca="1" si="79"/>
        <v>0.82628018495995992</v>
      </c>
      <c r="Q59" s="20">
        <f t="shared" ca="1" si="79"/>
        <v>2.9357637005661852</v>
      </c>
      <c r="R59" s="20">
        <f t="shared" ca="1" si="79"/>
        <v>5.186509389412497</v>
      </c>
      <c r="S59" s="20">
        <f t="shared" ca="1" si="79"/>
        <v>9.6564504585648017</v>
      </c>
      <c r="T59" s="20">
        <f t="shared" ca="1" si="79"/>
        <v>8.6435755459735919</v>
      </c>
      <c r="U59" s="20">
        <f t="shared" ca="1" si="79"/>
        <v>2.7387130092053624</v>
      </c>
      <c r="V59" s="20">
        <f t="shared" ca="1" si="79"/>
        <v>-3.7142696007506193</v>
      </c>
      <c r="W59" s="20">
        <f t="shared" ca="1" si="79"/>
        <v>1.320364925947759</v>
      </c>
      <c r="X59" s="20">
        <f t="shared" ca="1" si="79"/>
        <v>6.4950117885353098</v>
      </c>
      <c r="Y59" s="20">
        <f t="shared" ca="1" si="79"/>
        <v>7.5815740514640462</v>
      </c>
      <c r="Z59" s="20">
        <f t="shared" ref="Z59:AP59" ca="1" si="80">100*(Z27/Y27-1)</f>
        <v>4.7083970546995646</v>
      </c>
      <c r="AA59" s="20">
        <f t="shared" ca="1" si="80"/>
        <v>7.9953578269338799</v>
      </c>
      <c r="AB59" s="20">
        <f t="shared" ca="1" si="80"/>
        <v>5.856077536483717</v>
      </c>
      <c r="AC59" s="20">
        <f t="shared" ca="1" si="80"/>
        <v>7.1732072679438152</v>
      </c>
      <c r="AD59" s="20">
        <f t="shared" ca="1" si="80"/>
        <v>8.2342544150833419</v>
      </c>
      <c r="AE59" s="20">
        <f t="shared" ca="1" si="80"/>
        <v>10.244453769525919</v>
      </c>
      <c r="AF59" s="20">
        <f t="shared" ca="1" si="80"/>
        <v>7.8376834569516385</v>
      </c>
      <c r="AG59" s="20">
        <f t="shared" ca="1" si="80"/>
        <v>5.2281801374663539</v>
      </c>
      <c r="AH59" s="63">
        <f t="shared" ca="1" si="80"/>
        <v>10.943060254112179</v>
      </c>
      <c r="AI59" s="19">
        <f t="shared" ca="1" si="80"/>
        <v>7.1402904439940018</v>
      </c>
      <c r="AJ59" s="19">
        <f t="shared" ca="1" si="80"/>
        <v>4.7233882730207233</v>
      </c>
      <c r="AK59" s="19">
        <f t="shared" ca="1" si="80"/>
        <v>3.9703294452224425</v>
      </c>
      <c r="AL59" s="19">
        <f t="shared" ca="1" si="80"/>
        <v>5.8478068002442596</v>
      </c>
      <c r="AM59" s="19">
        <f t="shared" ca="1" si="80"/>
        <v>6.1651614186998049</v>
      </c>
      <c r="AN59" s="19">
        <f t="shared" ca="1" si="80"/>
        <v>5.6978421426497228</v>
      </c>
      <c r="AO59" s="19">
        <f t="shared" ca="1" si="80"/>
        <v>5.3048880273096843</v>
      </c>
      <c r="AP59" s="19">
        <f t="shared" ca="1" si="80"/>
        <v>4.8424290353767052</v>
      </c>
    </row>
    <row r="60" spans="2:42" x14ac:dyDescent="0.2">
      <c r="B60" t="str">
        <f>B28</f>
        <v>Per capita personal income ($)</v>
      </c>
      <c r="C60" s="20"/>
      <c r="D60" s="20">
        <f t="shared" ref="D60:Y60" ca="1" si="81">100*(D28/C28-1)</f>
        <v>3.5701661187150568</v>
      </c>
      <c r="E60" s="20">
        <f t="shared" ca="1" si="81"/>
        <v>6.2751021893025838</v>
      </c>
      <c r="F60" s="20">
        <f t="shared" ca="1" si="81"/>
        <v>2.0603827806160213</v>
      </c>
      <c r="G60" s="20">
        <f t="shared" ca="1" si="81"/>
        <v>3.6465921953423797</v>
      </c>
      <c r="H60" s="20">
        <f t="shared" ca="1" si="81"/>
        <v>4.828295618775047</v>
      </c>
      <c r="I60" s="20">
        <f t="shared" ca="1" si="81"/>
        <v>7.0445558676347053</v>
      </c>
      <c r="J60" s="20">
        <f t="shared" ca="1" si="81"/>
        <v>7.3963425012278483</v>
      </c>
      <c r="K60" s="20">
        <f t="shared" ca="1" si="81"/>
        <v>10.803251585881824</v>
      </c>
      <c r="L60" s="20">
        <f t="shared" ca="1" si="81"/>
        <v>7.0291175743312673</v>
      </c>
      <c r="M60" s="20">
        <f t="shared" ca="1" si="81"/>
        <v>4.7532613133171031</v>
      </c>
      <c r="N60" s="20">
        <f t="shared" ca="1" si="81"/>
        <v>-0.19600422181986765</v>
      </c>
      <c r="O60" s="20">
        <f t="shared" ca="1" si="81"/>
        <v>-0.66500425062057111</v>
      </c>
      <c r="P60" s="20">
        <f t="shared" ca="1" si="81"/>
        <v>1.8378167456374994</v>
      </c>
      <c r="Q60" s="20">
        <f t="shared" ca="1" si="81"/>
        <v>8.1095595541045729</v>
      </c>
      <c r="R60" s="20">
        <f t="shared" ca="1" si="81"/>
        <v>1.4925906395606869</v>
      </c>
      <c r="S60" s="20">
        <f t="shared" ca="1" si="81"/>
        <v>8.8422886332178763</v>
      </c>
      <c r="T60" s="20">
        <f t="shared" ca="1" si="81"/>
        <v>7.2223511266309437</v>
      </c>
      <c r="U60" s="20">
        <f t="shared" ca="1" si="81"/>
        <v>2.0568525519301106</v>
      </c>
      <c r="V60" s="20">
        <f t="shared" ca="1" si="81"/>
        <v>-8.2360694604407758</v>
      </c>
      <c r="W60" s="20">
        <f t="shared" ca="1" si="81"/>
        <v>1.4767032227421817</v>
      </c>
      <c r="X60" s="20">
        <f t="shared" ca="1" si="81"/>
        <v>6.44962070980728</v>
      </c>
      <c r="Y60" s="20">
        <f t="shared" ca="1" si="81"/>
        <v>10.827986393681055</v>
      </c>
      <c r="Z60" s="20">
        <f t="shared" ref="Z60:AP60" ca="1" si="82">100*(Z28/Y28-1)</f>
        <v>1.461787929889935</v>
      </c>
      <c r="AA60" s="20">
        <f t="shared" ca="1" si="82"/>
        <v>7.8004485362024978</v>
      </c>
      <c r="AB60" s="20">
        <f t="shared" ca="1" si="82"/>
        <v>4.2940100392697245</v>
      </c>
      <c r="AC60" s="20">
        <f t="shared" ca="1" si="82"/>
        <v>4.1558486026630925</v>
      </c>
      <c r="AD60" s="20">
        <f t="shared" ca="1" si="82"/>
        <v>5.4660341633031795</v>
      </c>
      <c r="AE60" s="20">
        <f t="shared" ca="1" si="82"/>
        <v>5.5875773053115418</v>
      </c>
      <c r="AF60" s="20">
        <f t="shared" ca="1" si="82"/>
        <v>6.3742106374981011</v>
      </c>
      <c r="AG60" s="20">
        <f t="shared" ca="1" si="82"/>
        <v>5.0635834326581364</v>
      </c>
      <c r="AH60" s="63">
        <f t="shared" ca="1" si="82"/>
        <v>6.7927598252362609</v>
      </c>
      <c r="AI60" s="19">
        <f t="shared" ca="1" si="82"/>
        <v>0.91307793536381521</v>
      </c>
      <c r="AJ60" s="19">
        <f t="shared" ca="1" si="82"/>
        <v>3.2000139086202806</v>
      </c>
      <c r="AK60" s="19">
        <f t="shared" ca="1" si="82"/>
        <v>3.5011702309694748</v>
      </c>
      <c r="AL60" s="19">
        <f t="shared" ca="1" si="82"/>
        <v>5.1147421779003333</v>
      </c>
      <c r="AM60" s="19">
        <f t="shared" ca="1" si="82"/>
        <v>4.797746976915751</v>
      </c>
      <c r="AN60" s="19">
        <f t="shared" ca="1" si="82"/>
        <v>4.4279118025346564</v>
      </c>
      <c r="AO60" s="19">
        <f t="shared" ca="1" si="82"/>
        <v>3.9250742904503033</v>
      </c>
      <c r="AP60" s="19">
        <f t="shared" ca="1" si="82"/>
        <v>3.663858776589235</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63"/>
      <c r="AI61" s="19"/>
      <c r="AJ61" s="19"/>
      <c r="AK61" s="19"/>
      <c r="AL61" s="19"/>
      <c r="AM61" s="19"/>
      <c r="AN61" s="19"/>
      <c r="AO61" s="19"/>
      <c r="AP61" s="19"/>
    </row>
    <row r="62" spans="2:42" x14ac:dyDescent="0.2">
      <c r="B62" t="str">
        <f>B30</f>
        <v>Seattle MSA CPI-U (1982-1984=100)</v>
      </c>
      <c r="C62" s="20"/>
      <c r="D62" s="20" t="e">
        <f t="shared" ref="D62:K62" si="83">100*(D30/C30-1)</f>
        <v>#N/A</v>
      </c>
      <c r="E62" s="20" t="e">
        <f t="shared" si="83"/>
        <v>#N/A</v>
      </c>
      <c r="F62" s="20" t="e">
        <f t="shared" si="83"/>
        <v>#N/A</v>
      </c>
      <c r="G62" s="20" t="e">
        <f t="shared" si="83"/>
        <v>#N/A</v>
      </c>
      <c r="H62" s="20" t="e">
        <f t="shared" si="83"/>
        <v>#N/A</v>
      </c>
      <c r="I62" s="20" t="e">
        <f t="shared" si="83"/>
        <v>#N/A</v>
      </c>
      <c r="J62" s="20" t="e">
        <f t="shared" si="83"/>
        <v>#N/A</v>
      </c>
      <c r="K62" s="20" t="e">
        <f t="shared" si="83"/>
        <v>#N/A</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63">
        <f t="shared" si="84"/>
        <v>4.9972501772795441</v>
      </c>
      <c r="AI62" s="19">
        <f t="shared" si="84"/>
        <v>9.0002750877193236</v>
      </c>
      <c r="AJ62" s="19">
        <f t="shared" si="84"/>
        <v>7.1103017077851716</v>
      </c>
      <c r="AK62" s="19">
        <f t="shared" si="84"/>
        <v>3.9611492241342194</v>
      </c>
      <c r="AL62" s="19">
        <f t="shared" si="84"/>
        <v>2.151114560599221</v>
      </c>
      <c r="AM62" s="19">
        <f t="shared" si="84"/>
        <v>1.8370049388669596</v>
      </c>
      <c r="AN62" s="19">
        <f t="shared" si="84"/>
        <v>1.7871898143981824</v>
      </c>
      <c r="AO62" s="19">
        <f t="shared" si="84"/>
        <v>1.726669835073924</v>
      </c>
      <c r="AP62" s="19">
        <f t="shared" si="84"/>
        <v>1.7487232995623936</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63">
        <f t="shared" si="85"/>
        <v>5.1563921947799018</v>
      </c>
      <c r="AI63" s="19">
        <f t="shared" si="85"/>
        <v>8.7729669694410983</v>
      </c>
      <c r="AJ63" s="19">
        <f t="shared" si="85"/>
        <v>6.5807854848352942</v>
      </c>
      <c r="AK63" s="19">
        <f t="shared" si="85"/>
        <v>3.2724346883848732</v>
      </c>
      <c r="AL63" s="19">
        <f t="shared" si="85"/>
        <v>1.9245763102529123</v>
      </c>
      <c r="AM63" s="19">
        <f t="shared" si="85"/>
        <v>1.8018503188666157</v>
      </c>
      <c r="AN63" s="19">
        <f t="shared" si="85"/>
        <v>1.8678453167424447</v>
      </c>
      <c r="AO63" s="19">
        <f t="shared" si="85"/>
        <v>1.8261823847973258</v>
      </c>
      <c r="AP63" s="19">
        <f t="shared" si="85"/>
        <v>1.8267595153439009</v>
      </c>
    </row>
    <row r="64" spans="2:42" x14ac:dyDescent="0.2">
      <c r="B64" t="str">
        <f>B32</f>
        <v>Seattle MSA S&amp;P CoreLogic Case-Shilller Home Price Index</v>
      </c>
      <c r="C64" s="20"/>
      <c r="D64" s="20">
        <f t="shared" ref="D64:K64" ca="1" si="86">100*(D32/C32-1)</f>
        <v>0.70700227985052155</v>
      </c>
      <c r="E64" s="20">
        <f t="shared" ca="1" si="86"/>
        <v>1.7655356123715604</v>
      </c>
      <c r="F64" s="20">
        <f t="shared" ca="1" si="86"/>
        <v>2.0718302019681722</v>
      </c>
      <c r="G64" s="20">
        <f t="shared" ca="1" si="86"/>
        <v>3.9425103583871079</v>
      </c>
      <c r="H64" s="20">
        <f t="shared" ca="1" si="86"/>
        <v>1.4225955605717377</v>
      </c>
      <c r="I64" s="20">
        <f t="shared" ca="1" si="86"/>
        <v>2.5784930256791183</v>
      </c>
      <c r="J64" s="20">
        <f t="shared" ca="1" si="86"/>
        <v>7.6330108643300143</v>
      </c>
      <c r="K64" s="20">
        <f t="shared" ca="1" si="86"/>
        <v>11.149149687927618</v>
      </c>
      <c r="L64" s="20">
        <f t="shared" ref="L64" ca="1" si="87">100*(L32/K32-1)</f>
        <v>8.8786635545025305</v>
      </c>
      <c r="M64" s="20">
        <f t="shared" ref="M64" ca="1" si="88">100*(M32/L32-1)</f>
        <v>8.1788174398062417</v>
      </c>
      <c r="N64" s="20">
        <f t="shared" ref="N64" ca="1" si="89">100*(N32/M32-1)</f>
        <v>5.2822774877094636</v>
      </c>
      <c r="O64" s="20">
        <f t="shared" ref="O64" ca="1" si="90">100*(O32/N32-1)</f>
        <v>4.0869097631494711</v>
      </c>
      <c r="P64" s="20">
        <f t="shared" ref="P64" ca="1" si="91">100*(P32/O32-1)</f>
        <v>5.075622085332987</v>
      </c>
      <c r="Q64" s="20">
        <f t="shared" ref="Q64" ca="1" si="92">100*(Q32/P32-1)</f>
        <v>9.5365450783821526</v>
      </c>
      <c r="R64" s="20">
        <f t="shared" ref="R64" ca="1" si="93">100*(R32/Q32-1)</f>
        <v>15.717486739699416</v>
      </c>
      <c r="S64" s="20">
        <f t="shared" ref="S64" ca="1" si="94">100*(S32/R32-1)</f>
        <v>16.042140464942168</v>
      </c>
      <c r="T64" s="20">
        <f t="shared" ref="T64" ca="1" si="95">100*(T32/S32-1)</f>
        <v>6.6660832028589967</v>
      </c>
      <c r="U64" s="20">
        <f t="shared" ref="U64" ca="1" si="96">100*(U32/T32-1)</f>
        <v>-7.3361724773060466</v>
      </c>
      <c r="V64" s="20">
        <f t="shared" ref="V64" ca="1" si="97">100*(V32/U32-1)</f>
        <v>-14.338899427915919</v>
      </c>
      <c r="W64" s="20">
        <f t="shared" ref="W64" ca="1" si="98">100*(W32/V32-1)</f>
        <v>-3.5650173693100418</v>
      </c>
      <c r="X64" s="20">
        <f t="shared" ref="X64" ca="1" si="99">100*(X32/W32-1)</f>
        <v>-6.5742524574831096</v>
      </c>
      <c r="Y64" s="20">
        <f t="shared" ref="Y64" ca="1" si="100">100*(Y32/X32-1)</f>
        <v>2.1178622580650952</v>
      </c>
      <c r="Z64" s="20">
        <f t="shared" ref="Z64" ca="1" si="101">100*(Z32/Y32-1)</f>
        <v>11.753335867984148</v>
      </c>
      <c r="AA64" s="20">
        <f t="shared" ref="AA64" ca="1" si="102">100*(AA32/Z32-1)</f>
        <v>8.5490389076491979</v>
      </c>
      <c r="AB64" s="20">
        <f t="shared" ref="AB64" ca="1" si="103">100*(AB32/AA32-1)</f>
        <v>7.9067393885386528</v>
      </c>
      <c r="AC64" s="20">
        <f t="shared" ref="AC64" ca="1" si="104">100*(AC32/AB32-1)</f>
        <v>10.799301087694602</v>
      </c>
      <c r="AD64" s="20">
        <f t="shared" ref="AD64" ca="1" si="105">100*(AD32/AC32-1)</f>
        <v>12.758785359198853</v>
      </c>
      <c r="AE64" s="20">
        <f t="shared" ref="AE64" ca="1" si="106">100*(AE32/AD32-1)</f>
        <v>10.406360606802645</v>
      </c>
      <c r="AF64" s="20">
        <f t="shared" ref="AF64" ca="1" si="107">100*(AF32/AE32-1)</f>
        <v>1.4542370251186432</v>
      </c>
      <c r="AG64" s="20">
        <f t="shared" ref="AG64" ca="1" si="108">100*(AG32/AF32-1)</f>
        <v>8.6247443606552565</v>
      </c>
      <c r="AH64" s="63">
        <f t="shared" ref="AH64" ca="1" si="109">100*(AH32/AG32-1)</f>
        <v>21.805446282593245</v>
      </c>
      <c r="AI64" s="19">
        <f t="shared" ref="AI64" ca="1" si="110">100*(AI32/AH32-1)</f>
        <v>13.276245743454229</v>
      </c>
      <c r="AJ64" s="19">
        <f t="shared" ref="AJ64" ca="1" si="111">100*(AJ32/AI32-1)</f>
        <v>-19.823152565414613</v>
      </c>
      <c r="AK64" s="19">
        <f t="shared" ref="AK64" ca="1" si="112">100*(AK32/AJ32-1)</f>
        <v>5.2399717509117538</v>
      </c>
      <c r="AL64" s="19">
        <f t="shared" ref="AL64" ca="1" si="113">100*(AL32/AK32-1)</f>
        <v>13.1635791106272</v>
      </c>
      <c r="AM64" s="19">
        <f t="shared" ref="AM64" ca="1" si="114">100*(AM32/AL32-1)</f>
        <v>3.8530603520418927</v>
      </c>
      <c r="AN64" s="19">
        <f t="shared" ref="AN64" ca="1" si="115">100*(AN32/AM32-1)</f>
        <v>1.4910841149426535</v>
      </c>
      <c r="AO64" s="19">
        <f t="shared" ref="AO64" ca="1" si="116">100*(AO32/AN32-1)</f>
        <v>4.0864875656392963</v>
      </c>
      <c r="AP64" s="19">
        <f t="shared" ref="AP64" ca="1" si="117">100*(AP32/AO32-1)</f>
        <v>6.2001085718237148</v>
      </c>
    </row>
    <row r="65" spans="2:42" x14ac:dyDescent="0.2">
      <c r="B65" t="str">
        <f>B33</f>
        <v>Housing permits (thous.)</v>
      </c>
      <c r="C65" s="20"/>
      <c r="D65" s="20">
        <f t="shared" ref="D65:K65" ca="1" si="118">100*(D33/C33-1)</f>
        <v>-56.080654999823729</v>
      </c>
      <c r="E65" s="20">
        <f t="shared" ca="1" si="118"/>
        <v>29.389008914660629</v>
      </c>
      <c r="F65" s="20">
        <f t="shared" ca="1" si="118"/>
        <v>-3.0303256747416629</v>
      </c>
      <c r="G65" s="20">
        <f t="shared" ca="1" si="118"/>
        <v>13.835489286396063</v>
      </c>
      <c r="H65" s="20">
        <f t="shared" ca="1" si="118"/>
        <v>-5.5550097249208452</v>
      </c>
      <c r="I65" s="20">
        <f t="shared" ca="1" si="118"/>
        <v>14.270354864321444</v>
      </c>
      <c r="J65" s="20">
        <f t="shared" ca="1" si="118"/>
        <v>11.011326807560916</v>
      </c>
      <c r="K65" s="20">
        <f t="shared" ca="1" si="118"/>
        <v>18.173526722222011</v>
      </c>
      <c r="L65" s="20">
        <f t="shared" ref="L65:AP65" ca="1" si="119">100*(L33/K33-1)</f>
        <v>-6.8978312487503413</v>
      </c>
      <c r="M65" s="20">
        <f t="shared" ca="1" si="119"/>
        <v>-3.6604772797054874</v>
      </c>
      <c r="N65" s="20">
        <f t="shared" ca="1" si="119"/>
        <v>-17.330109456443175</v>
      </c>
      <c r="O65" s="20">
        <f t="shared" ca="1" si="119"/>
        <v>-5.0957235801069922</v>
      </c>
      <c r="P65" s="20">
        <f t="shared" ca="1" si="119"/>
        <v>4.6700726435172424</v>
      </c>
      <c r="Q65" s="20">
        <f t="shared" ca="1" si="119"/>
        <v>12.628439388658407</v>
      </c>
      <c r="R65" s="20">
        <f t="shared" ca="1" si="119"/>
        <v>8.8161184024112096</v>
      </c>
      <c r="S65" s="20">
        <f t="shared" ca="1" si="119"/>
        <v>1.9785856462695373</v>
      </c>
      <c r="T65" s="20">
        <f t="shared" ca="1" si="119"/>
        <v>10.305231803435078</v>
      </c>
      <c r="U65" s="20">
        <f t="shared" ca="1" si="119"/>
        <v>-40.217883989812428</v>
      </c>
      <c r="V65" s="20">
        <f t="shared" ca="1" si="119"/>
        <v>-57.007541031352019</v>
      </c>
      <c r="W65" s="20">
        <f t="shared" ca="1" si="119"/>
        <v>46.079747352540146</v>
      </c>
      <c r="X65" s="20">
        <f t="shared" ca="1" si="119"/>
        <v>6.8455568397498556</v>
      </c>
      <c r="Y65" s="20">
        <f t="shared" ca="1" si="119"/>
        <v>67.250113282317116</v>
      </c>
      <c r="Z65" s="20">
        <f t="shared" ca="1" si="119"/>
        <v>7.3982502480002932</v>
      </c>
      <c r="AA65" s="20">
        <f t="shared" ca="1" si="119"/>
        <v>13.861545464256952</v>
      </c>
      <c r="AB65" s="20">
        <f t="shared" ca="1" si="119"/>
        <v>30.720658811202362</v>
      </c>
      <c r="AC65" s="20">
        <f t="shared" ca="1" si="119"/>
        <v>-8.8141797290091866</v>
      </c>
      <c r="AD65" s="20">
        <f t="shared" ca="1" si="119"/>
        <v>3.3948525354485115</v>
      </c>
      <c r="AE65" s="20">
        <f t="shared" ca="1" si="119"/>
        <v>-9.9631014189550786</v>
      </c>
      <c r="AF65" s="20">
        <f t="shared" ca="1" si="119"/>
        <v>15.182676208086177</v>
      </c>
      <c r="AG65" s="20">
        <f t="shared" ca="1" si="119"/>
        <v>-14.439541550992329</v>
      </c>
      <c r="AH65" s="63">
        <f t="shared" ca="1" si="119"/>
        <v>26.613857422437892</v>
      </c>
      <c r="AI65" s="19">
        <f t="shared" ca="1" si="119"/>
        <v>-1.57741942585502</v>
      </c>
      <c r="AJ65" s="19">
        <f t="shared" ca="1" si="119"/>
        <v>-31.426771726286695</v>
      </c>
      <c r="AK65" s="19">
        <f t="shared" ca="1" si="119"/>
        <v>9.7516938227050218</v>
      </c>
      <c r="AL65" s="19">
        <f t="shared" ca="1" si="119"/>
        <v>30.926701811816095</v>
      </c>
      <c r="AM65" s="19">
        <f t="shared" ca="1" si="119"/>
        <v>-1.3779416470577233</v>
      </c>
      <c r="AN65" s="19">
        <f t="shared" ca="1" si="119"/>
        <v>-3.1750455104296527</v>
      </c>
      <c r="AO65" s="19">
        <f t="shared" ca="1" si="119"/>
        <v>1.2883767078960107</v>
      </c>
      <c r="AP65" s="19">
        <f t="shared" ca="1" si="119"/>
        <v>2.2403030392598833</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1.5911825391537349</v>
      </c>
      <c r="N66" s="20">
        <f t="shared" ca="1" si="121"/>
        <v>1.3402663463117914</v>
      </c>
      <c r="O66" s="20">
        <f t="shared" ca="1" si="121"/>
        <v>1.224904734343224</v>
      </c>
      <c r="P66" s="20">
        <f t="shared" ca="1" si="121"/>
        <v>0.84727787302494306</v>
      </c>
      <c r="Q66" s="20">
        <f t="shared" ca="1" si="121"/>
        <v>0.92559965681899836</v>
      </c>
      <c r="R66" s="20">
        <f t="shared" ca="1" si="121"/>
        <v>1.3880746333527316</v>
      </c>
      <c r="S66" s="20">
        <f t="shared" ca="1" si="121"/>
        <v>1.7769258096521412</v>
      </c>
      <c r="T66" s="20">
        <f t="shared" ca="1" si="121"/>
        <v>1.3988145958357734</v>
      </c>
      <c r="U66" s="20">
        <f t="shared" ca="1" si="121"/>
        <v>1.0571122535271149</v>
      </c>
      <c r="V66" s="20">
        <f t="shared" ca="1" si="121"/>
        <v>1.0276395511664038</v>
      </c>
      <c r="W66" s="20">
        <f t="shared" ca="1" si="121"/>
        <v>1.0162835106235502</v>
      </c>
      <c r="X66" s="20">
        <f t="shared" ca="1" si="121"/>
        <v>0.65804274589884582</v>
      </c>
      <c r="Y66" s="20">
        <f t="shared" ca="1" si="121"/>
        <v>0.90262803554863602</v>
      </c>
      <c r="Z66" s="20">
        <f t="shared" ca="1" si="121"/>
        <v>1.5624448159400117</v>
      </c>
      <c r="AA66" s="20">
        <f t="shared" ca="1" si="121"/>
        <v>1.8244613079326566</v>
      </c>
      <c r="AB66" s="20">
        <f t="shared" ca="1" si="121"/>
        <v>2.2613481015249626</v>
      </c>
      <c r="AC66" s="20">
        <f t="shared" ca="1" si="121"/>
        <v>2.1396102407610584</v>
      </c>
      <c r="AD66" s="20">
        <f t="shared" ca="1" si="121"/>
        <v>1.5511632230650108</v>
      </c>
      <c r="AE66" s="20">
        <f t="shared" ca="1" si="121"/>
        <v>1.7825077159703273</v>
      </c>
      <c r="AF66" s="20">
        <f t="shared" ca="1" si="121"/>
        <v>1.8630371480530261</v>
      </c>
      <c r="AG66" s="20">
        <f t="shared" ca="1" si="121"/>
        <v>1.4460402529596239</v>
      </c>
      <c r="AH66" s="63">
        <f t="shared" ca="1" si="121"/>
        <v>0.96188587746623977</v>
      </c>
      <c r="AI66" s="19">
        <f t="shared" ca="1" si="121"/>
        <v>1.2930887209479547</v>
      </c>
      <c r="AJ66" s="19">
        <f t="shared" ca="1" si="121"/>
        <v>1.0543730196143075</v>
      </c>
      <c r="AK66" s="19">
        <f t="shared" ca="1" si="121"/>
        <v>0.94386819450809067</v>
      </c>
      <c r="AL66" s="19">
        <f t="shared" ca="1" si="121"/>
        <v>1.0022354891684015</v>
      </c>
      <c r="AM66" s="19">
        <f t="shared" ca="1" si="121"/>
        <v>1.0886426472130006</v>
      </c>
      <c r="AN66" s="19">
        <f t="shared" ca="1" si="121"/>
        <v>1.0778921012529308</v>
      </c>
      <c r="AO66" s="19">
        <f t="shared" ca="1" si="121"/>
        <v>1.0625183078262879</v>
      </c>
      <c r="AP66" s="19">
        <f t="shared" ca="1" si="121"/>
        <v>1.0450171459211122</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59">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0.47711716043910002</v>
      </c>
      <c r="E70" s="12">
        <f t="shared" ca="1" si="125"/>
        <v>1.262282577808338</v>
      </c>
      <c r="F70" s="12">
        <f t="shared" ca="1" si="125"/>
        <v>1.0405127977904938</v>
      </c>
      <c r="G70" s="12">
        <f t="shared" ca="1" si="125"/>
        <v>1.0509928886225373</v>
      </c>
      <c r="H70" s="12">
        <f t="shared" ca="1" si="125"/>
        <v>1.8566334685847563</v>
      </c>
      <c r="I70" s="12">
        <f t="shared" ca="1" si="125"/>
        <v>3.756355270258771</v>
      </c>
      <c r="J70" s="12">
        <f t="shared" ca="1" si="125"/>
        <v>5.7775222765162226</v>
      </c>
      <c r="K70" s="12">
        <f t="shared" ca="1" si="125"/>
        <v>4.8104296066252772</v>
      </c>
      <c r="L70" s="12">
        <f t="shared" ca="1" si="125"/>
        <v>2.6235377635112078</v>
      </c>
      <c r="M70" s="12">
        <f t="shared" ca="1" si="125"/>
        <v>2.2725495503624016</v>
      </c>
      <c r="N70" s="12">
        <f t="shared" ca="1" si="125"/>
        <v>-1.127494515447891</v>
      </c>
      <c r="O70" s="12">
        <f t="shared" ca="1" si="125"/>
        <v>-3.305652385994573</v>
      </c>
      <c r="P70" s="12">
        <f t="shared" ca="1" si="125"/>
        <v>-1.0064657426375967</v>
      </c>
      <c r="Q70" s="12">
        <f t="shared" ca="1" si="125"/>
        <v>0.71902208025456105</v>
      </c>
      <c r="R70" s="12">
        <f t="shared" ca="1" si="125"/>
        <v>2.5236009131856418</v>
      </c>
      <c r="S70" s="12">
        <f t="shared" ca="1" si="125"/>
        <v>3.204742416947548</v>
      </c>
      <c r="T70" s="12">
        <f t="shared" ca="1" si="125"/>
        <v>3.0760707933638276</v>
      </c>
      <c r="U70" s="12">
        <f t="shared" ca="1" si="125"/>
        <v>1.2112468884363015</v>
      </c>
      <c r="V70" s="12">
        <f t="shared" ca="1" si="125"/>
        <v>-5.1218271558012507</v>
      </c>
      <c r="W70" s="12">
        <f t="shared" ca="1" si="125"/>
        <v>-1.2707820287737648</v>
      </c>
      <c r="X70" s="12">
        <f t="shared" ca="1" si="125"/>
        <v>1.8665600515571423</v>
      </c>
      <c r="Y70" s="12">
        <f t="shared" ca="1" si="125"/>
        <v>2.61966270085352</v>
      </c>
      <c r="Z70" s="12">
        <f t="shared" ref="Z70:AP70" ca="1" si="126">Y7/Y$7*Z39</f>
        <v>2.8758826585074893</v>
      </c>
      <c r="AA70" s="12">
        <f t="shared" ca="1" si="126"/>
        <v>2.7621948851120015</v>
      </c>
      <c r="AB70" s="12">
        <f t="shared" ca="1" si="126"/>
        <v>3.1771572973644302</v>
      </c>
      <c r="AC70" s="12">
        <f t="shared" ca="1" si="126"/>
        <v>3.2457439515179543</v>
      </c>
      <c r="AD70" s="12">
        <f t="shared" ca="1" si="126"/>
        <v>2.4872898323727632</v>
      </c>
      <c r="AE70" s="12">
        <f t="shared" ca="1" si="126"/>
        <v>2.2592610910529887</v>
      </c>
      <c r="AF70" s="12">
        <f t="shared" ca="1" si="126"/>
        <v>2.3457375288985061</v>
      </c>
      <c r="AG70" s="12">
        <f t="shared" ca="1" si="126"/>
        <v>-5.8173604022532244</v>
      </c>
      <c r="AH70" s="12">
        <f t="shared" ca="1" si="126"/>
        <v>1.4480827705245503</v>
      </c>
      <c r="AI70" s="13">
        <f t="shared" ca="1" si="126"/>
        <v>5.3105982669251706</v>
      </c>
      <c r="AJ70" s="13">
        <f t="shared" ca="1" si="126"/>
        <v>-0.20161920951218271</v>
      </c>
      <c r="AK70" s="13">
        <f t="shared" ca="1" si="126"/>
        <v>-1.3657791833843858</v>
      </c>
      <c r="AL70" s="13">
        <f t="shared" ca="1" si="126"/>
        <v>1.9105183212230203</v>
      </c>
      <c r="AM70" s="13">
        <f t="shared" ca="1" si="126"/>
        <v>1.618163658833649</v>
      </c>
      <c r="AN70" s="13">
        <f t="shared" ca="1" si="126"/>
        <v>1.3812836998544187</v>
      </c>
      <c r="AO70" s="13">
        <f t="shared" ca="1" si="126"/>
        <v>1.5570123566025496</v>
      </c>
      <c r="AP70" s="13">
        <f t="shared" ca="1" si="126"/>
        <v>1.3397634173343942</v>
      </c>
    </row>
    <row r="71" spans="2:42" x14ac:dyDescent="0.2">
      <c r="B71" t="str">
        <f t="shared" si="124"/>
        <v xml:space="preserve"> Goods producing</v>
      </c>
      <c r="C71" s="12"/>
      <c r="D71" s="12">
        <f t="shared" ref="D71:Y71" ca="1" si="127">C8/C$7*D40</f>
        <v>-0.58381107663178122</v>
      </c>
      <c r="E71" s="12">
        <f t="shared" ca="1" si="127"/>
        <v>-0.22658271390754015</v>
      </c>
      <c r="F71" s="12">
        <f t="shared" ca="1" si="127"/>
        <v>-1.1786078248925536</v>
      </c>
      <c r="G71" s="12">
        <f t="shared" ca="1" si="127"/>
        <v>-0.97059704874180519</v>
      </c>
      <c r="H71" s="12">
        <f t="shared" ca="1" si="127"/>
        <v>-0.4853140075654041</v>
      </c>
      <c r="I71" s="12">
        <f t="shared" ca="1" si="127"/>
        <v>0.8975487829124893</v>
      </c>
      <c r="J71" s="12">
        <f t="shared" ca="1" si="127"/>
        <v>2.346049083617352</v>
      </c>
      <c r="K71" s="12">
        <f t="shared" ca="1" si="127"/>
        <v>1.2344720496894415</v>
      </c>
      <c r="L71" s="12">
        <f t="shared" ca="1" si="127"/>
        <v>-0.64014321429673737</v>
      </c>
      <c r="M71" s="12">
        <f t="shared" ca="1" si="127"/>
        <v>-0.638816204998648</v>
      </c>
      <c r="N71" s="12">
        <f t="shared" ca="1" si="127"/>
        <v>-0.64932391499972986</v>
      </c>
      <c r="O71" s="12">
        <f t="shared" ca="1" si="127"/>
        <v>-1.8054084922608393</v>
      </c>
      <c r="P71" s="12">
        <f t="shared" ca="1" si="127"/>
        <v>-1.2285526210558066</v>
      </c>
      <c r="Q71" s="12">
        <f t="shared" ca="1" si="127"/>
        <v>-9.1353712875899856E-2</v>
      </c>
      <c r="R71" s="12">
        <f t="shared" ca="1" si="127"/>
        <v>0.87616462022582808</v>
      </c>
      <c r="S71" s="12">
        <f t="shared" ca="1" si="127"/>
        <v>1.2728695233509866</v>
      </c>
      <c r="T71" s="12">
        <f t="shared" ca="1" si="127"/>
        <v>1.0123334402425923</v>
      </c>
      <c r="U71" s="12">
        <f t="shared" ca="1" si="127"/>
        <v>-0.17537904503281226</v>
      </c>
      <c r="V71" s="12">
        <f t="shared" ca="1" si="127"/>
        <v>-2.2386683137601273</v>
      </c>
      <c r="W71" s="12">
        <f t="shared" ca="1" si="127"/>
        <v>-1.0215744264690281</v>
      </c>
      <c r="X71" s="12">
        <f t="shared" ca="1" si="127"/>
        <v>0.38966231255333261</v>
      </c>
      <c r="Y71" s="12">
        <f t="shared" ca="1" si="127"/>
        <v>0.81073639936968589</v>
      </c>
      <c r="Z71" s="12">
        <f t="shared" ref="Z71:AP71" ca="1" si="128">Y8/Y$7*Z40</f>
        <v>0.63305952129511556</v>
      </c>
      <c r="AA71" s="12">
        <f t="shared" ca="1" si="128"/>
        <v>0.38730655480277093</v>
      </c>
      <c r="AB71" s="12">
        <f t="shared" ca="1" si="128"/>
        <v>0.59450207076788453</v>
      </c>
      <c r="AC71" s="12">
        <f t="shared" ca="1" si="128"/>
        <v>0.23497888330079633</v>
      </c>
      <c r="AD71" s="12">
        <f t="shared" ca="1" si="128"/>
        <v>-0.15764156060076365</v>
      </c>
      <c r="AE71" s="12">
        <f t="shared" ca="1" si="128"/>
        <v>0.30367476136307608</v>
      </c>
      <c r="AF71" s="12">
        <f t="shared" ca="1" si="128"/>
        <v>0.38886040685245743</v>
      </c>
      <c r="AG71" s="12">
        <f t="shared" ca="1" si="128"/>
        <v>-1.0396582359835169</v>
      </c>
      <c r="AH71" s="12">
        <f t="shared" ca="1" si="128"/>
        <v>-0.55444610583146647</v>
      </c>
      <c r="AI71" s="13">
        <f t="shared" ca="1" si="128"/>
        <v>0.74816256479246634</v>
      </c>
      <c r="AJ71" s="13">
        <f t="shared" ca="1" si="128"/>
        <v>0.12985274644823872</v>
      </c>
      <c r="AK71" s="13">
        <f t="shared" ca="1" si="128"/>
        <v>-0.54138160284611547</v>
      </c>
      <c r="AL71" s="13">
        <f t="shared" ca="1" si="128"/>
        <v>8.7782931338426531E-2</v>
      </c>
      <c r="AM71" s="13">
        <f t="shared" ca="1" si="128"/>
        <v>0.18127056676740455</v>
      </c>
      <c r="AN71" s="13">
        <f t="shared" ca="1" si="128"/>
        <v>0.11194042744107076</v>
      </c>
      <c r="AO71" s="13">
        <f t="shared" ca="1" si="128"/>
        <v>0.11734511983389398</v>
      </c>
      <c r="AP71" s="13">
        <f t="shared" ca="1" si="128"/>
        <v>0.10522541427875354</v>
      </c>
    </row>
    <row r="72" spans="2:42" x14ac:dyDescent="0.2">
      <c r="B72" t="str">
        <f t="shared" si="124"/>
        <v xml:space="preserve">   Natural resources</v>
      </c>
      <c r="C72" s="12"/>
      <c r="D72" s="12">
        <f t="shared" ref="D72:Y72" ca="1" si="129">C9/C$7*D41</f>
        <v>-1.4275946532823415E-2</v>
      </c>
      <c r="E72" s="12">
        <f t="shared" ca="1" si="129"/>
        <v>-2.1686134334385224E-2</v>
      </c>
      <c r="F72" s="12">
        <f t="shared" ca="1" si="129"/>
        <v>2.9539043230389556E-3</v>
      </c>
      <c r="G72" s="12">
        <f t="shared" ca="1" si="129"/>
        <v>-3.6543563582146148E-3</v>
      </c>
      <c r="H72" s="12">
        <f t="shared" ca="1" si="129"/>
        <v>2.8930790316864475E-3</v>
      </c>
      <c r="I72" s="12">
        <f t="shared" ca="1" si="129"/>
        <v>2.1302581872923074E-3</v>
      </c>
      <c r="J72" s="12">
        <f t="shared" ca="1" si="129"/>
        <v>1.8478216236192661E-2</v>
      </c>
      <c r="K72" s="12">
        <f t="shared" ca="1" si="129"/>
        <v>4.52898550724639E-3</v>
      </c>
      <c r="L72" s="12">
        <f t="shared" ca="1" si="129"/>
        <v>1.4197969073119552E-2</v>
      </c>
      <c r="M72" s="12">
        <f t="shared" ca="1" si="129"/>
        <v>6.0152185028120801E-4</v>
      </c>
      <c r="N72" s="12">
        <f t="shared" ca="1" si="129"/>
        <v>-1.0586802961952222E-2</v>
      </c>
      <c r="O72" s="12">
        <f t="shared" ca="1" si="129"/>
        <v>-2.5579098901883326E-2</v>
      </c>
      <c r="P72" s="12">
        <f t="shared" ca="1" si="129"/>
        <v>-1.9071172384942405E-2</v>
      </c>
      <c r="Q72" s="12">
        <f t="shared" ca="1" si="129"/>
        <v>-9.3218074363165052E-3</v>
      </c>
      <c r="R72" s="12">
        <f t="shared" ca="1" si="129"/>
        <v>-8.6382427346208424E-3</v>
      </c>
      <c r="S72" s="12">
        <f t="shared" ca="1" si="129"/>
        <v>-6.0182956186807454E-4</v>
      </c>
      <c r="T72" s="12">
        <f t="shared" ca="1" si="129"/>
        <v>0</v>
      </c>
      <c r="U72" s="12">
        <f t="shared" ca="1" si="129"/>
        <v>-7.9203439692238174E-3</v>
      </c>
      <c r="V72" s="12">
        <f t="shared" ca="1" si="129"/>
        <v>-1.2297304095561228E-2</v>
      </c>
      <c r="W72" s="12">
        <f t="shared" ca="1" si="129"/>
        <v>-1.7674298035796285E-3</v>
      </c>
      <c r="X72" s="12">
        <f t="shared" ca="1" si="129"/>
        <v>-4.1770845143542686E-3</v>
      </c>
      <c r="Y72" s="12">
        <f t="shared" ca="1" si="129"/>
        <v>-5.8579219607635938E-4</v>
      </c>
      <c r="Z72" s="12">
        <f t="shared" ref="Z72:AP72" ca="1" si="130">Y9/Y$7*Z41</f>
        <v>2.2833526466911388E-3</v>
      </c>
      <c r="AA72" s="12">
        <f t="shared" ca="1" si="130"/>
        <v>-1.6646413530205012E-3</v>
      </c>
      <c r="AB72" s="12">
        <f t="shared" ca="1" si="130"/>
        <v>4.859689951781084E-3</v>
      </c>
      <c r="AC72" s="12">
        <f t="shared" ca="1" si="130"/>
        <v>-5.2333827015769443E-4</v>
      </c>
      <c r="AD72" s="12">
        <f t="shared" ca="1" si="130"/>
        <v>1.0137720938955778E-3</v>
      </c>
      <c r="AE72" s="12">
        <f t="shared" ca="1" si="130"/>
        <v>0</v>
      </c>
      <c r="AF72" s="12">
        <f t="shared" ca="1" si="130"/>
        <v>0</v>
      </c>
      <c r="AG72" s="12">
        <f t="shared" ca="1" si="130"/>
        <v>-2.8354315526823185E-3</v>
      </c>
      <c r="AH72" s="12">
        <f t="shared" ca="1" si="130"/>
        <v>-2.0070447269917493E-3</v>
      </c>
      <c r="AI72" s="13">
        <f t="shared" ca="1" si="130"/>
        <v>-7.3922268824436904E-4</v>
      </c>
      <c r="AJ72" s="13">
        <f t="shared" ca="1" si="130"/>
        <v>1.889714776143925E-3</v>
      </c>
      <c r="AK72" s="13">
        <f t="shared" ca="1" si="130"/>
        <v>6.5353788325756999E-4</v>
      </c>
      <c r="AL72" s="13">
        <f t="shared" ca="1" si="130"/>
        <v>1.3478619084943732E-4</v>
      </c>
      <c r="AM72" s="13">
        <f t="shared" ca="1" si="130"/>
        <v>2.6665078606852828E-5</v>
      </c>
      <c r="AN72" s="13">
        <f t="shared" ca="1" si="130"/>
        <v>5.2812650267559588E-6</v>
      </c>
      <c r="AO72" s="13">
        <f t="shared" ca="1" si="130"/>
        <v>1.0497692893339478E-6</v>
      </c>
      <c r="AP72" s="13">
        <f t="shared" ca="1" si="130"/>
        <v>2.0673496885456868E-7</v>
      </c>
    </row>
    <row r="73" spans="2:42" x14ac:dyDescent="0.2">
      <c r="B73" t="str">
        <f t="shared" si="124"/>
        <v xml:space="preserve">   Construction</v>
      </c>
      <c r="C73" s="12"/>
      <c r="D73" s="12">
        <f t="shared" ref="D73:Y73" ca="1" si="131">C10/C$7*D42</f>
        <v>-0.20512281070846197</v>
      </c>
      <c r="E73" s="12">
        <f t="shared" ca="1" si="131"/>
        <v>0.15329853581203312</v>
      </c>
      <c r="F73" s="12">
        <f t="shared" ca="1" si="131"/>
        <v>-0.27988243460794432</v>
      </c>
      <c r="G73" s="12">
        <f t="shared" ca="1" si="131"/>
        <v>-6.8701899534433591E-2</v>
      </c>
      <c r="H73" s="12">
        <f t="shared" ca="1" si="131"/>
        <v>3.6886757654000853E-2</v>
      </c>
      <c r="I73" s="12">
        <f t="shared" ca="1" si="131"/>
        <v>0.18107194591984554</v>
      </c>
      <c r="J73" s="12">
        <f t="shared" ca="1" si="131"/>
        <v>0.49206805458601943</v>
      </c>
      <c r="K73" s="12">
        <f t="shared" ca="1" si="131"/>
        <v>0.41537267080745316</v>
      </c>
      <c r="L73" s="12">
        <f t="shared" ca="1" si="131"/>
        <v>0.45680422235254237</v>
      </c>
      <c r="M73" s="12">
        <f t="shared" ca="1" si="131"/>
        <v>0.38256789677884984</v>
      </c>
      <c r="N73" s="12">
        <f t="shared" ca="1" si="131"/>
        <v>-0.14292183998635494</v>
      </c>
      <c r="O73" s="12">
        <f t="shared" ca="1" si="131"/>
        <v>-0.38606593458888899</v>
      </c>
      <c r="P73" s="12">
        <f t="shared" ca="1" si="131"/>
        <v>-0.11319663609127216</v>
      </c>
      <c r="Q73" s="12">
        <f t="shared" ca="1" si="131"/>
        <v>0.1777357951191024</v>
      </c>
      <c r="R73" s="12">
        <f t="shared" ca="1" si="131"/>
        <v>0.43191213673104167</v>
      </c>
      <c r="S73" s="12">
        <f t="shared" ca="1" si="131"/>
        <v>0.60965334617236311</v>
      </c>
      <c r="T73" s="12">
        <f t="shared" ca="1" si="131"/>
        <v>0.5749774032714251</v>
      </c>
      <c r="U73" s="12">
        <f t="shared" ca="1" si="131"/>
        <v>-0.20196877121520726</v>
      </c>
      <c r="V73" s="12">
        <f t="shared" ca="1" si="131"/>
        <v>-1.4371076740767248</v>
      </c>
      <c r="W73" s="12">
        <f t="shared" ca="1" si="131"/>
        <v>-0.66691017921738116</v>
      </c>
      <c r="X73" s="12">
        <f t="shared" ca="1" si="131"/>
        <v>-0.16171284334142927</v>
      </c>
      <c r="Y73" s="12">
        <f t="shared" ca="1" si="131"/>
        <v>0.19389721690127568</v>
      </c>
      <c r="Z73" s="12">
        <f t="shared" ref="Z73:AP73" ca="1" si="132">Y10/Y$7*Z42</f>
        <v>0.40872012375771477</v>
      </c>
      <c r="AA73" s="12">
        <f t="shared" ca="1" si="132"/>
        <v>0.41116641419606004</v>
      </c>
      <c r="AB73" s="12">
        <f t="shared" ca="1" si="132"/>
        <v>0.53132610139473069</v>
      </c>
      <c r="AC73" s="12">
        <f t="shared" ca="1" si="132"/>
        <v>0.39302704088841989</v>
      </c>
      <c r="AD73" s="12">
        <f t="shared" ca="1" si="132"/>
        <v>0.26560828860063929</v>
      </c>
      <c r="AE73" s="12">
        <f t="shared" ca="1" si="132"/>
        <v>0.31059894158959356</v>
      </c>
      <c r="AF73" s="12">
        <f t="shared" ca="1" si="132"/>
        <v>9.1411215043674207E-2</v>
      </c>
      <c r="AG73" s="12">
        <f t="shared" ca="1" si="132"/>
        <v>-0.21502022607840765</v>
      </c>
      <c r="AH73" s="12">
        <f t="shared" ca="1" si="132"/>
        <v>0.24285241196599963</v>
      </c>
      <c r="AI73" s="13">
        <f t="shared" ca="1" si="132"/>
        <v>0.34564950737941641</v>
      </c>
      <c r="AJ73" s="13">
        <f t="shared" ca="1" si="132"/>
        <v>-5.7642926833300766E-2</v>
      </c>
      <c r="AK73" s="13">
        <f t="shared" ca="1" si="132"/>
        <v>-0.39221026270696691</v>
      </c>
      <c r="AL73" s="13">
        <f t="shared" ca="1" si="132"/>
        <v>0.10971864459764553</v>
      </c>
      <c r="AM73" s="13">
        <f t="shared" ca="1" si="132"/>
        <v>0.14633980537933777</v>
      </c>
      <c r="AN73" s="13">
        <f t="shared" ca="1" si="132"/>
        <v>7.4472609501936113E-2</v>
      </c>
      <c r="AO73" s="13">
        <f t="shared" ca="1" si="132"/>
        <v>8.2867697031129298E-2</v>
      </c>
      <c r="AP73" s="13">
        <f t="shared" ca="1" si="132"/>
        <v>9.2376970207745976E-2</v>
      </c>
    </row>
    <row r="74" spans="2:42" x14ac:dyDescent="0.2">
      <c r="B74" t="str">
        <f t="shared" si="124"/>
        <v xml:space="preserve">   Manufacturing</v>
      </c>
      <c r="C74" s="12"/>
      <c r="D74" s="12">
        <f t="shared" ref="D74:Y74" ca="1" si="133">C11/C$7*D43</f>
        <v>-0.36441231939049162</v>
      </c>
      <c r="E74" s="12">
        <f t="shared" ca="1" si="133"/>
        <v>-0.35819511538519211</v>
      </c>
      <c r="F74" s="12">
        <f t="shared" ca="1" si="133"/>
        <v>-0.90167929460764662</v>
      </c>
      <c r="G74" s="12">
        <f t="shared" ca="1" si="133"/>
        <v>-0.89824079284915903</v>
      </c>
      <c r="H74" s="12">
        <f t="shared" ca="1" si="133"/>
        <v>-0.52509384425109162</v>
      </c>
      <c r="I74" s="12">
        <f t="shared" ca="1" si="133"/>
        <v>0.71434657880535213</v>
      </c>
      <c r="J74" s="12">
        <f t="shared" ca="1" si="133"/>
        <v>1.8355028127951392</v>
      </c>
      <c r="K74" s="12">
        <f t="shared" ca="1" si="133"/>
        <v>0.81457039337474235</v>
      </c>
      <c r="L74" s="12">
        <f t="shared" ca="1" si="133"/>
        <v>-1.1111454057223993</v>
      </c>
      <c r="M74" s="12">
        <f t="shared" ca="1" si="133"/>
        <v>-1.0219856236277773</v>
      </c>
      <c r="N74" s="12">
        <f t="shared" ca="1" si="133"/>
        <v>-0.49581527205142911</v>
      </c>
      <c r="O74" s="12">
        <f t="shared" ca="1" si="133"/>
        <v>-1.3937634587700627</v>
      </c>
      <c r="P74" s="12">
        <f t="shared" ca="1" si="133"/>
        <v>-1.0962848125795919</v>
      </c>
      <c r="Q74" s="12">
        <f t="shared" ca="1" si="133"/>
        <v>-0.25976770055868842</v>
      </c>
      <c r="R74" s="12">
        <f t="shared" ca="1" si="133"/>
        <v>0.45289072622940718</v>
      </c>
      <c r="S74" s="12">
        <f t="shared" ca="1" si="133"/>
        <v>0.66381800674049107</v>
      </c>
      <c r="T74" s="12">
        <f t="shared" ca="1" si="133"/>
        <v>0.4373560369711626</v>
      </c>
      <c r="U74" s="12">
        <f t="shared" ca="1" si="133"/>
        <v>3.4510070151619179E-2</v>
      </c>
      <c r="V74" s="12">
        <f t="shared" ca="1" si="133"/>
        <v>-0.78926333558783801</v>
      </c>
      <c r="W74" s="12">
        <f t="shared" ca="1" si="133"/>
        <v>-0.35289681744806939</v>
      </c>
      <c r="X74" s="12">
        <f t="shared" ca="1" si="133"/>
        <v>0.55555224040911799</v>
      </c>
      <c r="Y74" s="12">
        <f t="shared" ca="1" si="133"/>
        <v>0.61742497466448776</v>
      </c>
      <c r="Z74" s="12">
        <f t="shared" ref="Z74:AP74" ca="1" si="134">Y11/Y$7*Z43</f>
        <v>0.22205604489071348</v>
      </c>
      <c r="AA74" s="12">
        <f t="shared" ca="1" si="134"/>
        <v>-2.219521804027343E-2</v>
      </c>
      <c r="AB74" s="12">
        <f t="shared" ca="1" si="134"/>
        <v>5.8316279421374025E-2</v>
      </c>
      <c r="AC74" s="12">
        <f t="shared" ca="1" si="134"/>
        <v>-0.15752481931746345</v>
      </c>
      <c r="AD74" s="12">
        <f t="shared" ca="1" si="134"/>
        <v>-0.42426362129529405</v>
      </c>
      <c r="AE74" s="12">
        <f t="shared" ca="1" si="134"/>
        <v>-6.9241802265217183E-3</v>
      </c>
      <c r="AF74" s="12">
        <f t="shared" ca="1" si="134"/>
        <v>0.29744919180878204</v>
      </c>
      <c r="AG74" s="12">
        <f t="shared" ca="1" si="134"/>
        <v>-0.82180257835242432</v>
      </c>
      <c r="AH74" s="12">
        <f t="shared" ca="1" si="134"/>
        <v>-0.79529147307047798</v>
      </c>
      <c r="AI74" s="13">
        <f t="shared" ca="1" si="134"/>
        <v>0.40325297748585531</v>
      </c>
      <c r="AJ74" s="13">
        <f t="shared" ca="1" si="134"/>
        <v>0.18560342376460398</v>
      </c>
      <c r="AK74" s="13">
        <f t="shared" ca="1" si="134"/>
        <v>-0.1498221885079937</v>
      </c>
      <c r="AL74" s="13">
        <f t="shared" ca="1" si="134"/>
        <v>-2.206883047508227E-2</v>
      </c>
      <c r="AM74" s="13">
        <f t="shared" ca="1" si="134"/>
        <v>3.489986163935279E-2</v>
      </c>
      <c r="AN74" s="13">
        <f t="shared" ca="1" si="134"/>
        <v>3.7466435770845352E-2</v>
      </c>
      <c r="AO74" s="13">
        <f t="shared" ca="1" si="134"/>
        <v>3.447333279254497E-2</v>
      </c>
      <c r="AP74" s="13">
        <f t="shared" ca="1" si="134"/>
        <v>1.2851128940734376E-2</v>
      </c>
    </row>
    <row r="75" spans="2:42" x14ac:dyDescent="0.2">
      <c r="B75" t="str">
        <f t="shared" si="124"/>
        <v xml:space="preserve">      Aerospace</v>
      </c>
      <c r="C75" s="12"/>
      <c r="D75" s="12">
        <f t="shared" ref="D75:Y75" ca="1" si="135">C12/C$7*D44</f>
        <v>3.3060086707593417E-2</v>
      </c>
      <c r="E75" s="12">
        <f t="shared" ca="1" si="135"/>
        <v>-0.30435367841706251</v>
      </c>
      <c r="F75" s="12">
        <f t="shared" ca="1" si="135"/>
        <v>-0.8411242559853479</v>
      </c>
      <c r="G75" s="12">
        <f t="shared" ca="1" si="135"/>
        <v>-0.94136219787608777</v>
      </c>
      <c r="H75" s="12">
        <f t="shared" ca="1" si="135"/>
        <v>-0.90191738812824984</v>
      </c>
      <c r="I75" s="12">
        <f t="shared" ca="1" si="135"/>
        <v>0.4111398301474144</v>
      </c>
      <c r="J75" s="12">
        <f t="shared" ca="1" si="135"/>
        <v>1.4707291367251123</v>
      </c>
      <c r="K75" s="12">
        <f t="shared" ca="1" si="135"/>
        <v>0.4949534161490694</v>
      </c>
      <c r="L75" s="12">
        <f t="shared" ca="1" si="135"/>
        <v>-0.98521559307386108</v>
      </c>
      <c r="M75" s="12">
        <f t="shared" ca="1" si="135"/>
        <v>-0.86679298625522549</v>
      </c>
      <c r="N75" s="12">
        <f t="shared" ca="1" si="135"/>
        <v>7.175499785323125E-2</v>
      </c>
      <c r="O75" s="12">
        <f t="shared" ca="1" si="135"/>
        <v>-0.77689077129906203</v>
      </c>
      <c r="P75" s="12">
        <f t="shared" ca="1" si="135"/>
        <v>-0.74316052390356147</v>
      </c>
      <c r="Q75" s="12">
        <f t="shared" ca="1" si="135"/>
        <v>-0.27841131543132014</v>
      </c>
      <c r="R75" s="12">
        <f t="shared" ca="1" si="135"/>
        <v>0.27457271549330498</v>
      </c>
      <c r="S75" s="12">
        <f t="shared" ca="1" si="135"/>
        <v>0.52238805970149294</v>
      </c>
      <c r="T75" s="12">
        <f t="shared" ca="1" si="135"/>
        <v>0.42919205761436913</v>
      </c>
      <c r="U75" s="12">
        <f t="shared" ca="1" si="135"/>
        <v>0.18216791129214815</v>
      </c>
      <c r="V75" s="12">
        <f t="shared" ca="1" si="135"/>
        <v>1.6210082671421589E-2</v>
      </c>
      <c r="W75" s="12">
        <f t="shared" ca="1" si="135"/>
        <v>-0.14669667369710984</v>
      </c>
      <c r="X75" s="12">
        <f t="shared" ca="1" si="135"/>
        <v>0.38190486988381761</v>
      </c>
      <c r="Y75" s="12">
        <f t="shared" ca="1" si="135"/>
        <v>0.49733757446883164</v>
      </c>
      <c r="Z75" s="12">
        <f t="shared" ref="Z75:AP75" ca="1" si="136">Y12/Y$7*Z44</f>
        <v>0.11588014681957637</v>
      </c>
      <c r="AA75" s="12">
        <f t="shared" ca="1" si="136"/>
        <v>-0.13594571049667395</v>
      </c>
      <c r="AB75" s="12">
        <f t="shared" ca="1" si="136"/>
        <v>-4.2657278465633636E-2</v>
      </c>
      <c r="AC75" s="12">
        <f t="shared" ca="1" si="136"/>
        <v>-0.20096189574055065</v>
      </c>
      <c r="AD75" s="12">
        <f t="shared" ca="1" si="136"/>
        <v>-0.41159147012160074</v>
      </c>
      <c r="AE75" s="12">
        <f t="shared" ca="1" si="136"/>
        <v>-2.5718383698501528E-2</v>
      </c>
      <c r="AF75" s="12">
        <f t="shared" ca="1" si="136"/>
        <v>0.2432795828940115</v>
      </c>
      <c r="AG75" s="12">
        <f t="shared" ca="1" si="136"/>
        <v>-0.43429359948584184</v>
      </c>
      <c r="AH75" s="12">
        <f t="shared" ca="1" si="136"/>
        <v>-0.68691105781292316</v>
      </c>
      <c r="AI75" s="13">
        <f t="shared" ca="1" si="136"/>
        <v>0.166944565346417</v>
      </c>
      <c r="AJ75" s="13">
        <f t="shared" ca="1" si="136"/>
        <v>0.24871156547225554</v>
      </c>
      <c r="AK75" s="13">
        <f t="shared" ca="1" si="136"/>
        <v>0.11985958617056043</v>
      </c>
      <c r="AL75" s="13">
        <f t="shared" ca="1" si="136"/>
        <v>6.2063683276068447E-2</v>
      </c>
      <c r="AM75" s="13">
        <f t="shared" ca="1" si="136"/>
        <v>4.4471339710572863E-2</v>
      </c>
      <c r="AN75" s="13">
        <f t="shared" ca="1" si="136"/>
        <v>3.9119647259595908E-2</v>
      </c>
      <c r="AO75" s="13">
        <f t="shared" ca="1" si="136"/>
        <v>3.2368204533231359E-2</v>
      </c>
      <c r="AP75" s="13">
        <f t="shared" ca="1" si="136"/>
        <v>2.2651171925498769E-2</v>
      </c>
    </row>
    <row r="76" spans="2:42" x14ac:dyDescent="0.2">
      <c r="B76" t="str">
        <f t="shared" si="124"/>
        <v xml:space="preserve"> Services providing</v>
      </c>
      <c r="C76" s="12"/>
      <c r="D76" s="12">
        <f t="shared" ref="D76:Y76" ca="1" si="137">C13/C$7*D45</f>
        <v>1.0609282370708715</v>
      </c>
      <c r="E76" s="12">
        <f t="shared" ca="1" si="137"/>
        <v>1.4888652917158993</v>
      </c>
      <c r="F76" s="12">
        <f t="shared" ca="1" si="137"/>
        <v>2.2191206226830338</v>
      </c>
      <c r="G76" s="12">
        <f t="shared" ca="1" si="137"/>
        <v>2.0215899373643396</v>
      </c>
      <c r="H76" s="12">
        <f t="shared" ca="1" si="137"/>
        <v>2.3419474761501795</v>
      </c>
      <c r="I76" s="12">
        <f t="shared" ca="1" si="137"/>
        <v>2.85880648734627</v>
      </c>
      <c r="J76" s="12">
        <f t="shared" ca="1" si="137"/>
        <v>3.4314731928988813</v>
      </c>
      <c r="K76" s="12">
        <f t="shared" ca="1" si="137"/>
        <v>3.5759575569358244</v>
      </c>
      <c r="L76" s="12">
        <f t="shared" ca="1" si="137"/>
        <v>3.2636809778079372</v>
      </c>
      <c r="M76" s="12">
        <f t="shared" ca="1" si="137"/>
        <v>2.9113657553610719</v>
      </c>
      <c r="N76" s="12">
        <f t="shared" ca="1" si="137"/>
        <v>-0.47817060044816134</v>
      </c>
      <c r="O76" s="12">
        <f t="shared" ca="1" si="137"/>
        <v>-1.500243893733731</v>
      </c>
      <c r="P76" s="12">
        <f t="shared" ca="1" si="137"/>
        <v>0.2220868784181991</v>
      </c>
      <c r="Q76" s="12">
        <f t="shared" ca="1" si="137"/>
        <v>0.81037579313045527</v>
      </c>
      <c r="R76" s="12">
        <f t="shared" ca="1" si="137"/>
        <v>1.6474362929598392</v>
      </c>
      <c r="S76" s="12">
        <f t="shared" ca="1" si="137"/>
        <v>1.931872893596527</v>
      </c>
      <c r="T76" s="12">
        <f t="shared" ca="1" si="137"/>
        <v>2.0637373531212679</v>
      </c>
      <c r="U76" s="12">
        <f t="shared" ca="1" si="137"/>
        <v>1.3866259334691058</v>
      </c>
      <c r="V76" s="12">
        <f t="shared" ca="1" si="137"/>
        <v>-2.8831588420411309</v>
      </c>
      <c r="W76" s="12">
        <f t="shared" ca="1" si="137"/>
        <v>-0.24920760230473465</v>
      </c>
      <c r="X76" s="12">
        <f t="shared" ca="1" si="137"/>
        <v>1.4768977390038254</v>
      </c>
      <c r="Y76" s="12">
        <f t="shared" ca="1" si="137"/>
        <v>1.8089263014838115</v>
      </c>
      <c r="Z76" s="12">
        <f t="shared" ref="Z76:AP76" ca="1" si="138">Y13/Y$7*Z45</f>
        <v>2.2428231372123841</v>
      </c>
      <c r="AA76" s="12">
        <f t="shared" ca="1" si="138"/>
        <v>2.3748883303092359</v>
      </c>
      <c r="AB76" s="12">
        <f t="shared" ca="1" si="138"/>
        <v>2.5826552265965326</v>
      </c>
      <c r="AC76" s="12">
        <f t="shared" ca="1" si="138"/>
        <v>3.0107650682171356</v>
      </c>
      <c r="AD76" s="12">
        <f t="shared" ca="1" si="138"/>
        <v>2.644931392973541</v>
      </c>
      <c r="AE76" s="12">
        <f t="shared" ca="1" si="138"/>
        <v>1.9555863296899063</v>
      </c>
      <c r="AF76" s="12">
        <f t="shared" ca="1" si="138"/>
        <v>1.9568771220460628</v>
      </c>
      <c r="AG76" s="12">
        <f t="shared" ca="1" si="138"/>
        <v>-4.7777021662697026</v>
      </c>
      <c r="AH76" s="12">
        <f t="shared" ca="1" si="138"/>
        <v>2.0025288763560334</v>
      </c>
      <c r="AI76" s="13">
        <f t="shared" ca="1" si="138"/>
        <v>4.5624431211173713</v>
      </c>
      <c r="AJ76" s="13">
        <f t="shared" ca="1" si="138"/>
        <v>-0.33147477390459235</v>
      </c>
      <c r="AK76" s="13">
        <f t="shared" ca="1" si="138"/>
        <v>-0.82440322781259656</v>
      </c>
      <c r="AL76" s="13">
        <f t="shared" ca="1" si="138"/>
        <v>1.8227182134696225</v>
      </c>
      <c r="AM76" s="13">
        <f t="shared" ca="1" si="138"/>
        <v>1.4369225872809102</v>
      </c>
      <c r="AN76" s="13">
        <f t="shared" ca="1" si="138"/>
        <v>1.2693142468793033</v>
      </c>
      <c r="AO76" s="13">
        <f t="shared" ca="1" si="138"/>
        <v>1.4396835968095218</v>
      </c>
      <c r="AP76" s="13">
        <f t="shared" ca="1" si="138"/>
        <v>1.2345567971437306</v>
      </c>
    </row>
    <row r="77" spans="2:42" x14ac:dyDescent="0.2">
      <c r="B77" t="str">
        <f t="shared" si="124"/>
        <v xml:space="preserve">   Wholesale and retail trade</v>
      </c>
      <c r="C77" s="12"/>
      <c r="D77" s="12">
        <f t="shared" ref="D77:Y77" ca="1" si="139">C14/C$7*D46</f>
        <v>-0.19986325145952874</v>
      </c>
      <c r="E77" s="12">
        <f t="shared" ca="1" si="139"/>
        <v>6.3562807531819518E-2</v>
      </c>
      <c r="F77" s="12">
        <f t="shared" ca="1" si="139"/>
        <v>0.17058797465550093</v>
      </c>
      <c r="G77" s="12">
        <f t="shared" ca="1" si="139"/>
        <v>0.17175474883608685</v>
      </c>
      <c r="H77" s="12">
        <f t="shared" ca="1" si="139"/>
        <v>0.44191782209010261</v>
      </c>
      <c r="I77" s="12">
        <f t="shared" ca="1" si="139"/>
        <v>0.62984633737609519</v>
      </c>
      <c r="J77" s="12">
        <f t="shared" ca="1" si="139"/>
        <v>0.53107762219575871</v>
      </c>
      <c r="K77" s="12">
        <f t="shared" ca="1" si="139"/>
        <v>0.5997670807453408</v>
      </c>
      <c r="L77" s="12">
        <f t="shared" ca="1" si="139"/>
        <v>0.62964906324269165</v>
      </c>
      <c r="M77" s="12">
        <f t="shared" ca="1" si="139"/>
        <v>0.45414899696231276</v>
      </c>
      <c r="N77" s="12">
        <f t="shared" ca="1" si="139"/>
        <v>-0.25055433676619954</v>
      </c>
      <c r="O77" s="12">
        <f t="shared" ca="1" si="139"/>
        <v>-0.58296550985687712</v>
      </c>
      <c r="P77" s="12">
        <f t="shared" ca="1" si="139"/>
        <v>-0.18025333899316465</v>
      </c>
      <c r="Q77" s="12">
        <f t="shared" ca="1" si="139"/>
        <v>3.9773045061618155E-2</v>
      </c>
      <c r="R77" s="12">
        <f t="shared" ca="1" si="139"/>
        <v>0.24557290059850584</v>
      </c>
      <c r="S77" s="12">
        <f t="shared" ca="1" si="139"/>
        <v>0.19439094848339017</v>
      </c>
      <c r="T77" s="12">
        <f t="shared" ca="1" si="139"/>
        <v>0.26766189462635143</v>
      </c>
      <c r="U77" s="12">
        <f t="shared" ca="1" si="139"/>
        <v>9.1083955646075188E-2</v>
      </c>
      <c r="V77" s="12">
        <f t="shared" ca="1" si="139"/>
        <v>-0.97036908681337852</v>
      </c>
      <c r="W77" s="12">
        <f t="shared" ca="1" si="139"/>
        <v>-0.13609209487563123</v>
      </c>
      <c r="X77" s="12">
        <f t="shared" ca="1" si="139"/>
        <v>0.29239591600479342</v>
      </c>
      <c r="Y77" s="12">
        <f t="shared" ca="1" si="139"/>
        <v>0.43172884850828208</v>
      </c>
      <c r="Z77" s="12">
        <f t="shared" ref="Z77:AP77" ca="1" si="140">Y14/Y$7*Z46</f>
        <v>0.62392611070835302</v>
      </c>
      <c r="AA77" s="12">
        <f t="shared" ca="1" si="140"/>
        <v>0.57929519085113368</v>
      </c>
      <c r="AB77" s="12">
        <f t="shared" ca="1" si="140"/>
        <v>0.53672575689670832</v>
      </c>
      <c r="AC77" s="12">
        <f t="shared" ca="1" si="140"/>
        <v>0.48670459124664406</v>
      </c>
      <c r="AD77" s="12">
        <f t="shared" ca="1" si="140"/>
        <v>0.77959074020569541</v>
      </c>
      <c r="AE77" s="12">
        <f t="shared" ca="1" si="140"/>
        <v>0.296750581136556</v>
      </c>
      <c r="AF77" s="12">
        <f t="shared" ca="1" si="140"/>
        <v>0.33469079793768558</v>
      </c>
      <c r="AG77" s="12">
        <f t="shared" ca="1" si="140"/>
        <v>-0.12806699179614692</v>
      </c>
      <c r="AH77" s="12">
        <f t="shared" ca="1" si="140"/>
        <v>0.43452518339370988</v>
      </c>
      <c r="AI77" s="13">
        <f t="shared" ca="1" si="140"/>
        <v>0.37618753214893402</v>
      </c>
      <c r="AJ77" s="13">
        <f t="shared" ca="1" si="140"/>
        <v>-0.2487202071677431</v>
      </c>
      <c r="AK77" s="13">
        <f t="shared" ca="1" si="140"/>
        <v>-9.3883112433137642E-2</v>
      </c>
      <c r="AL77" s="13">
        <f t="shared" ca="1" si="140"/>
        <v>0.13344213637958846</v>
      </c>
      <c r="AM77" s="13">
        <f t="shared" ca="1" si="140"/>
        <v>0.21296668627864365</v>
      </c>
      <c r="AN77" s="13">
        <f t="shared" ca="1" si="140"/>
        <v>0.29300170877465226</v>
      </c>
      <c r="AO77" s="13">
        <f t="shared" ca="1" si="140"/>
        <v>0.27544991816571451</v>
      </c>
      <c r="AP77" s="13">
        <f t="shared" ca="1" si="140"/>
        <v>0.20292782358687467</v>
      </c>
    </row>
    <row r="78" spans="2:42" x14ac:dyDescent="0.2">
      <c r="B78" t="str">
        <f t="shared" si="124"/>
        <v xml:space="preserve">   Transportation and public utilities</v>
      </c>
      <c r="C78" s="12"/>
      <c r="D78" s="12">
        <f t="shared" ref="D78:Y78" ca="1" si="141">C15/C$7*D47</f>
        <v>0.10143435694374538</v>
      </c>
      <c r="E78" s="12">
        <f t="shared" ca="1" si="141"/>
        <v>-0.12637781732796904</v>
      </c>
      <c r="F78" s="12">
        <f t="shared" ca="1" si="141"/>
        <v>-9.9694270902565454E-2</v>
      </c>
      <c r="G78" s="12">
        <f t="shared" ca="1" si="141"/>
        <v>4.458314757021873E-2</v>
      </c>
      <c r="H78" s="12">
        <f t="shared" ca="1" si="141"/>
        <v>2.6760981043099395E-2</v>
      </c>
      <c r="I78" s="12">
        <f t="shared" ca="1" si="141"/>
        <v>0.15550884767233733</v>
      </c>
      <c r="J78" s="12">
        <f t="shared" ca="1" si="141"/>
        <v>0.10470989200509208</v>
      </c>
      <c r="K78" s="12">
        <f t="shared" ca="1" si="141"/>
        <v>0.22709627329192517</v>
      </c>
      <c r="L78" s="12">
        <f t="shared" ca="1" si="141"/>
        <v>4.3211210222538293E-2</v>
      </c>
      <c r="M78" s="12">
        <f t="shared" ca="1" si="141"/>
        <v>-4.9926313573340889E-2</v>
      </c>
      <c r="N78" s="12">
        <f t="shared" ca="1" si="141"/>
        <v>-0.12821794698364294</v>
      </c>
      <c r="O78" s="12">
        <f t="shared" ca="1" si="141"/>
        <v>-0.23556565500339116</v>
      </c>
      <c r="P78" s="12">
        <f t="shared" ca="1" si="141"/>
        <v>-8.1206282413302092E-2</v>
      </c>
      <c r="Q78" s="12">
        <f t="shared" ca="1" si="141"/>
        <v>1.86436148726304E-3</v>
      </c>
      <c r="R78" s="12">
        <f t="shared" ca="1" si="141"/>
        <v>-4.1340161658542859E-2</v>
      </c>
      <c r="S78" s="12">
        <f t="shared" ca="1" si="141"/>
        <v>3.1896966779009328E-2</v>
      </c>
      <c r="T78" s="12">
        <f t="shared" ca="1" si="141"/>
        <v>7.6974662506924571E-2</v>
      </c>
      <c r="U78" s="12">
        <f t="shared" ca="1" si="141"/>
        <v>-3.6207286716451667E-2</v>
      </c>
      <c r="V78" s="12">
        <f t="shared" ca="1" si="141"/>
        <v>-0.23867949312748399</v>
      </c>
      <c r="W78" s="12">
        <f t="shared" ca="1" si="141"/>
        <v>-0.10192178533975879</v>
      </c>
      <c r="X78" s="12">
        <f t="shared" ca="1" si="141"/>
        <v>7.8767879413537384E-2</v>
      </c>
      <c r="Y78" s="12">
        <f t="shared" ca="1" si="141"/>
        <v>2.6360648823435699E-2</v>
      </c>
      <c r="Z78" s="12">
        <f t="shared" ref="Z78:AP78" ca="1" si="142">Y15/Y$7*Z47</f>
        <v>3.1396098892003087E-2</v>
      </c>
      <c r="AA78" s="12">
        <f t="shared" ca="1" si="142"/>
        <v>0.19642767965641814</v>
      </c>
      <c r="AB78" s="12">
        <f t="shared" ca="1" si="142"/>
        <v>0.15551007845699427</v>
      </c>
      <c r="AC78" s="12">
        <f t="shared" ca="1" si="142"/>
        <v>0.1402546564022589</v>
      </c>
      <c r="AD78" s="12">
        <f t="shared" ca="1" si="142"/>
        <v>0.11404936056325199</v>
      </c>
      <c r="AE78" s="12">
        <f t="shared" ca="1" si="142"/>
        <v>8.7046837133389288E-2</v>
      </c>
      <c r="AF78" s="12">
        <f t="shared" ca="1" si="142"/>
        <v>6.4810067808742447E-2</v>
      </c>
      <c r="AG78" s="12">
        <f t="shared" ca="1" si="142"/>
        <v>-0.23061509961816157</v>
      </c>
      <c r="AH78" s="12">
        <f t="shared" ca="1" si="142"/>
        <v>6.5730714808979393E-2</v>
      </c>
      <c r="AI78" s="13">
        <f t="shared" ca="1" si="142"/>
        <v>0.20090476991255446</v>
      </c>
      <c r="AJ78" s="13">
        <f t="shared" ca="1" si="142"/>
        <v>-4.1931948714543248E-2</v>
      </c>
      <c r="AK78" s="13">
        <f t="shared" ca="1" si="142"/>
        <v>-0.11359238227868404</v>
      </c>
      <c r="AL78" s="13">
        <f t="shared" ca="1" si="142"/>
        <v>-2.8756897046286419E-2</v>
      </c>
      <c r="AM78" s="13">
        <f t="shared" ca="1" si="142"/>
        <v>2.6205093711213323E-2</v>
      </c>
      <c r="AN78" s="13">
        <f t="shared" ca="1" si="142"/>
        <v>3.7741625476900374E-2</v>
      </c>
      <c r="AO78" s="13">
        <f t="shared" ca="1" si="142"/>
        <v>4.8508884524695851E-2</v>
      </c>
      <c r="AP78" s="13">
        <f t="shared" ca="1" si="142"/>
        <v>4.7858608316571835E-2</v>
      </c>
    </row>
    <row r="79" spans="2:42" x14ac:dyDescent="0.2">
      <c r="B79" t="str">
        <f t="shared" si="124"/>
        <v xml:space="preserve">   Information</v>
      </c>
      <c r="C79" s="12"/>
      <c r="D79" s="12">
        <f t="shared" ref="D79:Y79" ca="1" si="143">C16/C$7*D48</f>
        <v>0.13148898122337332</v>
      </c>
      <c r="E79" s="12">
        <f t="shared" ca="1" si="143"/>
        <v>0.18395824297444052</v>
      </c>
      <c r="F79" s="12">
        <f t="shared" ca="1" si="143"/>
        <v>0.24517405881223472</v>
      </c>
      <c r="G79" s="12">
        <f t="shared" ca="1" si="143"/>
        <v>0.21999225276452036</v>
      </c>
      <c r="H79" s="12">
        <f t="shared" ca="1" si="143"/>
        <v>0.46723226361736148</v>
      </c>
      <c r="I79" s="12">
        <f t="shared" ca="1" si="143"/>
        <v>0.34936234271593708</v>
      </c>
      <c r="J79" s="12">
        <f t="shared" ca="1" si="143"/>
        <v>0.29907335167467375</v>
      </c>
      <c r="K79" s="12">
        <f t="shared" ca="1" si="143"/>
        <v>0.2827380952380954</v>
      </c>
      <c r="L79" s="12">
        <f t="shared" ca="1" si="143"/>
        <v>0.52779406771813908</v>
      </c>
      <c r="M79" s="12">
        <f t="shared" ca="1" si="143"/>
        <v>0.81325754158019781</v>
      </c>
      <c r="N79" s="12">
        <f t="shared" ca="1" si="143"/>
        <v>8.7047046576052001E-2</v>
      </c>
      <c r="O79" s="12">
        <f t="shared" ca="1" si="143"/>
        <v>-0.28077522515555658</v>
      </c>
      <c r="P79" s="12">
        <f t="shared" ca="1" si="143"/>
        <v>-9.4125463706328988E-2</v>
      </c>
      <c r="Q79" s="12">
        <f t="shared" ca="1" si="143"/>
        <v>7.519591331962161E-2</v>
      </c>
      <c r="R79" s="12">
        <f t="shared" ca="1" si="143"/>
        <v>0.11414820756463209</v>
      </c>
      <c r="S79" s="12">
        <f t="shared" ca="1" si="143"/>
        <v>0.2545739046701973</v>
      </c>
      <c r="T79" s="12">
        <f t="shared" ca="1" si="143"/>
        <v>0.26882817739160808</v>
      </c>
      <c r="U79" s="12">
        <f t="shared" ca="1" si="143"/>
        <v>0.25401674587010598</v>
      </c>
      <c r="V79" s="12">
        <f t="shared" ca="1" si="143"/>
        <v>-1.2856272463539885E-2</v>
      </c>
      <c r="W79" s="12">
        <f t="shared" ca="1" si="143"/>
        <v>-2.8868020125133745E-2</v>
      </c>
      <c r="X79" s="12">
        <f t="shared" ca="1" si="143"/>
        <v>8.2944963927891927E-2</v>
      </c>
      <c r="Y79" s="12">
        <f t="shared" ca="1" si="143"/>
        <v>6.4437141568399053E-2</v>
      </c>
      <c r="Z79" s="12">
        <f t="shared" ref="Z79:AP79" ca="1" si="144">Y16/Y$7*Z48</f>
        <v>9.0763267705972608E-2</v>
      </c>
      <c r="AA79" s="12">
        <f t="shared" ca="1" si="144"/>
        <v>0.23027538716783469</v>
      </c>
      <c r="AB79" s="12">
        <f t="shared" ca="1" si="144"/>
        <v>0.19654746027203462</v>
      </c>
      <c r="AC79" s="12">
        <f t="shared" ca="1" si="144"/>
        <v>0.47257445795238601</v>
      </c>
      <c r="AD79" s="12">
        <f t="shared" ca="1" si="144"/>
        <v>0.39030225614979597</v>
      </c>
      <c r="AE79" s="12">
        <f t="shared" ca="1" si="144"/>
        <v>0.4555121420446111</v>
      </c>
      <c r="AF79" s="12">
        <f t="shared" ca="1" si="144"/>
        <v>0.57603575194188317</v>
      </c>
      <c r="AG79" s="12">
        <f t="shared" ca="1" si="144"/>
        <v>0.30953461116781994</v>
      </c>
      <c r="AH79" s="12">
        <f t="shared" ca="1" si="144"/>
        <v>0.34972754367831155</v>
      </c>
      <c r="AI79" s="13">
        <f t="shared" ca="1" si="144"/>
        <v>0.66533207375460057</v>
      </c>
      <c r="AJ79" s="13">
        <f t="shared" ca="1" si="144"/>
        <v>0.13034870462393469</v>
      </c>
      <c r="AK79" s="13">
        <f t="shared" ca="1" si="144"/>
        <v>-3.5147223736396324E-2</v>
      </c>
      <c r="AL79" s="13">
        <f t="shared" ca="1" si="144"/>
        <v>0.36884919737475697</v>
      </c>
      <c r="AM79" s="13">
        <f t="shared" ca="1" si="144"/>
        <v>9.496335500482668E-2</v>
      </c>
      <c r="AN79" s="13">
        <f t="shared" ca="1" si="144"/>
        <v>0.10512771995169767</v>
      </c>
      <c r="AO79" s="13">
        <f t="shared" ca="1" si="144"/>
        <v>0.22010117321942946</v>
      </c>
      <c r="AP79" s="13">
        <f t="shared" ca="1" si="144"/>
        <v>0.17765380242661133</v>
      </c>
    </row>
    <row r="80" spans="2:42" x14ac:dyDescent="0.2">
      <c r="B80" t="str">
        <f t="shared" si="124"/>
        <v xml:space="preserve">   Financial activities</v>
      </c>
      <c r="C80" s="12"/>
      <c r="D80" s="12">
        <f t="shared" ref="D80:Y80" ca="1" si="145">C17/C$7*D49</f>
        <v>0</v>
      </c>
      <c r="E80" s="12">
        <f t="shared" ca="1" si="145"/>
        <v>0.12114323317828916</v>
      </c>
      <c r="F80" s="12">
        <f t="shared" ca="1" si="145"/>
        <v>0.23557386976235825</v>
      </c>
      <c r="G80" s="12">
        <f t="shared" ca="1" si="145"/>
        <v>9.5013265313581119E-2</v>
      </c>
      <c r="H80" s="12">
        <f t="shared" ca="1" si="145"/>
        <v>-0.17141493262742249</v>
      </c>
      <c r="I80" s="12">
        <f t="shared" ca="1" si="145"/>
        <v>0.17397108529553792</v>
      </c>
      <c r="J80" s="12">
        <f t="shared" ca="1" si="145"/>
        <v>0.1758852434333876</v>
      </c>
      <c r="K80" s="12">
        <f t="shared" ca="1" si="145"/>
        <v>0.43931159420289972</v>
      </c>
      <c r="L80" s="12">
        <f t="shared" ca="1" si="145"/>
        <v>0.35494922682798724</v>
      </c>
      <c r="M80" s="12">
        <f t="shared" ca="1" si="145"/>
        <v>3.0076092514061264E-3</v>
      </c>
      <c r="N80" s="12">
        <f t="shared" ca="1" si="145"/>
        <v>0.14350999570646308</v>
      </c>
      <c r="O80" s="12">
        <f t="shared" ca="1" si="145"/>
        <v>-4.1640393561205039E-2</v>
      </c>
      <c r="P80" s="12">
        <f t="shared" ca="1" si="145"/>
        <v>0.18763572830346489</v>
      </c>
      <c r="Q80" s="12">
        <f t="shared" ca="1" si="145"/>
        <v>-5.717375227607472E-2</v>
      </c>
      <c r="R80" s="12">
        <f t="shared" ca="1" si="145"/>
        <v>4.751033504041597E-2</v>
      </c>
      <c r="S80" s="12">
        <f t="shared" ca="1" si="145"/>
        <v>0.10712566201251787</v>
      </c>
      <c r="T80" s="12">
        <f t="shared" ca="1" si="145"/>
        <v>-3.3822200192436487E-2</v>
      </c>
      <c r="U80" s="12">
        <f t="shared" ca="1" si="145"/>
        <v>-0.12389680923285915</v>
      </c>
      <c r="V80" s="12">
        <f t="shared" ca="1" si="145"/>
        <v>-0.49301010055840905</v>
      </c>
      <c r="W80" s="12">
        <f t="shared" ca="1" si="145"/>
        <v>-0.29516077719779799</v>
      </c>
      <c r="X80" s="12">
        <f t="shared" ca="1" si="145"/>
        <v>-0.11218455552837209</v>
      </c>
      <c r="Y80" s="12">
        <f t="shared" ca="1" si="145"/>
        <v>-4.8034960078261059E-2</v>
      </c>
      <c r="Z80" s="12">
        <f t="shared" ref="Z80:AP80" ca="1" si="146">Y17/Y$7*Z49</f>
        <v>0.1661139050467797</v>
      </c>
      <c r="AA80" s="12">
        <f t="shared" ca="1" si="146"/>
        <v>4.8829479688601504E-2</v>
      </c>
      <c r="AB80" s="12">
        <f t="shared" ca="1" si="146"/>
        <v>6.8575624875132163E-2</v>
      </c>
      <c r="AC80" s="12">
        <f t="shared" ca="1" si="146"/>
        <v>7.5360710902706504E-2</v>
      </c>
      <c r="AD80" s="12">
        <f t="shared" ca="1" si="146"/>
        <v>6.2853869821524896E-2</v>
      </c>
      <c r="AE80" s="12">
        <f t="shared" ca="1" si="146"/>
        <v>0.14095652603986342</v>
      </c>
      <c r="AF80" s="12">
        <f t="shared" ca="1" si="146"/>
        <v>9.9149730602927574E-2</v>
      </c>
      <c r="AG80" s="12">
        <f t="shared" ca="1" si="146"/>
        <v>-0.12901213564704564</v>
      </c>
      <c r="AH80" s="12">
        <f t="shared" ca="1" si="146"/>
        <v>4.7667312266052891E-2</v>
      </c>
      <c r="AI80" s="13">
        <f t="shared" ca="1" si="146"/>
        <v>0.20224706208206483</v>
      </c>
      <c r="AJ80" s="13">
        <f t="shared" ca="1" si="146"/>
        <v>-8.8950333639894699E-2</v>
      </c>
      <c r="AK80" s="13">
        <f t="shared" ca="1" si="146"/>
        <v>9.2547108503763825E-2</v>
      </c>
      <c r="AL80" s="13">
        <f t="shared" ca="1" si="146"/>
        <v>9.8613233511643625E-2</v>
      </c>
      <c r="AM80" s="13">
        <f t="shared" ca="1" si="146"/>
        <v>5.2281672558453091E-2</v>
      </c>
      <c r="AN80" s="13">
        <f t="shared" ca="1" si="146"/>
        <v>4.4168708014047327E-2</v>
      </c>
      <c r="AO80" s="13">
        <f t="shared" ca="1" si="146"/>
        <v>-1.3147610513780061E-2</v>
      </c>
      <c r="AP80" s="13">
        <f t="shared" ca="1" si="146"/>
        <v>-4.0910568197638102E-2</v>
      </c>
    </row>
    <row r="81" spans="2:42" x14ac:dyDescent="0.2">
      <c r="B81" t="str">
        <f t="shared" si="124"/>
        <v xml:space="preserve">   Professional and business services</v>
      </c>
      <c r="C81" s="12"/>
      <c r="D81" s="12">
        <f t="shared" ref="D81:Y81" ca="1" si="147">C18/C$7*D50</f>
        <v>-1.5027312139814964E-2</v>
      </c>
      <c r="E81" s="12">
        <f t="shared" ca="1" si="147"/>
        <v>0.13983817657000241</v>
      </c>
      <c r="F81" s="12">
        <f t="shared" ca="1" si="147"/>
        <v>0.54056449111613114</v>
      </c>
      <c r="G81" s="12">
        <f t="shared" ca="1" si="147"/>
        <v>0.7506047959772848</v>
      </c>
      <c r="H81" s="12">
        <f t="shared" ca="1" si="147"/>
        <v>0.47374169143865286</v>
      </c>
      <c r="I81" s="12">
        <f t="shared" ca="1" si="147"/>
        <v>0.83719146760587526</v>
      </c>
      <c r="J81" s="12">
        <f t="shared" ca="1" si="147"/>
        <v>1.1175898931000992</v>
      </c>
      <c r="K81" s="12">
        <f t="shared" ca="1" si="147"/>
        <v>0.75245859213250177</v>
      </c>
      <c r="L81" s="12">
        <f t="shared" ca="1" si="147"/>
        <v>0.78582672304701029</v>
      </c>
      <c r="M81" s="12">
        <f t="shared" ca="1" si="147"/>
        <v>0.90889951577490879</v>
      </c>
      <c r="N81" s="12">
        <f t="shared" ca="1" si="147"/>
        <v>-0.87282308864094993</v>
      </c>
      <c r="O81" s="12">
        <f t="shared" ca="1" si="147"/>
        <v>-0.80722877232222501</v>
      </c>
      <c r="P81" s="12">
        <f t="shared" ca="1" si="147"/>
        <v>-0.1808685381023562</v>
      </c>
      <c r="Q81" s="12">
        <f t="shared" ca="1" si="147"/>
        <v>0.42010278846333088</v>
      </c>
      <c r="R81" s="12">
        <f t="shared" ca="1" si="147"/>
        <v>0.72993151107546195</v>
      </c>
      <c r="S81" s="12">
        <f t="shared" ca="1" si="147"/>
        <v>0.82089552238806185</v>
      </c>
      <c r="T81" s="12">
        <f t="shared" ca="1" si="147"/>
        <v>0.70560107298014318</v>
      </c>
      <c r="U81" s="12">
        <f t="shared" ca="1" si="147"/>
        <v>0.26137135098438247</v>
      </c>
      <c r="V81" s="12">
        <f t="shared" ca="1" si="147"/>
        <v>-1.3001604239216078</v>
      </c>
      <c r="W81" s="12">
        <f t="shared" ca="1" si="147"/>
        <v>-2.886802012513736E-2</v>
      </c>
      <c r="X81" s="12">
        <f t="shared" ca="1" si="147"/>
        <v>0.63252994074507196</v>
      </c>
      <c r="Y81" s="12">
        <f t="shared" ca="1" si="147"/>
        <v>0.68537686940934739</v>
      </c>
      <c r="Z81" s="12">
        <f t="shared" ref="Z81:AP81" ca="1" si="148">Y18/Y$7*Z50</f>
        <v>0.59195917365467743</v>
      </c>
      <c r="AA81" s="12">
        <f t="shared" ca="1" si="148"/>
        <v>0.46443493749271408</v>
      </c>
      <c r="AB81" s="12">
        <f t="shared" ca="1" si="148"/>
        <v>0.61934048607698944</v>
      </c>
      <c r="AC81" s="12">
        <f t="shared" ca="1" si="148"/>
        <v>0.53642172691162426</v>
      </c>
      <c r="AD81" s="12">
        <f t="shared" ca="1" si="148"/>
        <v>0.37458878869441348</v>
      </c>
      <c r="AE81" s="12">
        <f t="shared" ca="1" si="148"/>
        <v>0.35362777585439525</v>
      </c>
      <c r="AF81" s="12">
        <f t="shared" ca="1" si="148"/>
        <v>0.37967091962583965</v>
      </c>
      <c r="AG81" s="12">
        <f t="shared" ca="1" si="148"/>
        <v>-0.30433631998790212</v>
      </c>
      <c r="AH81" s="12">
        <f t="shared" ca="1" si="148"/>
        <v>0.68440225190418902</v>
      </c>
      <c r="AI81" s="13">
        <f t="shared" ca="1" si="148"/>
        <v>1.099798203616505</v>
      </c>
      <c r="AJ81" s="13">
        <f t="shared" ca="1" si="148"/>
        <v>-1.1783618708105972</v>
      </c>
      <c r="AK81" s="13">
        <f t="shared" ca="1" si="148"/>
        <v>-0.93280971805559332</v>
      </c>
      <c r="AL81" s="13">
        <f t="shared" ca="1" si="148"/>
        <v>0.68413660746338278</v>
      </c>
      <c r="AM81" s="13">
        <f t="shared" ca="1" si="148"/>
        <v>0.64976974771338236</v>
      </c>
      <c r="AN81" s="13">
        <f t="shared" ca="1" si="148"/>
        <v>0.48579621670132017</v>
      </c>
      <c r="AO81" s="13">
        <f t="shared" ca="1" si="148"/>
        <v>0.69018786098600504</v>
      </c>
      <c r="AP81" s="13">
        <f t="shared" ca="1" si="148"/>
        <v>0.64749660733149617</v>
      </c>
    </row>
    <row r="82" spans="2:42" x14ac:dyDescent="0.2">
      <c r="B82" t="str">
        <f t="shared" si="124"/>
        <v xml:space="preserve">   Other services</v>
      </c>
      <c r="C82" s="12"/>
      <c r="D82" s="12">
        <f t="shared" ref="D82:Y82" ca="1" si="149">C19/C$7*D51</f>
        <v>0.54098323703330664</v>
      </c>
      <c r="E82" s="12">
        <f t="shared" ca="1" si="149"/>
        <v>0.59300360438508337</v>
      </c>
      <c r="F82" s="12">
        <f t="shared" ca="1" si="149"/>
        <v>0.84850901679294533</v>
      </c>
      <c r="G82" s="12">
        <f t="shared" ca="1" si="149"/>
        <v>0.50722466252019494</v>
      </c>
      <c r="H82" s="12">
        <f t="shared" ca="1" si="149"/>
        <v>0.81223193814597394</v>
      </c>
      <c r="I82" s="12">
        <f t="shared" ca="1" si="149"/>
        <v>0.47433748970375034</v>
      </c>
      <c r="J82" s="12">
        <f t="shared" ca="1" si="149"/>
        <v>0.95060156859524481</v>
      </c>
      <c r="K82" s="12">
        <f t="shared" ca="1" si="149"/>
        <v>0.90579710144927905</v>
      </c>
      <c r="L82" s="12">
        <f t="shared" ca="1" si="149"/>
        <v>0.61174727615049951</v>
      </c>
      <c r="M82" s="12">
        <f t="shared" ca="1" si="149"/>
        <v>0.55400162410899456</v>
      </c>
      <c r="N82" s="12">
        <f t="shared" ca="1" si="149"/>
        <v>0.11763114402169174</v>
      </c>
      <c r="O82" s="12">
        <f t="shared" ca="1" si="149"/>
        <v>0.16537184871449528</v>
      </c>
      <c r="P82" s="12">
        <f t="shared" ca="1" si="149"/>
        <v>0.41218340315843155</v>
      </c>
      <c r="Q82" s="12">
        <f t="shared" ca="1" si="149"/>
        <v>0.3299919832456103</v>
      </c>
      <c r="R82" s="12">
        <f t="shared" ca="1" si="149"/>
        <v>0.5695070031467826</v>
      </c>
      <c r="S82" s="12">
        <f t="shared" ca="1" si="149"/>
        <v>0.46942705825710757</v>
      </c>
      <c r="T82" s="12">
        <f t="shared" ca="1" si="149"/>
        <v>0.66361489343090774</v>
      </c>
      <c r="U82" s="12">
        <f t="shared" ca="1" si="149"/>
        <v>0.64437655578185127</v>
      </c>
      <c r="V82" s="12">
        <f t="shared" ca="1" si="149"/>
        <v>1.9563892879301062E-2</v>
      </c>
      <c r="W82" s="12">
        <f t="shared" ca="1" si="149"/>
        <v>0.36939282894814596</v>
      </c>
      <c r="X82" s="12">
        <f t="shared" ca="1" si="149"/>
        <v>0.76142283433086111</v>
      </c>
      <c r="Y82" s="12">
        <f t="shared" ca="1" si="149"/>
        <v>0.61273863709587117</v>
      </c>
      <c r="Z82" s="12">
        <f t="shared" ref="Z82:AP82" ca="1" si="150">Y19/Y$7*Z51</f>
        <v>0.59424252630137442</v>
      </c>
      <c r="AA82" s="12">
        <f t="shared" ca="1" si="150"/>
        <v>0.66030773669812437</v>
      </c>
      <c r="AB82" s="12">
        <f t="shared" ca="1" si="150"/>
        <v>0.67063721334579041</v>
      </c>
      <c r="AC82" s="12">
        <f t="shared" ca="1" si="150"/>
        <v>0.99120268367865172</v>
      </c>
      <c r="AD82" s="12">
        <f t="shared" ca="1" si="150"/>
        <v>0.71369555410248076</v>
      </c>
      <c r="AE82" s="12">
        <f t="shared" ca="1" si="150"/>
        <v>0.78441070280428971</v>
      </c>
      <c r="AF82" s="12">
        <f t="shared" ca="1" si="150"/>
        <v>0.64906799253233327</v>
      </c>
      <c r="AG82" s="12">
        <f t="shared" ca="1" si="150"/>
        <v>-3.93652413897395</v>
      </c>
      <c r="AH82" s="12">
        <f t="shared" ca="1" si="150"/>
        <v>0.56448132946642748</v>
      </c>
      <c r="AI82" s="13">
        <f t="shared" ca="1" si="150"/>
        <v>2.0039701460056207</v>
      </c>
      <c r="AJ82" s="13">
        <f t="shared" ca="1" si="150"/>
        <v>0.75478306103695325</v>
      </c>
      <c r="AK82" s="13">
        <f t="shared" ca="1" si="150"/>
        <v>0.13652144559493731</v>
      </c>
      <c r="AL82" s="13">
        <f t="shared" ca="1" si="150"/>
        <v>0.31650693555008053</v>
      </c>
      <c r="AM82" s="13">
        <f t="shared" ca="1" si="150"/>
        <v>0.22381249807754572</v>
      </c>
      <c r="AN82" s="13">
        <f t="shared" ca="1" si="150"/>
        <v>0.18628034878740121</v>
      </c>
      <c r="AO82" s="13">
        <f t="shared" ca="1" si="150"/>
        <v>0.11921970785056786</v>
      </c>
      <c r="AP82" s="13">
        <f t="shared" ca="1" si="150"/>
        <v>0.1005027284317377</v>
      </c>
    </row>
    <row r="83" spans="2:42" x14ac:dyDescent="0.2">
      <c r="B83" t="str">
        <f t="shared" si="124"/>
        <v xml:space="preserve">      Leisure and Hospitality</v>
      </c>
      <c r="C83" s="12"/>
      <c r="D83" s="12">
        <f t="shared" ref="D83" ca="1" si="151">C20/C$7*D52</f>
        <v>8.9412507231893354E-2</v>
      </c>
      <c r="E83" s="12">
        <f t="shared" ref="E83" ca="1" si="152">D20/D$7*E52</f>
        <v>0.14731615392668607</v>
      </c>
      <c r="F83" s="12">
        <f t="shared" ref="F83" ca="1" si="153">E20/E$7*F52</f>
        <v>0.27323614988110584</v>
      </c>
      <c r="G83" s="12">
        <f t="shared" ref="G83" ca="1" si="154">F20/F$7*G52</f>
        <v>0.21122179750480616</v>
      </c>
      <c r="H83" s="12">
        <f t="shared" ref="H83" ca="1" si="155">G20/G$7*H52</f>
        <v>0.35078583259198387</v>
      </c>
      <c r="I83" s="12">
        <f t="shared" ref="I83" ca="1" si="156">H20/H$7*I52</f>
        <v>0.28687476922202704</v>
      </c>
      <c r="J83" s="12">
        <f t="shared" ref="J83" ca="1" si="157">I20/I$7*J52</f>
        <v>0.27238259488906275</v>
      </c>
      <c r="K83" s="12">
        <f t="shared" ref="K83" ca="1" si="158">J20/J$7*K52</f>
        <v>0.30085403726708076</v>
      </c>
      <c r="L83" s="12">
        <f t="shared" ref="L83" ca="1" si="159">K20/K$7*L52</f>
        <v>0.41421031513318235</v>
      </c>
      <c r="M83" s="12">
        <f t="shared" ref="M83" ca="1" si="160">L20/L$7*M52</f>
        <v>0.10586784564949271</v>
      </c>
      <c r="N83" s="12">
        <f t="shared" ref="N83" ca="1" si="161">M20/M$7*N52</f>
        <v>-5.999188345106226E-2</v>
      </c>
      <c r="O83" s="12">
        <f t="shared" ref="O83" ca="1" si="162">N20/N$7*O52</f>
        <v>-0.16596671147966049</v>
      </c>
      <c r="P83" s="12">
        <f t="shared" ref="P83" ca="1" si="163">O20/O$7*P52</f>
        <v>0.16118216660822121</v>
      </c>
      <c r="Q83" s="12">
        <f t="shared" ref="Q83" ca="1" si="164">P20/P$7*Q52</f>
        <v>0.24547426248966853</v>
      </c>
      <c r="R83" s="12">
        <f t="shared" ref="R83" ca="1" si="165">Q20/Q$7*R52</f>
        <v>0.2708706114641824</v>
      </c>
      <c r="S83" s="12">
        <f t="shared" ref="S83" ca="1" si="166">R20/R$7*S52</f>
        <v>0.29910929224843813</v>
      </c>
      <c r="T83" s="12">
        <f t="shared" ref="T83" ca="1" si="167">S20/S$7*T52</f>
        <v>0.32189404321077492</v>
      </c>
      <c r="U83" s="12">
        <f t="shared" ref="U83" ca="1" si="168">T20/T$7*U52</f>
        <v>0.11541072640868889</v>
      </c>
      <c r="V83" s="12">
        <f t="shared" ref="V83" ca="1" si="169">U20/U$7*V52</f>
        <v>-0.43264151681656243</v>
      </c>
      <c r="W83" s="12">
        <f t="shared" ref="W83" ca="1" si="170">V20/V$7*W52</f>
        <v>-9.4262922857578802E-3</v>
      </c>
      <c r="X83" s="12">
        <f t="shared" ref="X83" ca="1" si="171">W20/W$7*X52</f>
        <v>0.21959530018319473</v>
      </c>
      <c r="Y83" s="12">
        <f t="shared" ref="Y83" ca="1" si="172">X20/X$7*Y52</f>
        <v>0.32159991564592577</v>
      </c>
      <c r="Z83" s="12">
        <f t="shared" ref="Z83" ca="1" si="173">Y20/Y$7*Z52</f>
        <v>0.40244090397931226</v>
      </c>
      <c r="AA83" s="12">
        <f t="shared" ref="AA83" ca="1" si="174">Z20/Z$7*AA52</f>
        <v>0.31461721572087342</v>
      </c>
      <c r="AB83" s="12">
        <f t="shared" ref="AB83" ca="1" si="175">AA20/AA$7*AB52</f>
        <v>0.40821395594961152</v>
      </c>
      <c r="AC83" s="12">
        <f t="shared" ref="AC83" ca="1" si="176">AB20/AB$7*AC52</f>
        <v>0.41814727785598671</v>
      </c>
      <c r="AD83" s="12">
        <f t="shared" ref="AD83" ca="1" si="177">AC20/AC$7*AD52</f>
        <v>0.31629689329541882</v>
      </c>
      <c r="AE83" s="12">
        <f t="shared" ref="AE83" ca="1" si="178">AD20/AD$7*AE52</f>
        <v>0.28092388347593783</v>
      </c>
      <c r="AF83" s="12">
        <f t="shared" ref="AF83" ca="1" si="179">AE20/AE$7*AF52</f>
        <v>0.12865282117257762</v>
      </c>
      <c r="AG83" s="12">
        <f t="shared" ref="AG83" ca="1" si="180">AF20/AF$7*AG52</f>
        <v>-2.8992287626176707</v>
      </c>
      <c r="AH83" s="12">
        <f t="shared" ref="AH83" ca="1" si="181">AG20/AG$7*AH52</f>
        <v>0.36979799094822857</v>
      </c>
      <c r="AI83" s="13">
        <f t="shared" ref="AI83" ca="1" si="182">AH20/AH$7*AI52</f>
        <v>1.3844493134966158</v>
      </c>
      <c r="AJ83" s="13">
        <f t="shared" ref="AJ83" ca="1" si="183">AI20/AI$7*AJ52</f>
        <v>0.27786714313719224</v>
      </c>
      <c r="AK83" s="13">
        <f t="shared" ref="AK83" ca="1" si="184">AJ20/AJ$7*AK52</f>
        <v>-0.26976888388540393</v>
      </c>
      <c r="AL83" s="13">
        <f t="shared" ref="AL83" ca="1" si="185">AK20/AK$7*AL52</f>
        <v>0.28982051218924287</v>
      </c>
      <c r="AM83" s="13">
        <f t="shared" ref="AM83" ca="1" si="186">AL20/AL$7*AM52</f>
        <v>0.18945900017683137</v>
      </c>
      <c r="AN83" s="13">
        <f t="shared" ref="AN83" ca="1" si="187">AM20/AM$7*AN52</f>
        <v>9.8735191621738008E-2</v>
      </c>
      <c r="AO83" s="13">
        <f t="shared" ref="AO83" ca="1" si="188">AN20/AN$7*AO52</f>
        <v>3.9645832381838865E-3</v>
      </c>
      <c r="AP83" s="13">
        <f t="shared" ref="AP83" ca="1" si="189">AO20/AO$7*AP52</f>
        <v>2.5112928976737503E-2</v>
      </c>
    </row>
    <row r="84" spans="2:42" x14ac:dyDescent="0.2">
      <c r="B84" t="str">
        <f t="shared" ref="B84:B86" si="190">B53</f>
        <v xml:space="preserve">   Government</v>
      </c>
      <c r="C84" s="12"/>
      <c r="D84" s="12">
        <f t="shared" ref="D84:Y84" ca="1" si="191">C21/C$7*D53</f>
        <v>0.50191222546979242</v>
      </c>
      <c r="E84" s="12">
        <f t="shared" ca="1" si="191"/>
        <v>0.51373704440423262</v>
      </c>
      <c r="F84" s="12">
        <f t="shared" ca="1" si="191"/>
        <v>0.27840548244642133</v>
      </c>
      <c r="G84" s="12">
        <f t="shared" ca="1" si="191"/>
        <v>0.23241706438245091</v>
      </c>
      <c r="H84" s="12">
        <f t="shared" ca="1" si="191"/>
        <v>0.29147771244240961</v>
      </c>
      <c r="I84" s="12">
        <f t="shared" ca="1" si="191"/>
        <v>0.23858891697673892</v>
      </c>
      <c r="J84" s="12">
        <f t="shared" ca="1" si="191"/>
        <v>0.25253562189463757</v>
      </c>
      <c r="K84" s="12">
        <f t="shared" ca="1" si="191"/>
        <v>0.36878881987577367</v>
      </c>
      <c r="L84" s="12">
        <f t="shared" ca="1" si="191"/>
        <v>0.31050341059909309</v>
      </c>
      <c r="M84" s="12">
        <f t="shared" ca="1" si="191"/>
        <v>0.22797678125657767</v>
      </c>
      <c r="N84" s="12">
        <f t="shared" ca="1" si="191"/>
        <v>0.42523658563841427</v>
      </c>
      <c r="O84" s="12">
        <f t="shared" ca="1" si="191"/>
        <v>0.28255981345103742</v>
      </c>
      <c r="P84" s="12">
        <f t="shared" ca="1" si="191"/>
        <v>0.15872137017145677</v>
      </c>
      <c r="Q84" s="12">
        <f t="shared" ca="1" si="191"/>
        <v>6.2145382908647406E-4</v>
      </c>
      <c r="R84" s="12">
        <f t="shared" ca="1" si="191"/>
        <v>-1.7893502807429046E-2</v>
      </c>
      <c r="S84" s="12">
        <f t="shared" ca="1" si="191"/>
        <v>5.3562831006260282E-2</v>
      </c>
      <c r="T84" s="12">
        <f t="shared" ca="1" si="191"/>
        <v>0.11487885237775912</v>
      </c>
      <c r="U84" s="12">
        <f t="shared" ca="1" si="191"/>
        <v>0.29588142113600407</v>
      </c>
      <c r="V84" s="12">
        <f t="shared" ca="1" si="191"/>
        <v>0.11235264196399183</v>
      </c>
      <c r="W84" s="12">
        <f t="shared" ca="1" si="191"/>
        <v>-2.7689733589414869E-2</v>
      </c>
      <c r="X84" s="12">
        <f t="shared" ca="1" si="191"/>
        <v>-0.25897923988996346</v>
      </c>
      <c r="Y84" s="12">
        <f t="shared" ca="1" si="191"/>
        <v>3.6319116156734443E-2</v>
      </c>
      <c r="Z84" s="12">
        <f t="shared" ref="Z84:AP84" ca="1" si="192">Y21/Y$7*Z53</f>
        <v>0.14442205490321464</v>
      </c>
      <c r="AA84" s="12">
        <f t="shared" ca="1" si="192"/>
        <v>0.19531791875440538</v>
      </c>
      <c r="AB84" s="12">
        <f t="shared" ca="1" si="192"/>
        <v>0.33531860667289454</v>
      </c>
      <c r="AC84" s="12">
        <f t="shared" ca="1" si="192"/>
        <v>0.30824624112287391</v>
      </c>
      <c r="AD84" s="12">
        <f t="shared" ca="1" si="192"/>
        <v>0.20985082343638126</v>
      </c>
      <c r="AE84" s="12">
        <f t="shared" ca="1" si="192"/>
        <v>-0.16271823532320925</v>
      </c>
      <c r="AF84" s="12">
        <f t="shared" ca="1" si="192"/>
        <v>-0.14654813840335179</v>
      </c>
      <c r="AG84" s="12">
        <f t="shared" ca="1" si="192"/>
        <v>-0.35868209141431318</v>
      </c>
      <c r="AH84" s="12">
        <f t="shared" ca="1" si="192"/>
        <v>-0.14400545916165783</v>
      </c>
      <c r="AI84" s="13">
        <f t="shared" ca="1" si="192"/>
        <v>1.3996656510900334E-2</v>
      </c>
      <c r="AJ84" s="13">
        <f t="shared" ca="1" si="192"/>
        <v>0.34136387934727963</v>
      </c>
      <c r="AK84" s="13">
        <f t="shared" ca="1" si="192"/>
        <v>0.12197547868768245</v>
      </c>
      <c r="AL84" s="13">
        <f t="shared" ca="1" si="192"/>
        <v>0.24992113162802018</v>
      </c>
      <c r="AM84" s="13">
        <f t="shared" ca="1" si="192"/>
        <v>0.17691229766458405</v>
      </c>
      <c r="AN84" s="13">
        <f t="shared" ca="1" si="192"/>
        <v>0.1172064886166692</v>
      </c>
      <c r="AO84" s="13">
        <f t="shared" ca="1" si="192"/>
        <v>9.9353164883989667E-2</v>
      </c>
      <c r="AP84" s="13">
        <f t="shared" ca="1" si="192"/>
        <v>9.9028734952480227E-2</v>
      </c>
    </row>
    <row r="85" spans="2:42" x14ac:dyDescent="0.2">
      <c r="B85" t="str">
        <f t="shared" si="190"/>
        <v xml:space="preserve">      State and local</v>
      </c>
      <c r="C85" s="12"/>
      <c r="D85" s="12">
        <f t="shared" ref="D85:Y85" ca="1" si="193">C22/C$7*D54</f>
        <v>0.52896138732145448</v>
      </c>
      <c r="E85" s="12">
        <f t="shared" ca="1" si="193"/>
        <v>0.48457293271316143</v>
      </c>
      <c r="F85" s="12">
        <f t="shared" ca="1" si="193"/>
        <v>0.2289275850355208</v>
      </c>
      <c r="G85" s="12">
        <f t="shared" ca="1" si="193"/>
        <v>0.23680229201230804</v>
      </c>
      <c r="H85" s="12">
        <f t="shared" ca="1" si="193"/>
        <v>0.32764120033848998</v>
      </c>
      <c r="I85" s="12">
        <f t="shared" ca="1" si="193"/>
        <v>0.2641520152242457</v>
      </c>
      <c r="J85" s="12">
        <f t="shared" ca="1" si="193"/>
        <v>0.23816367593315105</v>
      </c>
      <c r="K85" s="12">
        <f t="shared" ca="1" si="193"/>
        <v>0.3086180124223592</v>
      </c>
      <c r="L85" s="12">
        <f t="shared" ca="1" si="193"/>
        <v>0.26729220037655532</v>
      </c>
      <c r="M85" s="12">
        <f t="shared" ca="1" si="193"/>
        <v>0.17083220547986344</v>
      </c>
      <c r="N85" s="12">
        <f t="shared" ca="1" si="193"/>
        <v>0.43994047864112334</v>
      </c>
      <c r="O85" s="12">
        <f t="shared" ca="1" si="193"/>
        <v>0.25341153795819116</v>
      </c>
      <c r="P85" s="12">
        <f t="shared" ca="1" si="193"/>
        <v>0.10027745479824532</v>
      </c>
      <c r="Q85" s="12">
        <f t="shared" ca="1" si="193"/>
        <v>1.6157799556282961E-2</v>
      </c>
      <c r="R85" s="12">
        <f t="shared" ca="1" si="193"/>
        <v>1.8510520145614998E-2</v>
      </c>
      <c r="S85" s="12">
        <f t="shared" ca="1" si="193"/>
        <v>8.7867116032739737E-2</v>
      </c>
      <c r="T85" s="12">
        <f t="shared" ca="1" si="193"/>
        <v>0.11721141790827028</v>
      </c>
      <c r="U85" s="12">
        <f t="shared" ca="1" si="193"/>
        <v>0.27890925548766515</v>
      </c>
      <c r="V85" s="12">
        <f t="shared" ca="1" si="193"/>
        <v>7.8814539885191284E-2</v>
      </c>
      <c r="W85" s="12">
        <f t="shared" ca="1" si="193"/>
        <v>-2.6511447053694941E-2</v>
      </c>
      <c r="X85" s="12">
        <f t="shared" ca="1" si="193"/>
        <v>-0.18975898222352278</v>
      </c>
      <c r="Y85" s="12">
        <f t="shared" ca="1" si="193"/>
        <v>6.5022933764478458E-2</v>
      </c>
      <c r="Z85" s="12">
        <f t="shared" ref="Z85:AP85" ca="1" si="194">Y22/Y$7*Z54</f>
        <v>0.18095569725027211</v>
      </c>
      <c r="AA85" s="12">
        <f t="shared" ca="1" si="194"/>
        <v>0.22028753904971266</v>
      </c>
      <c r="AB85" s="12">
        <f t="shared" ca="1" si="194"/>
        <v>0.34233815882546714</v>
      </c>
      <c r="AC85" s="12">
        <f t="shared" ca="1" si="194"/>
        <v>0.29987282880035088</v>
      </c>
      <c r="AD85" s="12">
        <f t="shared" ca="1" si="194"/>
        <v>0.20731639320164441</v>
      </c>
      <c r="AE85" s="12">
        <f t="shared" ca="1" si="194"/>
        <v>-0.13155942430387305</v>
      </c>
      <c r="AF85" s="12">
        <f t="shared" ca="1" si="194"/>
        <v>-0.1242999061705001</v>
      </c>
      <c r="AG85" s="12">
        <f t="shared" ca="1" si="194"/>
        <v>-0.3964878454500782</v>
      </c>
      <c r="AH85" s="12">
        <f t="shared" ca="1" si="194"/>
        <v>-0.11490331062027682</v>
      </c>
      <c r="AI85" s="13">
        <f t="shared" ca="1" si="194"/>
        <v>6.1911921813792757E-2</v>
      </c>
      <c r="AJ85" s="13">
        <f t="shared" ca="1" si="194"/>
        <v>0.35550432324299713</v>
      </c>
      <c r="AK85" s="13">
        <f t="shared" ca="1" si="194"/>
        <v>0.1219839495992049</v>
      </c>
      <c r="AL85" s="13">
        <f t="shared" ca="1" si="194"/>
        <v>0.24991970026010715</v>
      </c>
      <c r="AM85" s="13">
        <f t="shared" ca="1" si="194"/>
        <v>0.17691510673264813</v>
      </c>
      <c r="AN85" s="13">
        <f t="shared" ca="1" si="194"/>
        <v>0.11720510644838163</v>
      </c>
      <c r="AO85" s="13">
        <f t="shared" ca="1" si="194"/>
        <v>9.9353164883990056E-2</v>
      </c>
      <c r="AP85" s="13">
        <f t="shared" ca="1" si="194"/>
        <v>9.9030077387342791E-2</v>
      </c>
    </row>
    <row r="86" spans="2:42" x14ac:dyDescent="0.2">
      <c r="B86" t="str">
        <f t="shared" si="190"/>
        <v xml:space="preserve">      Federal</v>
      </c>
      <c r="C86" s="12"/>
      <c r="D86" s="12">
        <f t="shared" ref="D86:Y86" ca="1" si="195">C23/C$7*D55</f>
        <v>-2.7049161851665521E-2</v>
      </c>
      <c r="E86" s="12">
        <f t="shared" ca="1" si="195"/>
        <v>2.9164111691069541E-2</v>
      </c>
      <c r="F86" s="12">
        <f t="shared" ca="1" si="195"/>
        <v>4.9477897410902957E-2</v>
      </c>
      <c r="G86" s="12">
        <f t="shared" ca="1" si="195"/>
        <v>-4.3852276298573072E-3</v>
      </c>
      <c r="H86" s="12">
        <f t="shared" ca="1" si="195"/>
        <v>-3.6163487896080648E-2</v>
      </c>
      <c r="I86" s="12">
        <f t="shared" ca="1" si="195"/>
        <v>-2.5563098247507684E-2</v>
      </c>
      <c r="J86" s="12">
        <f t="shared" ca="1" si="195"/>
        <v>1.4371945961482868E-2</v>
      </c>
      <c r="K86" s="12">
        <f t="shared" ca="1" si="195"/>
        <v>6.0170807453416304E-2</v>
      </c>
      <c r="L86" s="12">
        <f t="shared" ca="1" si="195"/>
        <v>4.3211210222537558E-2</v>
      </c>
      <c r="M86" s="12">
        <f t="shared" ca="1" si="195"/>
        <v>5.7144575776715348E-2</v>
      </c>
      <c r="N86" s="12">
        <f t="shared" ca="1" si="195"/>
        <v>-1.4703893002711526E-2</v>
      </c>
      <c r="O86" s="12">
        <f t="shared" ca="1" si="195"/>
        <v>2.9148275492843722E-2</v>
      </c>
      <c r="P86" s="12">
        <f t="shared" ca="1" si="195"/>
        <v>5.8443915373210455E-2</v>
      </c>
      <c r="Q86" s="12">
        <f t="shared" ca="1" si="195"/>
        <v>-1.5536345727194197E-2</v>
      </c>
      <c r="R86" s="12">
        <f t="shared" ca="1" si="195"/>
        <v>-3.6404022953045269E-2</v>
      </c>
      <c r="S86" s="12">
        <f t="shared" ca="1" si="195"/>
        <v>-3.4304285026480349E-2</v>
      </c>
      <c r="T86" s="12">
        <f t="shared" ca="1" si="195"/>
        <v>-2.3325655305127821E-3</v>
      </c>
      <c r="U86" s="12">
        <f t="shared" ca="1" si="195"/>
        <v>1.6972165648336528E-2</v>
      </c>
      <c r="V86" s="12">
        <f t="shared" ca="1" si="195"/>
        <v>3.3538102078803443E-2</v>
      </c>
      <c r="W86" s="12">
        <f t="shared" ca="1" si="195"/>
        <v>-1.178286535719889E-3</v>
      </c>
      <c r="X86" s="12">
        <f t="shared" ca="1" si="195"/>
        <v>-6.9220257666441881E-2</v>
      </c>
      <c r="Y86" s="12">
        <f t="shared" ca="1" si="195"/>
        <v>-2.8703817607742023E-2</v>
      </c>
      <c r="Z86" s="12">
        <f t="shared" ref="Z86:AP86" ca="1" si="196">Y23/Y$7*Z55</f>
        <v>-3.6533642347058019E-2</v>
      </c>
      <c r="AA86" s="12">
        <f t="shared" ca="1" si="196"/>
        <v>-2.4969620295307415E-2</v>
      </c>
      <c r="AB86" s="12">
        <f t="shared" ca="1" si="196"/>
        <v>-7.0195521525727601E-3</v>
      </c>
      <c r="AC86" s="12">
        <f t="shared" ca="1" si="196"/>
        <v>8.3734123225228246E-3</v>
      </c>
      <c r="AD86" s="12">
        <f t="shared" ca="1" si="196"/>
        <v>2.5344302347387188E-3</v>
      </c>
      <c r="AE86" s="12">
        <f t="shared" ca="1" si="196"/>
        <v>-3.1158811019338113E-2</v>
      </c>
      <c r="AF86" s="12">
        <f t="shared" ca="1" si="196"/>
        <v>-2.2248232232851967E-2</v>
      </c>
      <c r="AG86" s="12">
        <f t="shared" ca="1" si="196"/>
        <v>3.7805754035764555E-2</v>
      </c>
      <c r="AH86" s="12">
        <f t="shared" ca="1" si="196"/>
        <v>-2.9102148541380515E-2</v>
      </c>
      <c r="AI86" s="13">
        <f t="shared" ca="1" si="196"/>
        <v>-4.7914523404423585E-2</v>
      </c>
      <c r="AJ86" s="13">
        <f t="shared" ca="1" si="196"/>
        <v>-1.4141993765016847E-2</v>
      </c>
      <c r="AK86" s="13">
        <f t="shared" ca="1" si="196"/>
        <v>-8.4709115249570705E-6</v>
      </c>
      <c r="AL86" s="13">
        <f t="shared" ca="1" si="196"/>
        <v>0</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39"/>
  <sheetViews>
    <sheetView zoomScale="85" zoomScaleNormal="85" workbookViewId="0">
      <pane xSplit="2" ySplit="4" topLeftCell="EA5" activePane="bottomRight" state="frozen"/>
      <selection activeCell="FG45" sqref="FG45"/>
      <selection pane="topRight" activeCell="FG45" sqref="FG45"/>
      <selection pane="bottomLeft" activeCell="FG45" sqref="FG45"/>
      <selection pane="bottomRight" activeCell="EA3" sqref="EA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A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3.5738129393026048</v>
      </c>
      <c r="DL5" s="48">
        <v>3.3977816192603147</v>
      </c>
      <c r="DM5" s="48">
        <v>3.3187316600144094</v>
      </c>
      <c r="DN5" s="48">
        <v>3.3330865048780463</v>
      </c>
      <c r="DO5" s="48">
        <v>3.1797245448585918</v>
      </c>
      <c r="DP5" s="48">
        <v>2.8275741512805777</v>
      </c>
      <c r="DQ5" s="48">
        <v>2.6398896073080076</v>
      </c>
      <c r="DR5" s="48">
        <v>2.5413292343688467</v>
      </c>
      <c r="DS5" s="49">
        <v>3.5492716093827665</v>
      </c>
      <c r="DT5" s="49">
        <v>13.959977462193001</v>
      </c>
      <c r="DU5" s="49">
        <v>8.6558199441941603</v>
      </c>
      <c r="DV5" s="49">
        <v>6.2918460980864479</v>
      </c>
      <c r="DW5" s="49">
        <v>5.4161862522002178</v>
      </c>
      <c r="DX5" s="49">
        <v>4.7892240794051171</v>
      </c>
      <c r="DY5" s="49">
        <v>4.1075196257134463</v>
      </c>
      <c r="DZ5" s="49">
        <v>3.6306498539048371</v>
      </c>
      <c r="EA5" s="49">
        <v>3.3228568129924869</v>
      </c>
      <c r="EB5" s="49">
        <v>2.7478902698111884</v>
      </c>
      <c r="EC5" s="49">
        <v>2.5972847384736863</v>
      </c>
      <c r="ED5" s="50">
        <v>2.7129690000000002</v>
      </c>
      <c r="EE5" s="50">
        <v>3.0962200000000002</v>
      </c>
      <c r="EF5" s="50">
        <v>3.5930810000000002</v>
      </c>
      <c r="EG5" s="50">
        <v>4.0998299999999999</v>
      </c>
      <c r="EH5" s="50">
        <v>4.64757</v>
      </c>
      <c r="EI5" s="50">
        <v>5.0916090000000001</v>
      </c>
      <c r="EJ5" s="50">
        <v>5.271102</v>
      </c>
      <c r="EK5" s="50">
        <v>5.2788320000000004</v>
      </c>
      <c r="EL5" s="50">
        <v>5.1803949999999999</v>
      </c>
      <c r="EM5" s="50">
        <v>4.9809469999999996</v>
      </c>
      <c r="EN5" s="50">
        <v>4.7362270000000004</v>
      </c>
      <c r="EO5" s="50">
        <v>4.5015780000000003</v>
      </c>
      <c r="EP5" s="50">
        <v>4.3115189999999997</v>
      </c>
      <c r="EQ5" s="50">
        <v>4.1809159999999999</v>
      </c>
      <c r="ER5" s="50">
        <v>4.0958509999999997</v>
      </c>
      <c r="ES5" s="50">
        <v>4.0358679999999998</v>
      </c>
      <c r="ET5" s="50">
        <v>3.9843739999999999</v>
      </c>
      <c r="EU5" s="50">
        <v>3.9497849999999999</v>
      </c>
      <c r="EV5" s="50">
        <v>3.9031530000000001</v>
      </c>
      <c r="EW5" s="50">
        <v>3.8455560000000002</v>
      </c>
      <c r="EX5" s="50">
        <v>3.7794150000000002</v>
      </c>
      <c r="EY5" s="50">
        <v>3.7032799999999999</v>
      </c>
      <c r="EZ5" s="50">
        <v>3.6183649999999998</v>
      </c>
      <c r="FA5" s="50">
        <v>3.5372080000000001</v>
      </c>
      <c r="FB5" s="50">
        <v>3.4640029999999999</v>
      </c>
      <c r="FC5" s="50">
        <v>3.4013330000000002</v>
      </c>
      <c r="FD5" s="50">
        <v>3.3498640000000002</v>
      </c>
      <c r="FE5" s="50">
        <v>3.3129590000000002</v>
      </c>
      <c r="FF5" s="50">
        <v>3.2937050000000001</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1098.5999999999999</v>
      </c>
      <c r="D7" s="48">
        <v>1107.9333333333334</v>
      </c>
      <c r="E7" s="48">
        <v>1117.6999999999998</v>
      </c>
      <c r="F7" s="48">
        <v>1112.1333333333334</v>
      </c>
      <c r="G7" s="48">
        <v>1109.4666666666667</v>
      </c>
      <c r="H7" s="48">
        <v>1112.6333333333334</v>
      </c>
      <c r="I7" s="48">
        <v>1117.0666666666666</v>
      </c>
      <c r="J7" s="48">
        <v>1118.3666666666666</v>
      </c>
      <c r="K7" s="48">
        <v>1127.6999999999998</v>
      </c>
      <c r="L7" s="48">
        <v>1129.0999999999999</v>
      </c>
      <c r="M7" s="48">
        <v>1126.1666666666667</v>
      </c>
      <c r="N7" s="48">
        <v>1130.8333333333333</v>
      </c>
      <c r="O7" s="48">
        <v>1133.7333333333333</v>
      </c>
      <c r="P7" s="48">
        <v>1137.2666666666669</v>
      </c>
      <c r="Q7" s="48">
        <v>1152.0333333333333</v>
      </c>
      <c r="R7" s="48">
        <v>1137.7333333333333</v>
      </c>
      <c r="S7" s="48">
        <v>1143.9333333333334</v>
      </c>
      <c r="T7" s="48">
        <v>1148.5666666666666</v>
      </c>
      <c r="U7" s="48">
        <v>1151.8666666666668</v>
      </c>
      <c r="V7" s="48">
        <v>1164.3333333333335</v>
      </c>
      <c r="W7" s="48">
        <v>1174.2666666666667</v>
      </c>
      <c r="X7" s="48">
        <v>1174.2</v>
      </c>
      <c r="Y7" s="48">
        <v>1176.0666666666666</v>
      </c>
      <c r="Z7" s="48">
        <v>1169.7333333333333</v>
      </c>
      <c r="AA7" s="48">
        <v>1198.8333333333335</v>
      </c>
      <c r="AB7" s="48">
        <v>1207.6333333333334</v>
      </c>
      <c r="AC7" s="48">
        <v>1221.0666666666666</v>
      </c>
      <c r="AD7" s="48">
        <v>1243.0666666666666</v>
      </c>
      <c r="AE7" s="48">
        <v>1257.6666666666665</v>
      </c>
      <c r="AF7" s="48">
        <v>1281.9333333333334</v>
      </c>
      <c r="AG7" s="48">
        <v>1295.5999999999999</v>
      </c>
      <c r="AH7" s="48">
        <v>1316.8000000000002</v>
      </c>
      <c r="AI7" s="48">
        <v>1328</v>
      </c>
      <c r="AJ7" s="48">
        <v>1345.7333333333333</v>
      </c>
      <c r="AK7" s="48">
        <v>1357.2666666666667</v>
      </c>
      <c r="AL7" s="48">
        <v>1368.8333333333335</v>
      </c>
      <c r="AM7" s="48">
        <v>1373.7333333333333</v>
      </c>
      <c r="AN7" s="48">
        <v>1378.4333333333334</v>
      </c>
      <c r="AO7" s="48">
        <v>1389.5666666666668</v>
      </c>
      <c r="AP7" s="48">
        <v>1399.7666666666664</v>
      </c>
      <c r="AQ7" s="48">
        <v>1406.0333333333333</v>
      </c>
      <c r="AR7" s="48">
        <v>1413.7333333333333</v>
      </c>
      <c r="AS7" s="48">
        <v>1419.9</v>
      </c>
      <c r="AT7" s="48">
        <v>1427.7666666666667</v>
      </c>
      <c r="AU7" s="48">
        <v>1420.2333333333333</v>
      </c>
      <c r="AV7" s="48">
        <v>1410.3333333333335</v>
      </c>
      <c r="AW7" s="48">
        <v>1396.7333333333333</v>
      </c>
      <c r="AX7" s="48">
        <v>1376.2333333333336</v>
      </c>
      <c r="AY7" s="48">
        <v>1362.2</v>
      </c>
      <c r="AZ7" s="48">
        <v>1356.1333333333332</v>
      </c>
      <c r="BA7" s="48">
        <v>1352.4333333333334</v>
      </c>
      <c r="BB7" s="48">
        <v>1347.5333333333333</v>
      </c>
      <c r="BC7" s="48">
        <v>1344.3333333333335</v>
      </c>
      <c r="BD7" s="48">
        <v>1339.3666666666666</v>
      </c>
      <c r="BE7" s="48">
        <v>1338.4999999999998</v>
      </c>
      <c r="BF7" s="48">
        <v>1341.5666666666666</v>
      </c>
      <c r="BG7" s="48">
        <v>1342.0333333333333</v>
      </c>
      <c r="BH7" s="48">
        <v>1347.8999999999999</v>
      </c>
      <c r="BI7" s="48">
        <v>1351.5333333333333</v>
      </c>
      <c r="BJ7" s="48">
        <v>1360.8666666666668</v>
      </c>
      <c r="BK7" s="48">
        <v>1367.3333333333333</v>
      </c>
      <c r="BL7" s="48">
        <v>1379.4333333333334</v>
      </c>
      <c r="BM7" s="48">
        <v>1388.1666666666665</v>
      </c>
      <c r="BN7" s="48">
        <v>1403.7333333333333</v>
      </c>
      <c r="BO7" s="48">
        <v>1414.5333333333333</v>
      </c>
      <c r="BP7" s="48">
        <v>1425.0666666666668</v>
      </c>
      <c r="BQ7" s="48">
        <v>1434.1666666666667</v>
      </c>
      <c r="BR7" s="48">
        <v>1442.4</v>
      </c>
      <c r="BS7" s="48">
        <v>1458</v>
      </c>
      <c r="BT7" s="48">
        <v>1468.6333333333334</v>
      </c>
      <c r="BU7" s="48">
        <v>1478.1999999999998</v>
      </c>
      <c r="BV7" s="48">
        <v>1487.1666666666667</v>
      </c>
      <c r="BW7" s="48">
        <v>1496.6333333333334</v>
      </c>
      <c r="BX7" s="48">
        <v>1496.0333333333335</v>
      </c>
      <c r="BY7" s="48">
        <v>1498.9333333333334</v>
      </c>
      <c r="BZ7" s="48">
        <v>1471.7666666666669</v>
      </c>
      <c r="CA7" s="48">
        <v>1448.7</v>
      </c>
      <c r="CB7" s="48">
        <v>1417.1000000000001</v>
      </c>
      <c r="CC7" s="48">
        <v>1400.9666666666665</v>
      </c>
      <c r="CD7" s="48">
        <v>1391.1666666666667</v>
      </c>
      <c r="CE7" s="48">
        <v>1388.5</v>
      </c>
      <c r="CF7" s="48">
        <v>1394.8333333333333</v>
      </c>
      <c r="CG7" s="48">
        <v>1397.2333333333331</v>
      </c>
      <c r="CH7" s="48">
        <v>1405.4666666666667</v>
      </c>
      <c r="CI7" s="48">
        <v>1409.7</v>
      </c>
      <c r="CJ7" s="48">
        <v>1419.3333333333333</v>
      </c>
      <c r="CK7" s="48">
        <v>1426.6333333333332</v>
      </c>
      <c r="CL7" s="48">
        <v>1434.6333333333334</v>
      </c>
      <c r="CM7" s="48">
        <v>1443.2666666666669</v>
      </c>
      <c r="CN7" s="48">
        <v>1456.4999999999998</v>
      </c>
      <c r="CO7" s="48">
        <v>1463.2</v>
      </c>
      <c r="CP7" s="48">
        <v>1476.4</v>
      </c>
      <c r="CQ7" s="48">
        <v>1486.7333333333336</v>
      </c>
      <c r="CR7" s="48">
        <v>1496.1999999999998</v>
      </c>
      <c r="CS7" s="48">
        <v>1506.0333333333335</v>
      </c>
      <c r="CT7" s="48">
        <v>1518.3333333333333</v>
      </c>
      <c r="CU7" s="48">
        <v>1528.4666666666667</v>
      </c>
      <c r="CV7" s="48">
        <v>1533.5</v>
      </c>
      <c r="CW7" s="48">
        <v>1551.0333333333333</v>
      </c>
      <c r="CX7" s="48">
        <v>1560.2333333333333</v>
      </c>
      <c r="CY7" s="48">
        <v>1572.1333333333334</v>
      </c>
      <c r="CZ7" s="48">
        <v>1585.2333333333333</v>
      </c>
      <c r="DA7" s="48">
        <v>1601.2333333333331</v>
      </c>
      <c r="DB7" s="48">
        <v>1610.7666666666669</v>
      </c>
      <c r="DC7" s="48">
        <v>1624.6666666666667</v>
      </c>
      <c r="DD7" s="48">
        <v>1640.8999999999999</v>
      </c>
      <c r="DE7" s="48">
        <v>1652.0333333333335</v>
      </c>
      <c r="DF7" s="48">
        <v>1658.5</v>
      </c>
      <c r="DG7" s="48">
        <v>1669.1666666666665</v>
      </c>
      <c r="DH7" s="48">
        <v>1683.6</v>
      </c>
      <c r="DI7" s="48">
        <v>1690.2999999999997</v>
      </c>
      <c r="DJ7" s="48">
        <v>1696.6</v>
      </c>
      <c r="DK7" s="48">
        <v>1710.5666666666668</v>
      </c>
      <c r="DL7" s="48">
        <v>1718.3000000000002</v>
      </c>
      <c r="DM7" s="48">
        <v>1726.6666666666667</v>
      </c>
      <c r="DN7" s="48">
        <v>1736.3999999999999</v>
      </c>
      <c r="DO7" s="48">
        <v>1743.9666666666667</v>
      </c>
      <c r="DP7" s="48">
        <v>1758.6</v>
      </c>
      <c r="DQ7" s="48">
        <v>1773.4666666666665</v>
      </c>
      <c r="DR7" s="48">
        <v>1777.5666666666666</v>
      </c>
      <c r="DS7" s="49">
        <v>1782.8666666666668</v>
      </c>
      <c r="DT7" s="49">
        <v>1582.2333333333331</v>
      </c>
      <c r="DU7" s="49">
        <v>1633.5666666666666</v>
      </c>
      <c r="DV7" s="49">
        <v>1644.6</v>
      </c>
      <c r="DW7" s="49">
        <v>1643.8666666666668</v>
      </c>
      <c r="DX7" s="49">
        <v>1666.0333333333335</v>
      </c>
      <c r="DY7" s="49">
        <v>1701.3333333333335</v>
      </c>
      <c r="DZ7" s="49">
        <v>1728.2333333333331</v>
      </c>
      <c r="EA7" s="49">
        <v>1746.4666666666667</v>
      </c>
      <c r="EB7" s="49">
        <v>1766.3333333333335</v>
      </c>
      <c r="EC7" s="49">
        <v>1785.5666666666668</v>
      </c>
      <c r="ED7" s="50">
        <v>1799.0060000000001</v>
      </c>
      <c r="EE7" s="50">
        <v>1797.9090000000001</v>
      </c>
      <c r="EF7" s="50">
        <v>1779.6769999999999</v>
      </c>
      <c r="EG7" s="50">
        <v>1761.107</v>
      </c>
      <c r="EH7" s="50">
        <v>1744.37</v>
      </c>
      <c r="EI7" s="50">
        <v>1739.3869999999999</v>
      </c>
      <c r="EJ7" s="50">
        <v>1743.2719999999999</v>
      </c>
      <c r="EK7" s="50">
        <v>1748.328</v>
      </c>
      <c r="EL7" s="50">
        <v>1755.337</v>
      </c>
      <c r="EM7" s="50">
        <v>1765.877</v>
      </c>
      <c r="EN7" s="50">
        <v>1776.203</v>
      </c>
      <c r="EO7" s="50">
        <v>1784.8689999999999</v>
      </c>
      <c r="EP7" s="50">
        <v>1792.85</v>
      </c>
      <c r="EQ7" s="50">
        <v>1799.634</v>
      </c>
      <c r="ER7" s="50">
        <v>1805.9359999999999</v>
      </c>
      <c r="ES7" s="50">
        <v>1811.654</v>
      </c>
      <c r="ET7" s="50">
        <v>1817.7850000000001</v>
      </c>
      <c r="EU7" s="50">
        <v>1823.8969999999999</v>
      </c>
      <c r="EV7" s="50">
        <v>1830.501</v>
      </c>
      <c r="EW7" s="50">
        <v>1836.85</v>
      </c>
      <c r="EX7" s="50">
        <v>1843.6969999999999</v>
      </c>
      <c r="EY7" s="50">
        <v>1851.4090000000001</v>
      </c>
      <c r="EZ7" s="50">
        <v>1859.192</v>
      </c>
      <c r="FA7" s="50">
        <v>1866.0450000000001</v>
      </c>
      <c r="FB7" s="50">
        <v>1872.5050000000001</v>
      </c>
      <c r="FC7" s="50">
        <v>1878.932</v>
      </c>
      <c r="FD7" s="50">
        <v>1884.981</v>
      </c>
      <c r="FE7" s="50">
        <v>1890.22</v>
      </c>
      <c r="FF7" s="50">
        <v>1894.819</v>
      </c>
    </row>
    <row r="8" spans="1:162" x14ac:dyDescent="0.2">
      <c r="A8" t="str">
        <f>'Baseline QTR'!A8</f>
        <v>KS_NGDS</v>
      </c>
      <c r="B8" t="str">
        <f>'Baseline QTR'!B8</f>
        <v xml:space="preserve"> Goods producing</v>
      </c>
      <c r="C8" s="48">
        <v>277.46666666666664</v>
      </c>
      <c r="D8" s="48">
        <v>277.9666666666667</v>
      </c>
      <c r="E8" s="48">
        <v>279.26666666666665</v>
      </c>
      <c r="F8" s="48">
        <v>273.73333333333335</v>
      </c>
      <c r="G8" s="48">
        <v>271</v>
      </c>
      <c r="H8" s="48">
        <v>269.46666666666664</v>
      </c>
      <c r="I8" s="48">
        <v>271.63333333333333</v>
      </c>
      <c r="J8" s="48">
        <v>270.43333333333328</v>
      </c>
      <c r="K8" s="48">
        <v>270.10000000000002</v>
      </c>
      <c r="L8" s="48">
        <v>270.16666666666669</v>
      </c>
      <c r="M8" s="48">
        <v>267.83333333333337</v>
      </c>
      <c r="N8" s="48">
        <v>264.33333333333331</v>
      </c>
      <c r="O8" s="48">
        <v>258.96666666666664</v>
      </c>
      <c r="P8" s="48">
        <v>255.10000000000002</v>
      </c>
      <c r="Q8" s="48">
        <v>256.43333333333334</v>
      </c>
      <c r="R8" s="48">
        <v>248.73333333333335</v>
      </c>
      <c r="S8" s="48">
        <v>244.93333333333334</v>
      </c>
      <c r="T8" s="48">
        <v>243.50000000000003</v>
      </c>
      <c r="U8" s="48">
        <v>242.93333333333331</v>
      </c>
      <c r="V8" s="48">
        <v>243.60000000000002</v>
      </c>
      <c r="W8" s="48">
        <v>246.39999999999998</v>
      </c>
      <c r="X8" s="48">
        <v>243.86666666666665</v>
      </c>
      <c r="Y8" s="48">
        <v>239.39999999999998</v>
      </c>
      <c r="Z8" s="48">
        <v>222.93333333333334</v>
      </c>
      <c r="AA8" s="48">
        <v>240.7</v>
      </c>
      <c r="AB8" s="48">
        <v>245</v>
      </c>
      <c r="AC8" s="48">
        <v>250.3</v>
      </c>
      <c r="AD8" s="48">
        <v>258.73333333333335</v>
      </c>
      <c r="AE8" s="48">
        <v>266.8</v>
      </c>
      <c r="AF8" s="48">
        <v>273.13333333333333</v>
      </c>
      <c r="AG8" s="48">
        <v>279.93333333333328</v>
      </c>
      <c r="AH8" s="48">
        <v>289.13333333333333</v>
      </c>
      <c r="AI8" s="48">
        <v>289.33333333333337</v>
      </c>
      <c r="AJ8" s="48">
        <v>293.43333333333334</v>
      </c>
      <c r="AK8" s="48">
        <v>295</v>
      </c>
      <c r="AL8" s="48">
        <v>294.83333333333337</v>
      </c>
      <c r="AM8" s="48">
        <v>288.86666666666662</v>
      </c>
      <c r="AN8" s="48">
        <v>285.96666666666664</v>
      </c>
      <c r="AO8" s="48">
        <v>282.4666666666667</v>
      </c>
      <c r="AP8" s="48">
        <v>280.73333333333329</v>
      </c>
      <c r="AQ8" s="48">
        <v>274.69999999999993</v>
      </c>
      <c r="AR8" s="48">
        <v>276.9666666666667</v>
      </c>
      <c r="AS8" s="48">
        <v>275.4666666666667</v>
      </c>
      <c r="AT8" s="48">
        <v>275.5</v>
      </c>
      <c r="AU8" s="48">
        <v>272.83333333333331</v>
      </c>
      <c r="AV8" s="48">
        <v>269.16666666666663</v>
      </c>
      <c r="AW8" s="48">
        <v>266.43333333333334</v>
      </c>
      <c r="AX8" s="48">
        <v>257.39999999999998</v>
      </c>
      <c r="AY8" s="48">
        <v>248.53333333333333</v>
      </c>
      <c r="AZ8" s="48">
        <v>243</v>
      </c>
      <c r="BA8" s="48">
        <v>239.13333333333333</v>
      </c>
      <c r="BB8" s="48">
        <v>234</v>
      </c>
      <c r="BC8" s="48">
        <v>228.5</v>
      </c>
      <c r="BD8" s="48">
        <v>225.06666666666666</v>
      </c>
      <c r="BE8" s="48">
        <v>222.76666666666665</v>
      </c>
      <c r="BF8" s="48">
        <v>221.76666666666665</v>
      </c>
      <c r="BG8" s="48">
        <v>221.8</v>
      </c>
      <c r="BH8" s="48">
        <v>221.83333333333331</v>
      </c>
      <c r="BI8" s="48">
        <v>223.06666666666666</v>
      </c>
      <c r="BJ8" s="48">
        <v>226.5</v>
      </c>
      <c r="BK8" s="48">
        <v>229.2</v>
      </c>
      <c r="BL8" s="48">
        <v>233.89999999999998</v>
      </c>
      <c r="BM8" s="48">
        <v>234.23333333333332</v>
      </c>
      <c r="BN8" s="48">
        <v>243.2</v>
      </c>
      <c r="BO8" s="48">
        <v>248</v>
      </c>
      <c r="BP8" s="48">
        <v>251.93333333333331</v>
      </c>
      <c r="BQ8" s="48">
        <v>254.23333333333329</v>
      </c>
      <c r="BR8" s="48">
        <v>256.86666666666667</v>
      </c>
      <c r="BS8" s="48">
        <v>262.06666666666672</v>
      </c>
      <c r="BT8" s="48">
        <v>266.5333333333333</v>
      </c>
      <c r="BU8" s="48">
        <v>269.60000000000002</v>
      </c>
      <c r="BV8" s="48">
        <v>270.7</v>
      </c>
      <c r="BW8" s="48">
        <v>270.90000000000003</v>
      </c>
      <c r="BX8" s="48">
        <v>269.23333333333335</v>
      </c>
      <c r="BY8" s="48">
        <v>267.10000000000002</v>
      </c>
      <c r="BZ8" s="48">
        <v>251.33333333333337</v>
      </c>
      <c r="CA8" s="48">
        <v>245.26666666666665</v>
      </c>
      <c r="CB8" s="48">
        <v>233.73333333333335</v>
      </c>
      <c r="CC8" s="48">
        <v>225.86666666666665</v>
      </c>
      <c r="CD8" s="48">
        <v>220.2</v>
      </c>
      <c r="CE8" s="48">
        <v>217.59999999999997</v>
      </c>
      <c r="CF8" s="48">
        <v>216.23333333333335</v>
      </c>
      <c r="CG8" s="48">
        <v>216.39999999999998</v>
      </c>
      <c r="CH8" s="48">
        <v>217.03333333333336</v>
      </c>
      <c r="CI8" s="48">
        <v>217.46666666666667</v>
      </c>
      <c r="CJ8" s="48">
        <v>220.73333333333335</v>
      </c>
      <c r="CK8" s="48">
        <v>224.1</v>
      </c>
      <c r="CL8" s="48">
        <v>226.73333333333335</v>
      </c>
      <c r="CM8" s="48">
        <v>228.63333333333333</v>
      </c>
      <c r="CN8" s="48">
        <v>232.33333333333334</v>
      </c>
      <c r="CO8" s="48">
        <v>235.5</v>
      </c>
      <c r="CP8" s="48">
        <v>238.70000000000002</v>
      </c>
      <c r="CQ8" s="48">
        <v>241.13333333333333</v>
      </c>
      <c r="CR8" s="48">
        <v>242.36666666666667</v>
      </c>
      <c r="CS8" s="48">
        <v>244.06666666666666</v>
      </c>
      <c r="CT8" s="48">
        <v>244.56666666666666</v>
      </c>
      <c r="CU8" s="48">
        <v>245.40000000000003</v>
      </c>
      <c r="CV8" s="48">
        <v>246.53333333333336</v>
      </c>
      <c r="CW8" s="48">
        <v>250.13333333333333</v>
      </c>
      <c r="CX8" s="48">
        <v>253.33333333333331</v>
      </c>
      <c r="CY8" s="48">
        <v>256.2</v>
      </c>
      <c r="CZ8" s="48">
        <v>257.20000000000005</v>
      </c>
      <c r="DA8" s="48">
        <v>259.10000000000002</v>
      </c>
      <c r="DB8" s="48">
        <v>259.60000000000002</v>
      </c>
      <c r="DC8" s="48">
        <v>261.43333333333334</v>
      </c>
      <c r="DD8" s="48">
        <v>262.73333333333335</v>
      </c>
      <c r="DE8" s="48">
        <v>262.23333333333335</v>
      </c>
      <c r="DF8" s="48">
        <v>260.66666666666663</v>
      </c>
      <c r="DG8" s="48">
        <v>260.3</v>
      </c>
      <c r="DH8" s="48">
        <v>260.23333333333335</v>
      </c>
      <c r="DI8" s="48">
        <v>257.8</v>
      </c>
      <c r="DJ8" s="48">
        <v>258.36666666666667</v>
      </c>
      <c r="DK8" s="48">
        <v>260.73333333333335</v>
      </c>
      <c r="DL8" s="48">
        <v>262.89999999999998</v>
      </c>
      <c r="DM8" s="48">
        <v>264.73333333333335</v>
      </c>
      <c r="DN8" s="48">
        <v>268.79999999999995</v>
      </c>
      <c r="DO8" s="48">
        <v>268.76666666666665</v>
      </c>
      <c r="DP8" s="48">
        <v>271.5</v>
      </c>
      <c r="DQ8" s="48">
        <v>271.76666666666665</v>
      </c>
      <c r="DR8" s="48">
        <v>271.93333333333334</v>
      </c>
      <c r="DS8" s="49">
        <v>271.0333333333333</v>
      </c>
      <c r="DT8" s="49">
        <v>246</v>
      </c>
      <c r="DU8" s="49">
        <v>247.63333333333333</v>
      </c>
      <c r="DV8" s="49">
        <v>245.9666666666667</v>
      </c>
      <c r="DW8" s="49">
        <v>243</v>
      </c>
      <c r="DX8" s="49">
        <v>242.16666666666669</v>
      </c>
      <c r="DY8" s="49">
        <v>243</v>
      </c>
      <c r="DZ8" s="49">
        <v>245.63333333333333</v>
      </c>
      <c r="EA8" s="49">
        <v>249</v>
      </c>
      <c r="EB8" s="49">
        <v>253.2</v>
      </c>
      <c r="EC8" s="49">
        <v>259.66666666666669</v>
      </c>
      <c r="ED8" s="50">
        <v>262.35550000000001</v>
      </c>
      <c r="EE8" s="50">
        <v>262.66579999999999</v>
      </c>
      <c r="EF8" s="50">
        <v>260.39679999999998</v>
      </c>
      <c r="EG8" s="50">
        <v>257.21350000000001</v>
      </c>
      <c r="EH8" s="50">
        <v>253.16220000000001</v>
      </c>
      <c r="EI8" s="50">
        <v>250.34979999999999</v>
      </c>
      <c r="EJ8" s="50">
        <v>248.77269999999999</v>
      </c>
      <c r="EK8" s="50">
        <v>247.9562</v>
      </c>
      <c r="EL8" s="50">
        <v>248.01320000000001</v>
      </c>
      <c r="EM8" s="50">
        <v>248.75640000000001</v>
      </c>
      <c r="EN8" s="50">
        <v>249.85059999999999</v>
      </c>
      <c r="EO8" s="50">
        <v>250.85230000000001</v>
      </c>
      <c r="EP8" s="50">
        <v>251.7654</v>
      </c>
      <c r="EQ8" s="50">
        <v>252.5925</v>
      </c>
      <c r="ER8" s="50">
        <v>253.3014</v>
      </c>
      <c r="ES8" s="50">
        <v>253.8569</v>
      </c>
      <c r="ET8" s="50">
        <v>254.38</v>
      </c>
      <c r="EU8" s="50">
        <v>254.83179999999999</v>
      </c>
      <c r="EV8" s="50">
        <v>255.34309999999999</v>
      </c>
      <c r="EW8" s="50">
        <v>255.78829999999999</v>
      </c>
      <c r="EX8" s="50">
        <v>256.26650000000001</v>
      </c>
      <c r="EY8" s="50">
        <v>256.8329</v>
      </c>
      <c r="EZ8" s="50">
        <v>257.45830000000001</v>
      </c>
      <c r="FA8" s="50">
        <v>258.02019999999999</v>
      </c>
      <c r="FB8" s="50">
        <v>258.52550000000002</v>
      </c>
      <c r="FC8" s="50">
        <v>259.04239999999999</v>
      </c>
      <c r="FD8" s="50">
        <v>259.54849999999999</v>
      </c>
      <c r="FE8" s="50">
        <v>259.8852</v>
      </c>
      <c r="FF8" s="50">
        <v>260.19920000000002</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1.8</v>
      </c>
      <c r="J9" s="48">
        <v>1.8</v>
      </c>
      <c r="K9" s="48">
        <v>1.6666666666666667</v>
      </c>
      <c r="L9" s="48">
        <v>1.5333333333333334</v>
      </c>
      <c r="M9" s="48">
        <v>1.5333333333333334</v>
      </c>
      <c r="N9" s="48">
        <v>1.6</v>
      </c>
      <c r="O9" s="48">
        <v>1.6</v>
      </c>
      <c r="P9" s="48">
        <v>1.6333333333333333</v>
      </c>
      <c r="Q9" s="48">
        <v>1.6</v>
      </c>
      <c r="R9" s="48">
        <v>1.6333333333333333</v>
      </c>
      <c r="S9" s="48">
        <v>1.6</v>
      </c>
      <c r="T9" s="48">
        <v>1.5666666666666669</v>
      </c>
      <c r="U9" s="48">
        <v>1.5333333333333334</v>
      </c>
      <c r="V9" s="48">
        <v>1.6</v>
      </c>
      <c r="W9" s="48">
        <v>1.6333333333333333</v>
      </c>
      <c r="X9" s="48">
        <v>1.6</v>
      </c>
      <c r="Y9" s="48">
        <v>1.6</v>
      </c>
      <c r="Z9" s="48">
        <v>1.6</v>
      </c>
      <c r="AA9" s="48">
        <v>1.6333333333333333</v>
      </c>
      <c r="AB9" s="48">
        <v>1.6</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1.5333333333333334</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0.76666666666666672</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0.73333333333333328</v>
      </c>
      <c r="DW9" s="49">
        <v>0.7</v>
      </c>
      <c r="DX9" s="49">
        <v>0.73333333333333328</v>
      </c>
      <c r="DY9" s="49">
        <v>0.7</v>
      </c>
      <c r="DZ9" s="49">
        <v>0.73333333333333328</v>
      </c>
      <c r="EA9" s="49">
        <v>0.7</v>
      </c>
      <c r="EB9" s="49">
        <v>0.7</v>
      </c>
      <c r="EC9" s="49">
        <v>0.7</v>
      </c>
      <c r="ED9" s="50">
        <v>0.71684700000000001</v>
      </c>
      <c r="EE9" s="50">
        <v>0.7283558</v>
      </c>
      <c r="EF9" s="50">
        <v>0.7361666</v>
      </c>
      <c r="EG9" s="50">
        <v>0.74144449999999995</v>
      </c>
      <c r="EH9" s="50">
        <v>0.7450002</v>
      </c>
      <c r="EI9" s="50">
        <v>0.74739109999999997</v>
      </c>
      <c r="EJ9" s="50">
        <v>0.74899660000000001</v>
      </c>
      <c r="EK9" s="50">
        <v>0.75007380000000001</v>
      </c>
      <c r="EL9" s="50">
        <v>0.75079609999999997</v>
      </c>
      <c r="EM9" s="50">
        <v>0.75128019999999995</v>
      </c>
      <c r="EN9" s="50">
        <v>0.75160459999999996</v>
      </c>
      <c r="EO9" s="50">
        <v>0.75182190000000004</v>
      </c>
      <c r="EP9" s="50">
        <v>0.75196750000000001</v>
      </c>
      <c r="EQ9" s="50">
        <v>0.75206499999999998</v>
      </c>
      <c r="ER9" s="50">
        <v>0.75213030000000003</v>
      </c>
      <c r="ES9" s="50">
        <v>0.75217409999999996</v>
      </c>
      <c r="ET9" s="50">
        <v>0.75220330000000002</v>
      </c>
      <c r="EU9" s="50">
        <v>0.75222299999999997</v>
      </c>
      <c r="EV9" s="50">
        <v>0.75223609999999996</v>
      </c>
      <c r="EW9" s="50">
        <v>0.75224489999999999</v>
      </c>
      <c r="EX9" s="50">
        <v>0.7522508</v>
      </c>
      <c r="EY9" s="50">
        <v>0.7522548</v>
      </c>
      <c r="EZ9" s="50">
        <v>0.75225739999999996</v>
      </c>
      <c r="FA9" s="50">
        <v>0.75225920000000002</v>
      </c>
      <c r="FB9" s="50">
        <v>0.75226040000000005</v>
      </c>
      <c r="FC9" s="50">
        <v>0.75226119999999996</v>
      </c>
      <c r="FD9" s="50">
        <v>0.75226170000000003</v>
      </c>
      <c r="FE9" s="50">
        <v>0.75226199999999999</v>
      </c>
      <c r="FF9" s="50">
        <v>0.75226230000000005</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57.633333333333333</v>
      </c>
      <c r="V10" s="48">
        <v>58.233333333333334</v>
      </c>
      <c r="W10" s="48">
        <v>58.6</v>
      </c>
      <c r="X10" s="48">
        <v>58.466666666666669</v>
      </c>
      <c r="Y10" s="48">
        <v>58.6</v>
      </c>
      <c r="Z10" s="48">
        <v>57.633333333333333</v>
      </c>
      <c r="AA10" s="48">
        <v>58.866666666666667</v>
      </c>
      <c r="AB10" s="48">
        <v>59.7</v>
      </c>
      <c r="AC10" s="48">
        <v>60.666666666666664</v>
      </c>
      <c r="AD10" s="48">
        <v>62.56666666666667</v>
      </c>
      <c r="AE10" s="48">
        <v>64.966666666666669</v>
      </c>
      <c r="AF10" s="48">
        <v>65.599999999999994</v>
      </c>
      <c r="AG10" s="48">
        <v>66.3</v>
      </c>
      <c r="AH10" s="48">
        <v>68.900000000000006</v>
      </c>
      <c r="AI10" s="48">
        <v>69.100000000000009</v>
      </c>
      <c r="AJ10" s="48">
        <v>70.966666666666669</v>
      </c>
      <c r="AK10" s="48">
        <v>72.63333333333334</v>
      </c>
      <c r="AL10" s="48">
        <v>74.466666666666669</v>
      </c>
      <c r="AM10" s="48">
        <v>75.466666666666669</v>
      </c>
      <c r="AN10" s="48">
        <v>77.099999999999994</v>
      </c>
      <c r="AO10" s="48">
        <v>78.900000000000006</v>
      </c>
      <c r="AP10" s="48">
        <v>80.36666666666666</v>
      </c>
      <c r="AQ10" s="48">
        <v>82</v>
      </c>
      <c r="AR10" s="48">
        <v>83.1</v>
      </c>
      <c r="AS10" s="48">
        <v>83.233333333333334</v>
      </c>
      <c r="AT10" s="48">
        <v>84.7</v>
      </c>
      <c r="AU10" s="48">
        <v>84.6</v>
      </c>
      <c r="AV10" s="48">
        <v>82.166666666666657</v>
      </c>
      <c r="AW10" s="48">
        <v>80.766666666666666</v>
      </c>
      <c r="AX10" s="48">
        <v>77.399999999999991</v>
      </c>
      <c r="AY10" s="48">
        <v>77.233333333333334</v>
      </c>
      <c r="AZ10" s="48">
        <v>75.566666666666677</v>
      </c>
      <c r="BA10" s="48">
        <v>75.7</v>
      </c>
      <c r="BB10" s="48">
        <v>74.8</v>
      </c>
      <c r="BC10" s="48">
        <v>73.86666666666666</v>
      </c>
      <c r="BD10" s="48">
        <v>74.033333333333331</v>
      </c>
      <c r="BE10" s="48">
        <v>74.2</v>
      </c>
      <c r="BF10" s="48">
        <v>75.066666666666663</v>
      </c>
      <c r="BG10" s="48">
        <v>76</v>
      </c>
      <c r="BH10" s="48">
        <v>75.966666666666669</v>
      </c>
      <c r="BI10" s="48">
        <v>76.466666666666669</v>
      </c>
      <c r="BJ10" s="48">
        <v>78.266666666666666</v>
      </c>
      <c r="BK10" s="48">
        <v>79.3</v>
      </c>
      <c r="BL10" s="48">
        <v>81.099999999999994</v>
      </c>
      <c r="BM10" s="48">
        <v>83.533333333333331</v>
      </c>
      <c r="BN10" s="48">
        <v>86.1</v>
      </c>
      <c r="BO10" s="48">
        <v>88.333333333333329</v>
      </c>
      <c r="BP10" s="48">
        <v>90.933333333333337</v>
      </c>
      <c r="BQ10" s="48">
        <v>91.8</v>
      </c>
      <c r="BR10" s="48">
        <v>92.73333333333332</v>
      </c>
      <c r="BS10" s="48">
        <v>96.26666666666668</v>
      </c>
      <c r="BT10" s="48">
        <v>99.63333333333334</v>
      </c>
      <c r="BU10" s="48">
        <v>100.4</v>
      </c>
      <c r="BV10" s="48">
        <v>100.36666666666666</v>
      </c>
      <c r="BW10" s="48">
        <v>99.666666666666686</v>
      </c>
      <c r="BX10" s="48">
        <v>98.166666666666657</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78.966666666666669</v>
      </c>
      <c r="CX10" s="48">
        <v>82.033333333333331</v>
      </c>
      <c r="CY10" s="48">
        <v>84.4</v>
      </c>
      <c r="CZ10" s="48">
        <v>85.8</v>
      </c>
      <c r="DA10" s="48">
        <v>86.666666666666671</v>
      </c>
      <c r="DB10" s="48">
        <v>87.833333333333329</v>
      </c>
      <c r="DC10" s="48">
        <v>90.2</v>
      </c>
      <c r="DD10" s="48">
        <v>92.033333333333317</v>
      </c>
      <c r="DE10" s="48">
        <v>93.26666666666668</v>
      </c>
      <c r="DF10" s="48">
        <v>94.23333333333332</v>
      </c>
      <c r="DG10" s="48">
        <v>95.633333333333326</v>
      </c>
      <c r="DH10" s="48">
        <v>96.6</v>
      </c>
      <c r="DI10" s="48">
        <v>96.9</v>
      </c>
      <c r="DJ10" s="48">
        <v>98.066666666666663</v>
      </c>
      <c r="DK10" s="48">
        <v>100.26666666666668</v>
      </c>
      <c r="DL10" s="48">
        <v>101.6</v>
      </c>
      <c r="DM10" s="48">
        <v>102.43333333333334</v>
      </c>
      <c r="DN10" s="48">
        <v>103.83333333333331</v>
      </c>
      <c r="DO10" s="48">
        <v>102.2</v>
      </c>
      <c r="DP10" s="48">
        <v>103.93333333333334</v>
      </c>
      <c r="DQ10" s="48">
        <v>104.03333333333332</v>
      </c>
      <c r="DR10" s="48">
        <v>104.26666666666668</v>
      </c>
      <c r="DS10" s="49">
        <v>104.4</v>
      </c>
      <c r="DT10" s="49">
        <v>92.366666666666674</v>
      </c>
      <c r="DU10" s="49">
        <v>100.03333333333332</v>
      </c>
      <c r="DV10" s="49">
        <v>102.46666666666668</v>
      </c>
      <c r="DW10" s="49">
        <v>102.56666666666666</v>
      </c>
      <c r="DX10" s="49">
        <v>103.7</v>
      </c>
      <c r="DY10" s="49">
        <v>104.23333333333332</v>
      </c>
      <c r="DZ10" s="49">
        <v>104.9</v>
      </c>
      <c r="EA10" s="49">
        <v>105.83333333333331</v>
      </c>
      <c r="EB10" s="49">
        <v>108.63333333333333</v>
      </c>
      <c r="EC10" s="49">
        <v>111.46666666666668</v>
      </c>
      <c r="ED10" s="50">
        <v>112.7616</v>
      </c>
      <c r="EE10" s="50">
        <v>112.5061</v>
      </c>
      <c r="EF10" s="50">
        <v>110.2898</v>
      </c>
      <c r="EG10" s="50">
        <v>107.4355</v>
      </c>
      <c r="EH10" s="50">
        <v>104.3724</v>
      </c>
      <c r="EI10" s="50">
        <v>102.4913</v>
      </c>
      <c r="EJ10" s="50">
        <v>101.56910000000001</v>
      </c>
      <c r="EK10" s="50">
        <v>101.2319</v>
      </c>
      <c r="EL10" s="50">
        <v>101.53100000000001</v>
      </c>
      <c r="EM10" s="50">
        <v>102.2719</v>
      </c>
      <c r="EN10" s="50">
        <v>103.25490000000001</v>
      </c>
      <c r="EO10" s="50">
        <v>104.1014</v>
      </c>
      <c r="EP10" s="50">
        <v>104.8604</v>
      </c>
      <c r="EQ10" s="50">
        <v>105.5421</v>
      </c>
      <c r="ER10" s="50">
        <v>106.0765</v>
      </c>
      <c r="ES10" s="50">
        <v>106.47280000000001</v>
      </c>
      <c r="ET10" s="50">
        <v>106.8163</v>
      </c>
      <c r="EU10" s="50">
        <v>107.089</v>
      </c>
      <c r="EV10" s="50">
        <v>107.4298</v>
      </c>
      <c r="EW10" s="50">
        <v>107.7229</v>
      </c>
      <c r="EX10" s="50">
        <v>108.05410000000001</v>
      </c>
      <c r="EY10" s="50">
        <v>108.4461</v>
      </c>
      <c r="EZ10" s="50">
        <v>108.88930000000001</v>
      </c>
      <c r="FA10" s="50">
        <v>109.3107</v>
      </c>
      <c r="FB10" s="50">
        <v>109.72799999999999</v>
      </c>
      <c r="FC10" s="50">
        <v>110.1682</v>
      </c>
      <c r="FD10" s="50">
        <v>110.6217</v>
      </c>
      <c r="FE10" s="50">
        <v>111.0324</v>
      </c>
      <c r="FF10" s="50">
        <v>111.4331</v>
      </c>
    </row>
    <row r="11" spans="1:162" x14ac:dyDescent="0.2">
      <c r="A11" t="str">
        <f>'Baseline QTR'!A11</f>
        <v>KS_NMFG</v>
      </c>
      <c r="B11" t="str">
        <f>'Baseline QTR'!B11</f>
        <v xml:space="preserve">   Manufacturing</v>
      </c>
      <c r="C11" s="48">
        <v>213.73333333333332</v>
      </c>
      <c r="D11" s="48">
        <v>212.3</v>
      </c>
      <c r="E11" s="48">
        <v>213.6</v>
      </c>
      <c r="F11" s="48">
        <v>211.23333333333332</v>
      </c>
      <c r="G11" s="48">
        <v>208.93333333333331</v>
      </c>
      <c r="H11" s="48">
        <v>208.2</v>
      </c>
      <c r="I11" s="48">
        <v>209.60000000000002</v>
      </c>
      <c r="J11" s="48">
        <v>207.96666666666664</v>
      </c>
      <c r="K11" s="48">
        <v>207.06666666666666</v>
      </c>
      <c r="L11" s="48">
        <v>205.96666666666667</v>
      </c>
      <c r="M11" s="48">
        <v>204.26666666666668</v>
      </c>
      <c r="N11" s="48">
        <v>201.43333333333334</v>
      </c>
      <c r="O11" s="48">
        <v>197.33333333333331</v>
      </c>
      <c r="P11" s="48">
        <v>195.33333333333337</v>
      </c>
      <c r="Q11" s="48">
        <v>196.53333333333333</v>
      </c>
      <c r="R11" s="48">
        <v>188.83333333333334</v>
      </c>
      <c r="S11" s="48">
        <v>185.3</v>
      </c>
      <c r="T11" s="48">
        <v>184.23333333333335</v>
      </c>
      <c r="U11" s="48">
        <v>183.76666666666665</v>
      </c>
      <c r="V11" s="48">
        <v>183.76666666666668</v>
      </c>
      <c r="W11" s="48">
        <v>186.16666666666663</v>
      </c>
      <c r="X11" s="48">
        <v>183.79999999999998</v>
      </c>
      <c r="Y11" s="48">
        <v>179.2</v>
      </c>
      <c r="Z11" s="48">
        <v>163.69999999999999</v>
      </c>
      <c r="AA11" s="48">
        <v>180.2</v>
      </c>
      <c r="AB11" s="48">
        <v>183.7</v>
      </c>
      <c r="AC11" s="48">
        <v>188.03333333333333</v>
      </c>
      <c r="AD11" s="48">
        <v>194.46666666666667</v>
      </c>
      <c r="AE11" s="48">
        <v>200.03333333333336</v>
      </c>
      <c r="AF11" s="48">
        <v>205.73333333333335</v>
      </c>
      <c r="AG11" s="48">
        <v>211.76666666666665</v>
      </c>
      <c r="AH11" s="48">
        <v>218.26666666666665</v>
      </c>
      <c r="AI11" s="48">
        <v>218.5</v>
      </c>
      <c r="AJ11" s="48">
        <v>220.7</v>
      </c>
      <c r="AK11" s="48">
        <v>220.46666666666667</v>
      </c>
      <c r="AL11" s="48">
        <v>218.10000000000002</v>
      </c>
      <c r="AM11" s="48">
        <v>211.29999999999995</v>
      </c>
      <c r="AN11" s="48">
        <v>206.76666666666665</v>
      </c>
      <c r="AO11" s="48">
        <v>201.43333333333334</v>
      </c>
      <c r="AP11" s="48">
        <v>198.26666666666665</v>
      </c>
      <c r="AQ11" s="48">
        <v>190.59999999999997</v>
      </c>
      <c r="AR11" s="48">
        <v>191.73333333333335</v>
      </c>
      <c r="AS11" s="48">
        <v>190.1</v>
      </c>
      <c r="AT11" s="48">
        <v>188.70000000000002</v>
      </c>
      <c r="AU11" s="48">
        <v>186.03333333333333</v>
      </c>
      <c r="AV11" s="48">
        <v>184.96666666666667</v>
      </c>
      <c r="AW11" s="48">
        <v>183.76666666666668</v>
      </c>
      <c r="AX11" s="48">
        <v>178.26666666666665</v>
      </c>
      <c r="AY11" s="48">
        <v>169.6</v>
      </c>
      <c r="AZ11" s="48">
        <v>165.83333333333334</v>
      </c>
      <c r="BA11" s="48">
        <v>161.83333333333334</v>
      </c>
      <c r="BB11" s="48">
        <v>157.66666666666666</v>
      </c>
      <c r="BC11" s="48">
        <v>153.1</v>
      </c>
      <c r="BD11" s="48">
        <v>149.70000000000002</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168.06666666666666</v>
      </c>
      <c r="BV11" s="48">
        <v>169.23333333333335</v>
      </c>
      <c r="BW11" s="48">
        <v>170.23333333333335</v>
      </c>
      <c r="BX11" s="48">
        <v>170.06666666666666</v>
      </c>
      <c r="BY11" s="48">
        <v>169.83333333333334</v>
      </c>
      <c r="BZ11" s="48">
        <v>159.73333333333335</v>
      </c>
      <c r="CA11" s="48">
        <v>162.03333333333333</v>
      </c>
      <c r="CB11" s="48">
        <v>156.56666666666666</v>
      </c>
      <c r="CC11" s="48">
        <v>153.23333333333332</v>
      </c>
      <c r="CD11" s="48">
        <v>150.96666666666667</v>
      </c>
      <c r="CE11" s="48">
        <v>150.23333333333332</v>
      </c>
      <c r="CF11" s="48">
        <v>150.16666666666669</v>
      </c>
      <c r="CG11" s="48">
        <v>150.56666666666666</v>
      </c>
      <c r="CH11" s="48">
        <v>151.86666666666667</v>
      </c>
      <c r="CI11" s="48">
        <v>153.9</v>
      </c>
      <c r="CJ11" s="48">
        <v>157.06666666666666</v>
      </c>
      <c r="CK11" s="48">
        <v>160.16666666666666</v>
      </c>
      <c r="CL11" s="48">
        <v>162.73333333333335</v>
      </c>
      <c r="CM11" s="48">
        <v>164.46666666666667</v>
      </c>
      <c r="CN11" s="48">
        <v>166.43333333333334</v>
      </c>
      <c r="CO11" s="48">
        <v>168.4</v>
      </c>
      <c r="CP11" s="48">
        <v>169.70000000000002</v>
      </c>
      <c r="CQ11" s="48">
        <v>170.56666666666666</v>
      </c>
      <c r="CR11" s="48">
        <v>170.70000000000002</v>
      </c>
      <c r="CS11" s="48">
        <v>170.43333333333334</v>
      </c>
      <c r="CT11" s="48">
        <v>170.26666666666665</v>
      </c>
      <c r="CU11" s="48">
        <v>169.76666666666668</v>
      </c>
      <c r="CV11" s="48">
        <v>169.86666666666667</v>
      </c>
      <c r="CW11" s="48">
        <v>170.46666666666667</v>
      </c>
      <c r="CX11" s="48">
        <v>170.53333333333333</v>
      </c>
      <c r="CY11" s="48">
        <v>171</v>
      </c>
      <c r="CZ11" s="48">
        <v>170.60000000000002</v>
      </c>
      <c r="DA11" s="48">
        <v>171.66666666666666</v>
      </c>
      <c r="DB11" s="48">
        <v>170.96666666666667</v>
      </c>
      <c r="DC11" s="48">
        <v>170.5</v>
      </c>
      <c r="DD11" s="48">
        <v>169.9</v>
      </c>
      <c r="DE11" s="48">
        <v>168.16666666666666</v>
      </c>
      <c r="DF11" s="48">
        <v>165.63333333333333</v>
      </c>
      <c r="DG11" s="48">
        <v>163.86666666666667</v>
      </c>
      <c r="DH11" s="48">
        <v>162.83333333333334</v>
      </c>
      <c r="DI11" s="48">
        <v>160.1</v>
      </c>
      <c r="DJ11" s="48">
        <v>159.5</v>
      </c>
      <c r="DK11" s="48">
        <v>159.66666666666666</v>
      </c>
      <c r="DL11" s="48">
        <v>160.5</v>
      </c>
      <c r="DM11" s="48">
        <v>161.5</v>
      </c>
      <c r="DN11" s="48">
        <v>164.16666666666666</v>
      </c>
      <c r="DO11" s="48">
        <v>165.76666666666668</v>
      </c>
      <c r="DP11" s="48">
        <v>166.76666666666665</v>
      </c>
      <c r="DQ11" s="48">
        <v>166.93333333333334</v>
      </c>
      <c r="DR11" s="48">
        <v>166.86666666666667</v>
      </c>
      <c r="DS11" s="49">
        <v>165.83333333333331</v>
      </c>
      <c r="DT11" s="49">
        <v>152.93333333333334</v>
      </c>
      <c r="DU11" s="49">
        <v>146.83333333333334</v>
      </c>
      <c r="DV11" s="49">
        <v>142.76666666666668</v>
      </c>
      <c r="DW11" s="49">
        <v>139.73333333333332</v>
      </c>
      <c r="DX11" s="49">
        <v>137.73333333333335</v>
      </c>
      <c r="DY11" s="49">
        <v>138.06666666666666</v>
      </c>
      <c r="DZ11" s="49">
        <v>140</v>
      </c>
      <c r="EA11" s="49">
        <v>142.46666666666667</v>
      </c>
      <c r="EB11" s="49">
        <v>143.86666666666667</v>
      </c>
      <c r="EC11" s="49">
        <v>147.5</v>
      </c>
      <c r="ED11" s="50">
        <v>148.87710000000001</v>
      </c>
      <c r="EE11" s="50">
        <v>149.43129999999999</v>
      </c>
      <c r="EF11" s="50">
        <v>149.3708</v>
      </c>
      <c r="EG11" s="50">
        <v>149.03649999999999</v>
      </c>
      <c r="EH11" s="50">
        <v>148.04480000000001</v>
      </c>
      <c r="EI11" s="50">
        <v>147.11109999999999</v>
      </c>
      <c r="EJ11" s="50">
        <v>146.4546</v>
      </c>
      <c r="EK11" s="50">
        <v>145.9742</v>
      </c>
      <c r="EL11" s="50">
        <v>145.73150000000001</v>
      </c>
      <c r="EM11" s="50">
        <v>145.73320000000001</v>
      </c>
      <c r="EN11" s="50">
        <v>145.8442</v>
      </c>
      <c r="EO11" s="50">
        <v>145.9991</v>
      </c>
      <c r="EP11" s="50">
        <v>146.15309999999999</v>
      </c>
      <c r="EQ11" s="50">
        <v>146.29830000000001</v>
      </c>
      <c r="ER11" s="50">
        <v>146.47280000000001</v>
      </c>
      <c r="ES11" s="50">
        <v>146.6319</v>
      </c>
      <c r="ET11" s="50">
        <v>146.81139999999999</v>
      </c>
      <c r="EU11" s="50">
        <v>146.9906</v>
      </c>
      <c r="EV11" s="50">
        <v>147.1611</v>
      </c>
      <c r="EW11" s="50">
        <v>147.31319999999999</v>
      </c>
      <c r="EX11" s="50">
        <v>147.46019999999999</v>
      </c>
      <c r="EY11" s="50">
        <v>147.6345</v>
      </c>
      <c r="EZ11" s="50">
        <v>147.8167</v>
      </c>
      <c r="FA11" s="50">
        <v>147.9572</v>
      </c>
      <c r="FB11" s="50">
        <v>148.0453</v>
      </c>
      <c r="FC11" s="50">
        <v>148.12200000000001</v>
      </c>
      <c r="FD11" s="50">
        <v>148.1746</v>
      </c>
      <c r="FE11" s="50">
        <v>148.10059999999999</v>
      </c>
      <c r="FF11" s="50">
        <v>148.0138</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62.366666666666667</v>
      </c>
      <c r="DZ12" s="49">
        <v>62.966666666666669</v>
      </c>
      <c r="EA12" s="49">
        <v>63.533333333333331</v>
      </c>
      <c r="EB12" s="49">
        <v>64.566666666666663</v>
      </c>
      <c r="EC12" s="49">
        <v>66.633333333333326</v>
      </c>
      <c r="ED12" s="50">
        <v>68.017840000000007</v>
      </c>
      <c r="EE12" s="50">
        <v>68.95299</v>
      </c>
      <c r="EF12" s="50">
        <v>69.769949999999994</v>
      </c>
      <c r="EG12" s="50">
        <v>70.53389</v>
      </c>
      <c r="EH12" s="50">
        <v>71.146330000000006</v>
      </c>
      <c r="EI12" s="50">
        <v>71.660089999999997</v>
      </c>
      <c r="EJ12" s="50">
        <v>72.093789999999998</v>
      </c>
      <c r="EK12" s="50">
        <v>72.419210000000007</v>
      </c>
      <c r="EL12" s="50">
        <v>72.719800000000006</v>
      </c>
      <c r="EM12" s="50">
        <v>72.999480000000005</v>
      </c>
      <c r="EN12" s="50">
        <v>73.214439999999996</v>
      </c>
      <c r="EO12" s="50">
        <v>73.414450000000002</v>
      </c>
      <c r="EP12" s="50">
        <v>73.600489999999994</v>
      </c>
      <c r="EQ12" s="50">
        <v>73.785920000000004</v>
      </c>
      <c r="ER12" s="50">
        <v>74.003420000000006</v>
      </c>
      <c r="ES12" s="50">
        <v>74.207350000000005</v>
      </c>
      <c r="ET12" s="50">
        <v>74.398439999999994</v>
      </c>
      <c r="EU12" s="50">
        <v>74.576490000000007</v>
      </c>
      <c r="EV12" s="50">
        <v>74.740600000000001</v>
      </c>
      <c r="EW12" s="50">
        <v>74.885769999999994</v>
      </c>
      <c r="EX12" s="50">
        <v>75.022580000000005</v>
      </c>
      <c r="EY12" s="50">
        <v>75.172259999999994</v>
      </c>
      <c r="EZ12" s="50">
        <v>75.333060000000003</v>
      </c>
      <c r="FA12" s="50">
        <v>75.482900000000001</v>
      </c>
      <c r="FB12" s="50">
        <v>75.611410000000006</v>
      </c>
      <c r="FC12" s="50">
        <v>75.740549999999999</v>
      </c>
      <c r="FD12" s="50">
        <v>75.851969999999994</v>
      </c>
      <c r="FE12" s="50">
        <v>75.848050000000001</v>
      </c>
      <c r="FF12" s="50">
        <v>75.846379999999996</v>
      </c>
    </row>
    <row r="13" spans="1:162" x14ac:dyDescent="0.2">
      <c r="A13" t="str">
        <f>'Baseline QTR'!A13</f>
        <v>KS_NSRV</v>
      </c>
      <c r="B13" t="str">
        <f>'Baseline QTR'!B13</f>
        <v xml:space="preserve"> Services providing</v>
      </c>
      <c r="C13" s="48">
        <v>821.13333333333333</v>
      </c>
      <c r="D13" s="48">
        <v>829.9666666666667</v>
      </c>
      <c r="E13" s="48">
        <v>838.43333333333328</v>
      </c>
      <c r="F13" s="48">
        <v>838.40000000000009</v>
      </c>
      <c r="G13" s="48">
        <v>838.4666666666667</v>
      </c>
      <c r="H13" s="48">
        <v>843.16666666666674</v>
      </c>
      <c r="I13" s="48">
        <v>845.43333333333328</v>
      </c>
      <c r="J13" s="48">
        <v>847.93333333333328</v>
      </c>
      <c r="K13" s="48">
        <v>857.59999999999991</v>
      </c>
      <c r="L13" s="48">
        <v>858.93333333333328</v>
      </c>
      <c r="M13" s="48">
        <v>858.33333333333337</v>
      </c>
      <c r="N13" s="48">
        <v>866.5</v>
      </c>
      <c r="O13" s="48">
        <v>874.76666666666665</v>
      </c>
      <c r="P13" s="48">
        <v>882.16666666666674</v>
      </c>
      <c r="Q13" s="48">
        <v>895.6</v>
      </c>
      <c r="R13" s="48">
        <v>889</v>
      </c>
      <c r="S13" s="48">
        <v>899</v>
      </c>
      <c r="T13" s="48">
        <v>905.06666666666661</v>
      </c>
      <c r="U13" s="48">
        <v>908.93333333333339</v>
      </c>
      <c r="V13" s="48">
        <v>920.73333333333335</v>
      </c>
      <c r="W13" s="48">
        <v>927.86666666666667</v>
      </c>
      <c r="X13" s="48">
        <v>930.33333333333337</v>
      </c>
      <c r="Y13" s="48">
        <v>936.66666666666652</v>
      </c>
      <c r="Z13" s="48">
        <v>946.8</v>
      </c>
      <c r="AA13" s="48">
        <v>958.13333333333344</v>
      </c>
      <c r="AB13" s="48">
        <v>962.63333333333344</v>
      </c>
      <c r="AC13" s="48">
        <v>970.76666666666665</v>
      </c>
      <c r="AD13" s="48">
        <v>984.33333333333326</v>
      </c>
      <c r="AE13" s="48">
        <v>990.86666666666656</v>
      </c>
      <c r="AF13" s="48">
        <v>1008.8</v>
      </c>
      <c r="AG13" s="48">
        <v>1015.6666666666667</v>
      </c>
      <c r="AH13" s="48">
        <v>1027.6666666666667</v>
      </c>
      <c r="AI13" s="48">
        <v>1038.6666666666667</v>
      </c>
      <c r="AJ13" s="48">
        <v>1052.3</v>
      </c>
      <c r="AK13" s="48">
        <v>1062.2666666666667</v>
      </c>
      <c r="AL13" s="48">
        <v>1074</v>
      </c>
      <c r="AM13" s="48">
        <v>1084.8666666666668</v>
      </c>
      <c r="AN13" s="48">
        <v>1092.4666666666667</v>
      </c>
      <c r="AO13" s="48">
        <v>1107.1000000000001</v>
      </c>
      <c r="AP13" s="48">
        <v>1119.0333333333331</v>
      </c>
      <c r="AQ13" s="48">
        <v>1131.3333333333335</v>
      </c>
      <c r="AR13" s="48">
        <v>1136.7666666666667</v>
      </c>
      <c r="AS13" s="48">
        <v>1144.4333333333334</v>
      </c>
      <c r="AT13" s="48">
        <v>1152.2666666666667</v>
      </c>
      <c r="AU13" s="48">
        <v>1147.4000000000001</v>
      </c>
      <c r="AV13" s="48">
        <v>1141.1666666666667</v>
      </c>
      <c r="AW13" s="48">
        <v>1130.3</v>
      </c>
      <c r="AX13" s="48">
        <v>1118.8333333333335</v>
      </c>
      <c r="AY13" s="48">
        <v>1113.6666666666667</v>
      </c>
      <c r="AZ13" s="48">
        <v>1113.1333333333332</v>
      </c>
      <c r="BA13" s="48">
        <v>1113.3</v>
      </c>
      <c r="BB13" s="48">
        <v>1113.5333333333333</v>
      </c>
      <c r="BC13" s="48">
        <v>1115.8333333333335</v>
      </c>
      <c r="BD13" s="48">
        <v>1114.3</v>
      </c>
      <c r="BE13" s="48">
        <v>1115.7333333333331</v>
      </c>
      <c r="BF13" s="48">
        <v>1119.8</v>
      </c>
      <c r="BG13" s="48">
        <v>1120.2333333333333</v>
      </c>
      <c r="BH13" s="48">
        <v>1126.0666666666666</v>
      </c>
      <c r="BI13" s="48">
        <v>1128.4666666666667</v>
      </c>
      <c r="BJ13" s="48">
        <v>1134.3666666666668</v>
      </c>
      <c r="BK13" s="48">
        <v>1138.1333333333332</v>
      </c>
      <c r="BL13" s="48">
        <v>1145.5333333333333</v>
      </c>
      <c r="BM13" s="48">
        <v>1153.9333333333332</v>
      </c>
      <c r="BN13" s="48">
        <v>1160.5333333333333</v>
      </c>
      <c r="BO13" s="48">
        <v>1166.5333333333333</v>
      </c>
      <c r="BP13" s="48">
        <v>1173.1333333333334</v>
      </c>
      <c r="BQ13" s="48">
        <v>1179.9333333333334</v>
      </c>
      <c r="BR13" s="48">
        <v>1185.5333333333333</v>
      </c>
      <c r="BS13" s="48">
        <v>1195.9333333333334</v>
      </c>
      <c r="BT13" s="48">
        <v>1202.1000000000001</v>
      </c>
      <c r="BU13" s="48">
        <v>1208.5999999999999</v>
      </c>
      <c r="BV13" s="48">
        <v>1216.4666666666667</v>
      </c>
      <c r="BW13" s="48">
        <v>1225.7333333333333</v>
      </c>
      <c r="BX13" s="48">
        <v>1226.8000000000002</v>
      </c>
      <c r="BY13" s="48">
        <v>1231.8333333333333</v>
      </c>
      <c r="BZ13" s="48">
        <v>1220.4333333333334</v>
      </c>
      <c r="CA13" s="48">
        <v>1203.4333333333334</v>
      </c>
      <c r="CB13" s="48">
        <v>1183.3666666666668</v>
      </c>
      <c r="CC13" s="48">
        <v>1175.0999999999999</v>
      </c>
      <c r="CD13" s="48">
        <v>1170.9666666666667</v>
      </c>
      <c r="CE13" s="48">
        <v>1170.9000000000001</v>
      </c>
      <c r="CF13" s="48">
        <v>1178.5999999999999</v>
      </c>
      <c r="CG13" s="48">
        <v>1180.8333333333333</v>
      </c>
      <c r="CH13" s="48">
        <v>1188.4333333333334</v>
      </c>
      <c r="CI13" s="48">
        <v>1192.2333333333333</v>
      </c>
      <c r="CJ13" s="48">
        <v>1198.5999999999999</v>
      </c>
      <c r="CK13" s="48">
        <v>1202.5333333333333</v>
      </c>
      <c r="CL13" s="48">
        <v>1207.9000000000001</v>
      </c>
      <c r="CM13" s="48">
        <v>1214.6333333333334</v>
      </c>
      <c r="CN13" s="48">
        <v>1224.1666666666665</v>
      </c>
      <c r="CO13" s="48">
        <v>1227.7</v>
      </c>
      <c r="CP13" s="48">
        <v>1237.7</v>
      </c>
      <c r="CQ13" s="48">
        <v>1245.6000000000001</v>
      </c>
      <c r="CR13" s="48">
        <v>1253.8333333333333</v>
      </c>
      <c r="CS13" s="48">
        <v>1261.9666666666669</v>
      </c>
      <c r="CT13" s="48">
        <v>1273.7666666666667</v>
      </c>
      <c r="CU13" s="48">
        <v>1283.0666666666666</v>
      </c>
      <c r="CV13" s="48">
        <v>1286.9666666666667</v>
      </c>
      <c r="CW13" s="48">
        <v>1300.9000000000001</v>
      </c>
      <c r="CX13" s="48">
        <v>1306.9000000000001</v>
      </c>
      <c r="CY13" s="48">
        <v>1315.9333333333334</v>
      </c>
      <c r="CZ13" s="48">
        <v>1328.0333333333333</v>
      </c>
      <c r="DA13" s="48">
        <v>1342.1333333333332</v>
      </c>
      <c r="DB13" s="48">
        <v>1351.1666666666667</v>
      </c>
      <c r="DC13" s="48">
        <v>1363.2333333333333</v>
      </c>
      <c r="DD13" s="48">
        <v>1378.1666666666665</v>
      </c>
      <c r="DE13" s="48">
        <v>1389.8000000000002</v>
      </c>
      <c r="DF13" s="48">
        <v>1397.8333333333333</v>
      </c>
      <c r="DG13" s="48">
        <v>1408.8666666666666</v>
      </c>
      <c r="DH13" s="48">
        <v>1423.3666666666666</v>
      </c>
      <c r="DI13" s="48">
        <v>1432.4999999999998</v>
      </c>
      <c r="DJ13" s="48">
        <v>1438.2333333333333</v>
      </c>
      <c r="DK13" s="48">
        <v>1449.8333333333335</v>
      </c>
      <c r="DL13" s="48">
        <v>1455.4</v>
      </c>
      <c r="DM13" s="48">
        <v>1461.9333333333334</v>
      </c>
      <c r="DN13" s="48">
        <v>1467.6</v>
      </c>
      <c r="DO13" s="48">
        <v>1475.2</v>
      </c>
      <c r="DP13" s="48">
        <v>1487.1</v>
      </c>
      <c r="DQ13" s="48">
        <v>1501.6999999999998</v>
      </c>
      <c r="DR13" s="48">
        <v>1505.6333333333332</v>
      </c>
      <c r="DS13" s="49">
        <v>1511.8333333333335</v>
      </c>
      <c r="DT13" s="49">
        <v>1336.2333333333331</v>
      </c>
      <c r="DU13" s="49">
        <v>1385.9333333333334</v>
      </c>
      <c r="DV13" s="49">
        <v>1398.6333333333332</v>
      </c>
      <c r="DW13" s="49">
        <v>1400.8666666666668</v>
      </c>
      <c r="DX13" s="49">
        <v>1423.8666666666668</v>
      </c>
      <c r="DY13" s="49">
        <v>1458.3333333333335</v>
      </c>
      <c r="DZ13" s="49">
        <v>1482.6</v>
      </c>
      <c r="EA13" s="49">
        <v>1497.4666666666667</v>
      </c>
      <c r="EB13" s="49">
        <v>1513.1333333333334</v>
      </c>
      <c r="EC13" s="49">
        <v>1525.9</v>
      </c>
      <c r="ED13" s="50">
        <v>1536.6510000000001</v>
      </c>
      <c r="EE13" s="50">
        <v>1535.2429999999999</v>
      </c>
      <c r="EF13" s="50">
        <v>1519.2809999999999</v>
      </c>
      <c r="EG13" s="50">
        <v>1503.893</v>
      </c>
      <c r="EH13" s="50">
        <v>1491.2080000000001</v>
      </c>
      <c r="EI13" s="50">
        <v>1489.037</v>
      </c>
      <c r="EJ13" s="50">
        <v>1494.499</v>
      </c>
      <c r="EK13" s="50">
        <v>1500.3720000000001</v>
      </c>
      <c r="EL13" s="50">
        <v>1507.3240000000001</v>
      </c>
      <c r="EM13" s="50">
        <v>1517.12</v>
      </c>
      <c r="EN13" s="50">
        <v>1526.3520000000001</v>
      </c>
      <c r="EO13" s="50">
        <v>1534.0160000000001</v>
      </c>
      <c r="EP13" s="50">
        <v>1541.085</v>
      </c>
      <c r="EQ13" s="50">
        <v>1547.0419999999999</v>
      </c>
      <c r="ER13" s="50">
        <v>1552.635</v>
      </c>
      <c r="ES13" s="50">
        <v>1557.797</v>
      </c>
      <c r="ET13" s="50">
        <v>1563.405</v>
      </c>
      <c r="EU13" s="50">
        <v>1569.0650000000001</v>
      </c>
      <c r="EV13" s="50">
        <v>1575.1569999999999</v>
      </c>
      <c r="EW13" s="50">
        <v>1581.0609999999999</v>
      </c>
      <c r="EX13" s="50">
        <v>1587.431</v>
      </c>
      <c r="EY13" s="50">
        <v>1594.576</v>
      </c>
      <c r="EZ13" s="50">
        <v>1601.7329999999999</v>
      </c>
      <c r="FA13" s="50">
        <v>1608.0250000000001</v>
      </c>
      <c r="FB13" s="50">
        <v>1613.98</v>
      </c>
      <c r="FC13" s="50">
        <v>1619.89</v>
      </c>
      <c r="FD13" s="50">
        <v>1625.433</v>
      </c>
      <c r="FE13" s="50">
        <v>1630.335</v>
      </c>
      <c r="FF13" s="50">
        <v>1634.62</v>
      </c>
    </row>
    <row r="14" spans="1:162" x14ac:dyDescent="0.2">
      <c r="A14" t="str">
        <f>'Baseline QTR'!A14</f>
        <v>KS_NTRD</v>
      </c>
      <c r="B14" t="str">
        <f>'Baseline QTR'!B14</f>
        <v xml:space="preserve">   Wholesale and retail trade</v>
      </c>
      <c r="C14" s="48">
        <v>176.36666666666667</v>
      </c>
      <c r="D14" s="48">
        <v>176.76666666666665</v>
      </c>
      <c r="E14" s="48">
        <v>177.33333333333334</v>
      </c>
      <c r="F14" s="48">
        <v>179.26666666666668</v>
      </c>
      <c r="G14" s="48">
        <v>175.53333333333333</v>
      </c>
      <c r="H14" s="48">
        <v>175.66666666666666</v>
      </c>
      <c r="I14" s="48">
        <v>175.16666666666666</v>
      </c>
      <c r="J14" s="48">
        <v>174.5</v>
      </c>
      <c r="K14" s="48">
        <v>176.26666666666668</v>
      </c>
      <c r="L14" s="48">
        <v>176.43333333333334</v>
      </c>
      <c r="M14" s="48">
        <v>175.3</v>
      </c>
      <c r="N14" s="48">
        <v>175.7</v>
      </c>
      <c r="O14" s="48">
        <v>176.5</v>
      </c>
      <c r="P14" s="48">
        <v>177.03333333333333</v>
      </c>
      <c r="Q14" s="48">
        <v>180.4</v>
      </c>
      <c r="R14" s="48">
        <v>177.46666666666667</v>
      </c>
      <c r="S14" s="48">
        <v>178.06666666666666</v>
      </c>
      <c r="T14" s="48">
        <v>178.96666666666667</v>
      </c>
      <c r="U14" s="48">
        <v>180.76666666666665</v>
      </c>
      <c r="V14" s="48">
        <v>181.43333333333337</v>
      </c>
      <c r="W14" s="48">
        <v>182.73333333333332</v>
      </c>
      <c r="X14" s="48">
        <v>183.8</v>
      </c>
      <c r="Y14" s="48">
        <v>185.66666666666663</v>
      </c>
      <c r="Z14" s="48">
        <v>187.4</v>
      </c>
      <c r="AA14" s="48">
        <v>190.3</v>
      </c>
      <c r="AB14" s="48">
        <v>191.83333333333337</v>
      </c>
      <c r="AC14" s="48">
        <v>192.73333333333335</v>
      </c>
      <c r="AD14" s="48">
        <v>194.3</v>
      </c>
      <c r="AE14" s="48">
        <v>193.3</v>
      </c>
      <c r="AF14" s="48">
        <v>198.4</v>
      </c>
      <c r="AG14" s="48">
        <v>199.93333333333337</v>
      </c>
      <c r="AH14" s="48">
        <v>203.4</v>
      </c>
      <c r="AI14" s="48">
        <v>202.73333333333335</v>
      </c>
      <c r="AJ14" s="48">
        <v>205.36666666666667</v>
      </c>
      <c r="AK14" s="48">
        <v>206.96666666666667</v>
      </c>
      <c r="AL14" s="48">
        <v>210.86666666666667</v>
      </c>
      <c r="AM14" s="48">
        <v>211.86666666666667</v>
      </c>
      <c r="AN14" s="48">
        <v>213.1</v>
      </c>
      <c r="AO14" s="48">
        <v>215.9</v>
      </c>
      <c r="AP14" s="48">
        <v>219.06666666666663</v>
      </c>
      <c r="AQ14" s="48">
        <v>220.03333333333333</v>
      </c>
      <c r="AR14" s="48">
        <v>221.26666666666668</v>
      </c>
      <c r="AS14" s="48">
        <v>221</v>
      </c>
      <c r="AT14" s="48">
        <v>222.8</v>
      </c>
      <c r="AU14" s="48">
        <v>220.93333333333337</v>
      </c>
      <c r="AV14" s="48">
        <v>218.76666666666665</v>
      </c>
      <c r="AW14" s="48">
        <v>217.43333333333337</v>
      </c>
      <c r="AX14" s="48">
        <v>213.76666666666665</v>
      </c>
      <c r="AY14" s="48">
        <v>211.46666666666667</v>
      </c>
      <c r="AZ14" s="48">
        <v>210.36666666666667</v>
      </c>
      <c r="BA14" s="48">
        <v>208.86666666666667</v>
      </c>
      <c r="BB14" s="48">
        <v>207.53333333333333</v>
      </c>
      <c r="BC14" s="48">
        <v>207.83333333333337</v>
      </c>
      <c r="BD14" s="48">
        <v>206.6</v>
      </c>
      <c r="BE14" s="48">
        <v>206.9</v>
      </c>
      <c r="BF14" s="48">
        <v>207.13333333333333</v>
      </c>
      <c r="BG14" s="48">
        <v>206.9</v>
      </c>
      <c r="BH14" s="48">
        <v>208.06666666666663</v>
      </c>
      <c r="BI14" s="48">
        <v>207.7</v>
      </c>
      <c r="BJ14" s="48">
        <v>207.93333333333337</v>
      </c>
      <c r="BK14" s="48">
        <v>208.8</v>
      </c>
      <c r="BL14" s="48">
        <v>210.26666666666668</v>
      </c>
      <c r="BM14" s="48">
        <v>211.7</v>
      </c>
      <c r="BN14" s="48">
        <v>213.1</v>
      </c>
      <c r="BO14" s="48">
        <v>213.43333333333337</v>
      </c>
      <c r="BP14" s="48">
        <v>213.53333333333333</v>
      </c>
      <c r="BQ14" s="48">
        <v>213.83333333333337</v>
      </c>
      <c r="BR14" s="48">
        <v>213.83333333333337</v>
      </c>
      <c r="BS14" s="48">
        <v>216.23333333333332</v>
      </c>
      <c r="BT14" s="48">
        <v>216.73333333333335</v>
      </c>
      <c r="BU14" s="48">
        <v>217.83333333333337</v>
      </c>
      <c r="BV14" s="48">
        <v>219.13333333333333</v>
      </c>
      <c r="BW14" s="48">
        <v>221.3</v>
      </c>
      <c r="BX14" s="48">
        <v>219.26666666666668</v>
      </c>
      <c r="BY14" s="48">
        <v>219.3</v>
      </c>
      <c r="BZ14" s="48">
        <v>215.43333333333337</v>
      </c>
      <c r="CA14" s="48">
        <v>209.73333333333335</v>
      </c>
      <c r="CB14" s="48">
        <v>204.36666666666667</v>
      </c>
      <c r="CC14" s="48">
        <v>202.8</v>
      </c>
      <c r="CD14" s="48">
        <v>200.53333333333333</v>
      </c>
      <c r="CE14" s="48">
        <v>201.43333333333337</v>
      </c>
      <c r="CF14" s="48">
        <v>202.23333333333335</v>
      </c>
      <c r="CG14" s="48">
        <v>202.13333333333333</v>
      </c>
      <c r="CH14" s="48">
        <v>203.93333333333337</v>
      </c>
      <c r="CI14" s="48">
        <v>205.06666666666663</v>
      </c>
      <c r="CJ14" s="48">
        <v>206.16666666666663</v>
      </c>
      <c r="CK14" s="48">
        <v>206.96666666666667</v>
      </c>
      <c r="CL14" s="48">
        <v>207.86666666666667</v>
      </c>
      <c r="CM14" s="48">
        <v>209.3</v>
      </c>
      <c r="CN14" s="48">
        <v>211.7</v>
      </c>
      <c r="CO14" s="48">
        <v>213.73333333333332</v>
      </c>
      <c r="CP14" s="48">
        <v>215.9</v>
      </c>
      <c r="CQ14" s="48">
        <v>218</v>
      </c>
      <c r="CR14" s="48">
        <v>220.16666666666663</v>
      </c>
      <c r="CS14" s="48">
        <v>223</v>
      </c>
      <c r="CT14" s="48">
        <v>225.9</v>
      </c>
      <c r="CU14" s="48">
        <v>227.8</v>
      </c>
      <c r="CV14" s="48">
        <v>228.76666666666665</v>
      </c>
      <c r="CW14" s="48">
        <v>231.83333333333337</v>
      </c>
      <c r="CX14" s="48">
        <v>233.46666666666667</v>
      </c>
      <c r="CY14" s="48">
        <v>235.83333333333337</v>
      </c>
      <c r="CZ14" s="48">
        <v>238.13333333333333</v>
      </c>
      <c r="DA14" s="48">
        <v>240.03333333333333</v>
      </c>
      <c r="DB14" s="48">
        <v>241</v>
      </c>
      <c r="DC14" s="48">
        <v>242.13333333333333</v>
      </c>
      <c r="DD14" s="48">
        <v>245.6</v>
      </c>
      <c r="DE14" s="48">
        <v>248.23333333333335</v>
      </c>
      <c r="DF14" s="48">
        <v>250.03333333333333</v>
      </c>
      <c r="DG14" s="48">
        <v>253.66666666666663</v>
      </c>
      <c r="DH14" s="48">
        <v>258.60000000000002</v>
      </c>
      <c r="DI14" s="48">
        <v>262.46666666666664</v>
      </c>
      <c r="DJ14" s="48">
        <v>262.53333333333336</v>
      </c>
      <c r="DK14" s="48">
        <v>264.2</v>
      </c>
      <c r="DL14" s="48">
        <v>264.10000000000002</v>
      </c>
      <c r="DM14" s="48">
        <v>264.66666666666669</v>
      </c>
      <c r="DN14" s="48">
        <v>264.3</v>
      </c>
      <c r="DO14" s="48">
        <v>267.33333333333331</v>
      </c>
      <c r="DP14" s="48">
        <v>269.06666666666666</v>
      </c>
      <c r="DQ14" s="48">
        <v>271.26666666666665</v>
      </c>
      <c r="DR14" s="48">
        <v>272.66666666666669</v>
      </c>
      <c r="DS14" s="49">
        <v>274.90000000000003</v>
      </c>
      <c r="DT14" s="49">
        <v>252.3</v>
      </c>
      <c r="DU14" s="49">
        <v>268.93333333333334</v>
      </c>
      <c r="DV14" s="49">
        <v>275.16666666666663</v>
      </c>
      <c r="DW14" s="49">
        <v>272.93333333333334</v>
      </c>
      <c r="DX14" s="49">
        <v>271.93333333333334</v>
      </c>
      <c r="DY14" s="49">
        <v>276.10000000000002</v>
      </c>
      <c r="DZ14" s="49">
        <v>279.2</v>
      </c>
      <c r="EA14" s="49">
        <v>281.13333333333333</v>
      </c>
      <c r="EB14" s="49">
        <v>282.5</v>
      </c>
      <c r="EC14" s="49">
        <v>280.9666666666667</v>
      </c>
      <c r="ED14" s="50">
        <v>280.91969999999998</v>
      </c>
      <c r="EE14" s="50">
        <v>278.28710000000001</v>
      </c>
      <c r="EF14" s="50">
        <v>277.7901</v>
      </c>
      <c r="EG14" s="50">
        <v>276.05840000000001</v>
      </c>
      <c r="EH14" s="50">
        <v>275.73149999999998</v>
      </c>
      <c r="EI14" s="50">
        <v>275.27089999999998</v>
      </c>
      <c r="EJ14" s="50">
        <v>274.76859999999999</v>
      </c>
      <c r="EK14" s="50">
        <v>275.37799999999999</v>
      </c>
      <c r="EL14" s="50">
        <v>275.7998</v>
      </c>
      <c r="EM14" s="50">
        <v>276.3458</v>
      </c>
      <c r="EN14" s="50">
        <v>277.13369999999998</v>
      </c>
      <c r="EO14" s="50">
        <v>278.1628</v>
      </c>
      <c r="EP14" s="50">
        <v>278.89769999999999</v>
      </c>
      <c r="EQ14" s="50">
        <v>279.7276</v>
      </c>
      <c r="ER14" s="50">
        <v>280.76089999999999</v>
      </c>
      <c r="ES14" s="50">
        <v>281.92750000000001</v>
      </c>
      <c r="ET14" s="50">
        <v>283.28680000000003</v>
      </c>
      <c r="EU14" s="50">
        <v>284.52749999999997</v>
      </c>
      <c r="EV14" s="50">
        <v>285.99279999999999</v>
      </c>
      <c r="EW14" s="50">
        <v>287.50420000000003</v>
      </c>
      <c r="EX14" s="50">
        <v>288.87700000000001</v>
      </c>
      <c r="EY14" s="50">
        <v>290.07850000000002</v>
      </c>
      <c r="EZ14" s="50">
        <v>291.27449999999999</v>
      </c>
      <c r="FA14" s="50">
        <v>292.37119999999999</v>
      </c>
      <c r="FB14" s="50">
        <v>293.38139999999999</v>
      </c>
      <c r="FC14" s="50">
        <v>294.27499999999998</v>
      </c>
      <c r="FD14" s="50">
        <v>295.17320000000001</v>
      </c>
      <c r="FE14" s="50">
        <v>296.0018</v>
      </c>
      <c r="FF14" s="50">
        <v>296.77199999999999</v>
      </c>
    </row>
    <row r="15" spans="1:162" x14ac:dyDescent="0.2">
      <c r="A15" t="str">
        <f>'Baseline QTR'!A15</f>
        <v>KS_NTWU</v>
      </c>
      <c r="B15" t="str">
        <f>'Baseline QTR'!B15</f>
        <v xml:space="preserve">   Transportation and public utilities</v>
      </c>
      <c r="C15" s="48">
        <v>50.033333333333331</v>
      </c>
      <c r="D15" s="48">
        <v>51.9</v>
      </c>
      <c r="E15" s="48">
        <v>52.266666666666666</v>
      </c>
      <c r="F15" s="48">
        <v>50.833333333333336</v>
      </c>
      <c r="G15" s="48">
        <v>52.433333333333337</v>
      </c>
      <c r="H15" s="48">
        <v>52.066666666666663</v>
      </c>
      <c r="I15" s="48">
        <v>52.9</v>
      </c>
      <c r="J15" s="48">
        <v>52.133333333333333</v>
      </c>
      <c r="K15" s="48">
        <v>51.266666666666666</v>
      </c>
      <c r="L15" s="48">
        <v>51.4</v>
      </c>
      <c r="M15" s="48">
        <v>50.833333333333336</v>
      </c>
      <c r="N15" s="48">
        <v>50.4</v>
      </c>
      <c r="O15" s="48">
        <v>50.866666666666667</v>
      </c>
      <c r="P15" s="48">
        <v>49.866666666666667</v>
      </c>
      <c r="Q15" s="48">
        <v>50.8</v>
      </c>
      <c r="R15" s="48">
        <v>47.866666666666667</v>
      </c>
      <c r="S15" s="48">
        <v>50.2</v>
      </c>
      <c r="T15" s="48">
        <v>50.333333333333336</v>
      </c>
      <c r="U15" s="48">
        <v>50.4</v>
      </c>
      <c r="V15" s="48">
        <v>50.5</v>
      </c>
      <c r="W15" s="48">
        <v>50.233333333333334</v>
      </c>
      <c r="X15" s="48">
        <v>50.166666666666664</v>
      </c>
      <c r="Y15" s="48">
        <v>51.166666666666664</v>
      </c>
      <c r="Z15" s="48">
        <v>51.1</v>
      </c>
      <c r="AA15" s="48">
        <v>52.366666666666667</v>
      </c>
      <c r="AB15" s="48">
        <v>50.3</v>
      </c>
      <c r="AC15" s="48">
        <v>53</v>
      </c>
      <c r="AD15" s="48">
        <v>54.3</v>
      </c>
      <c r="AE15" s="48">
        <v>54.5</v>
      </c>
      <c r="AF15" s="48">
        <v>55</v>
      </c>
      <c r="AG15" s="48">
        <v>54.06666666666667</v>
      </c>
      <c r="AH15" s="48">
        <v>51.5</v>
      </c>
      <c r="AI15" s="48">
        <v>56.2</v>
      </c>
      <c r="AJ15" s="48">
        <v>56.666666666666664</v>
      </c>
      <c r="AK15" s="48">
        <v>57.066666666666663</v>
      </c>
      <c r="AL15" s="48">
        <v>56.833333333333329</v>
      </c>
      <c r="AM15" s="48">
        <v>57.7</v>
      </c>
      <c r="AN15" s="48">
        <v>56.966666666666669</v>
      </c>
      <c r="AO15" s="48">
        <v>56.833333333333336</v>
      </c>
      <c r="AP15" s="48">
        <v>57.6</v>
      </c>
      <c r="AQ15" s="48">
        <v>56.733333333333334</v>
      </c>
      <c r="AR15" s="48">
        <v>56.333333333333336</v>
      </c>
      <c r="AS15" s="48">
        <v>56.266666666666666</v>
      </c>
      <c r="AT15" s="48">
        <v>57</v>
      </c>
      <c r="AU15" s="48">
        <v>57.066666666666663</v>
      </c>
      <c r="AV15" s="48">
        <v>55.766666666666666</v>
      </c>
      <c r="AW15" s="48">
        <v>54.133333333333333</v>
      </c>
      <c r="AX15" s="48">
        <v>52.1</v>
      </c>
      <c r="AY15" s="48">
        <v>51.833333333333336</v>
      </c>
      <c r="AZ15" s="48">
        <v>51.233333333333334</v>
      </c>
      <c r="BA15" s="48">
        <v>51.766666666666666</v>
      </c>
      <c r="BB15" s="48">
        <v>51.033333333333331</v>
      </c>
      <c r="BC15" s="48">
        <v>51.06666666666667</v>
      </c>
      <c r="BD15" s="48">
        <v>50.233333333333334</v>
      </c>
      <c r="BE15" s="48">
        <v>50.233333333333334</v>
      </c>
      <c r="BF15" s="48">
        <v>49.93333333333333</v>
      </c>
      <c r="BG15" s="48">
        <v>49.8</v>
      </c>
      <c r="BH15" s="48">
        <v>50.4</v>
      </c>
      <c r="BI15" s="48">
        <v>50.466666666666669</v>
      </c>
      <c r="BJ15" s="48">
        <v>50.9</v>
      </c>
      <c r="BK15" s="48">
        <v>50.266666666666666</v>
      </c>
      <c r="BL15" s="48">
        <v>49.866666666666667</v>
      </c>
      <c r="BM15" s="48">
        <v>49.433333333333337</v>
      </c>
      <c r="BN15" s="48">
        <v>49.766666666666666</v>
      </c>
      <c r="BO15" s="48">
        <v>50.166666666666671</v>
      </c>
      <c r="BP15" s="48">
        <v>50.233333333333334</v>
      </c>
      <c r="BQ15" s="48">
        <v>50.366666666666667</v>
      </c>
      <c r="BR15" s="48">
        <v>50.333333333333336</v>
      </c>
      <c r="BS15" s="48">
        <v>51.033333333333331</v>
      </c>
      <c r="BT15" s="48">
        <v>51.466666666666669</v>
      </c>
      <c r="BU15" s="48">
        <v>51.43333333333333</v>
      </c>
      <c r="BV15" s="48">
        <v>51.56666666666667</v>
      </c>
      <c r="BW15" s="48">
        <v>51.43333333333333</v>
      </c>
      <c r="BX15" s="48">
        <v>51.4</v>
      </c>
      <c r="BY15" s="48">
        <v>50.8</v>
      </c>
      <c r="BZ15" s="48">
        <v>49.733333333333334</v>
      </c>
      <c r="CA15" s="48">
        <v>48.966666666666661</v>
      </c>
      <c r="CB15" s="48">
        <v>47.366666666666667</v>
      </c>
      <c r="CC15" s="48">
        <v>46.7</v>
      </c>
      <c r="CD15" s="48">
        <v>46.1</v>
      </c>
      <c r="CE15" s="48">
        <v>45.766666666666666</v>
      </c>
      <c r="CF15" s="48">
        <v>45.56666666666667</v>
      </c>
      <c r="CG15" s="48">
        <v>45.8</v>
      </c>
      <c r="CH15" s="48">
        <v>46.233333333333334</v>
      </c>
      <c r="CI15" s="48">
        <v>46.5</v>
      </c>
      <c r="CJ15" s="48">
        <v>46.9</v>
      </c>
      <c r="CK15" s="48">
        <v>47.333333333333329</v>
      </c>
      <c r="CL15" s="48">
        <v>47.033333333333331</v>
      </c>
      <c r="CM15" s="48">
        <v>47.2</v>
      </c>
      <c r="CN15" s="48">
        <v>47.5</v>
      </c>
      <c r="CO15" s="48">
        <v>47.43333333333333</v>
      </c>
      <c r="CP15" s="48">
        <v>47.133333333333333</v>
      </c>
      <c r="CQ15" s="48">
        <v>47.033333333333331</v>
      </c>
      <c r="CR15" s="48">
        <v>47.533333333333331</v>
      </c>
      <c r="CS15" s="48">
        <v>47.966666666666669</v>
      </c>
      <c r="CT15" s="48">
        <v>48.56666666666667</v>
      </c>
      <c r="CU15" s="48">
        <v>49.56666666666667</v>
      </c>
      <c r="CV15" s="48">
        <v>50.6</v>
      </c>
      <c r="CW15" s="48">
        <v>51.066666666666663</v>
      </c>
      <c r="CX15" s="48">
        <v>51.666666666666664</v>
      </c>
      <c r="CY15" s="48">
        <v>52.43333333333333</v>
      </c>
      <c r="CZ15" s="48">
        <v>52.533333333333331</v>
      </c>
      <c r="DA15" s="48">
        <v>53.233333333333334</v>
      </c>
      <c r="DB15" s="48">
        <v>54.3</v>
      </c>
      <c r="DC15" s="48">
        <v>54.266666666666666</v>
      </c>
      <c r="DD15" s="48">
        <v>55.066666666666663</v>
      </c>
      <c r="DE15" s="48">
        <v>55.833333333333336</v>
      </c>
      <c r="DF15" s="48">
        <v>56.266666666666666</v>
      </c>
      <c r="DG15" s="48">
        <v>56.7</v>
      </c>
      <c r="DH15" s="48">
        <v>56.966666666666669</v>
      </c>
      <c r="DI15" s="48">
        <v>57.233333333333334</v>
      </c>
      <c r="DJ15" s="48">
        <v>58.033333333333331</v>
      </c>
      <c r="DK15" s="48">
        <v>58.533333333333331</v>
      </c>
      <c r="DL15" s="48">
        <v>58.566666666666663</v>
      </c>
      <c r="DM15" s="48">
        <v>58.533333333333331</v>
      </c>
      <c r="DN15" s="48">
        <v>59.166666666666664</v>
      </c>
      <c r="DO15" s="48">
        <v>59.433333333333337</v>
      </c>
      <c r="DP15" s="48">
        <v>59.666666666666664</v>
      </c>
      <c r="DQ15" s="48">
        <v>59.93333333333333</v>
      </c>
      <c r="DR15" s="48">
        <v>60.233333333333334</v>
      </c>
      <c r="DS15" s="49">
        <v>60.233333333333334</v>
      </c>
      <c r="DT15" s="49">
        <v>53.933333333333337</v>
      </c>
      <c r="DU15" s="49">
        <v>53.833333333333336</v>
      </c>
      <c r="DV15" s="49">
        <v>55</v>
      </c>
      <c r="DW15" s="49">
        <v>55.733333333333334</v>
      </c>
      <c r="DX15" s="49">
        <v>55.766666666666666</v>
      </c>
      <c r="DY15" s="49">
        <v>56.6</v>
      </c>
      <c r="DZ15" s="49">
        <v>59.266666666666666</v>
      </c>
      <c r="EA15" s="49">
        <v>59.966666666666669</v>
      </c>
      <c r="EB15" s="49">
        <v>59.733333333333334</v>
      </c>
      <c r="EC15" s="49">
        <v>60.666666666666664</v>
      </c>
      <c r="ED15" s="50">
        <v>60.539909999999999</v>
      </c>
      <c r="EE15" s="50">
        <v>60.218850000000003</v>
      </c>
      <c r="EF15" s="50">
        <v>59.786920000000002</v>
      </c>
      <c r="EG15" s="50">
        <v>59.263030000000001</v>
      </c>
      <c r="EH15" s="50">
        <v>58.661709999999999</v>
      </c>
      <c r="EI15" s="50">
        <v>58.063589999999998</v>
      </c>
      <c r="EJ15" s="50">
        <v>57.581769999999999</v>
      </c>
      <c r="EK15" s="50">
        <v>57.23451</v>
      </c>
      <c r="EL15" s="50">
        <v>57.004820000000002</v>
      </c>
      <c r="EM15" s="50">
        <v>56.900919999999999</v>
      </c>
      <c r="EN15" s="50">
        <v>56.9026</v>
      </c>
      <c r="EO15" s="50">
        <v>56.979390000000002</v>
      </c>
      <c r="EP15" s="50">
        <v>57.092730000000003</v>
      </c>
      <c r="EQ15" s="50">
        <v>57.219929999999998</v>
      </c>
      <c r="ER15" s="50">
        <v>57.356270000000002</v>
      </c>
      <c r="ES15" s="50">
        <v>57.502229999999997</v>
      </c>
      <c r="ET15" s="50">
        <v>57.662959999999998</v>
      </c>
      <c r="EU15" s="50">
        <v>57.827269999999999</v>
      </c>
      <c r="EV15" s="50">
        <v>58.009779999999999</v>
      </c>
      <c r="EW15" s="50">
        <v>58.210340000000002</v>
      </c>
      <c r="EX15" s="50">
        <v>58.424610000000001</v>
      </c>
      <c r="EY15" s="50">
        <v>58.650440000000003</v>
      </c>
      <c r="EZ15" s="50">
        <v>58.887839999999997</v>
      </c>
      <c r="FA15" s="50">
        <v>59.127769999999998</v>
      </c>
      <c r="FB15" s="50">
        <v>59.364049999999999</v>
      </c>
      <c r="FC15" s="50">
        <v>59.591549999999998</v>
      </c>
      <c r="FD15" s="50">
        <v>59.80847</v>
      </c>
      <c r="FE15" s="50">
        <v>60.008189999999999</v>
      </c>
      <c r="FF15" s="50">
        <v>60.186950000000003</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46.533333333333331</v>
      </c>
      <c r="Z16" s="48">
        <v>48.4</v>
      </c>
      <c r="AA16" s="48">
        <v>49.06666666666667</v>
      </c>
      <c r="AB16" s="48">
        <v>50.3</v>
      </c>
      <c r="AC16" s="48">
        <v>49.866666666666667</v>
      </c>
      <c r="AD16" s="48">
        <v>50.766666666666666</v>
      </c>
      <c r="AE16" s="48">
        <v>51.866666666666667</v>
      </c>
      <c r="AF16" s="48">
        <v>53</v>
      </c>
      <c r="AG16" s="48">
        <v>54.633333333333333</v>
      </c>
      <c r="AH16" s="48">
        <v>55.06666666666667</v>
      </c>
      <c r="AI16" s="48">
        <v>55.966666666666669</v>
      </c>
      <c r="AJ16" s="48">
        <v>56.333333333333336</v>
      </c>
      <c r="AK16" s="48">
        <v>57.9</v>
      </c>
      <c r="AL16" s="48">
        <v>58.93333333333333</v>
      </c>
      <c r="AM16" s="48">
        <v>61.766666666666666</v>
      </c>
      <c r="AN16" s="48">
        <v>62.566666666666663</v>
      </c>
      <c r="AO16" s="48">
        <v>66.36666666666666</v>
      </c>
      <c r="AP16" s="48">
        <v>66.933333333333337</v>
      </c>
      <c r="AQ16" s="48">
        <v>71.433333333333337</v>
      </c>
      <c r="AR16" s="48">
        <v>74.266666666666666</v>
      </c>
      <c r="AS16" s="48">
        <v>77.900000000000006</v>
      </c>
      <c r="AT16" s="48">
        <v>79.099999999999994</v>
      </c>
      <c r="AU16" s="48">
        <v>79.066666666666663</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86.2</v>
      </c>
      <c r="BZ16" s="48">
        <v>86.9</v>
      </c>
      <c r="CA16" s="48">
        <v>86.533333333333331</v>
      </c>
      <c r="CB16" s="48">
        <v>85.399999999999991</v>
      </c>
      <c r="CC16" s="48">
        <v>84.433333333333337</v>
      </c>
      <c r="CD16" s="48">
        <v>84.3</v>
      </c>
      <c r="CE16" s="48">
        <v>84.466666666666669</v>
      </c>
      <c r="CF16" s="48">
        <v>84.466666666666669</v>
      </c>
      <c r="CG16" s="48">
        <v>84.666666666666671</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v>
      </c>
      <c r="CW16" s="48">
        <v>92.73333333333332</v>
      </c>
      <c r="CX16" s="48">
        <v>92.5</v>
      </c>
      <c r="CY16" s="48">
        <v>92.333333333333314</v>
      </c>
      <c r="CZ16" s="48">
        <v>93.4</v>
      </c>
      <c r="DA16" s="48">
        <v>95.5</v>
      </c>
      <c r="DB16" s="48">
        <v>97.366666666666674</v>
      </c>
      <c r="DC16" s="48">
        <v>98.933333333333337</v>
      </c>
      <c r="DD16" s="48">
        <v>101.2</v>
      </c>
      <c r="DE16" s="48">
        <v>103.43333333333334</v>
      </c>
      <c r="DF16" s="48">
        <v>105.13333333333334</v>
      </c>
      <c r="DG16" s="48">
        <v>106.56666666666666</v>
      </c>
      <c r="DH16" s="48">
        <v>107.96666666666668</v>
      </c>
      <c r="DI16" s="48">
        <v>109.36666666666667</v>
      </c>
      <c r="DJ16" s="48">
        <v>110.46666666666668</v>
      </c>
      <c r="DK16" s="48">
        <v>111.66666666666669</v>
      </c>
      <c r="DL16" s="48">
        <v>115.13333333333333</v>
      </c>
      <c r="DM16" s="48">
        <v>118.36666666666666</v>
      </c>
      <c r="DN16" s="48">
        <v>119.9</v>
      </c>
      <c r="DO16" s="48">
        <v>122.4</v>
      </c>
      <c r="DP16" s="48">
        <v>125</v>
      </c>
      <c r="DQ16" s="48">
        <v>128.53333333333333</v>
      </c>
      <c r="DR16" s="48">
        <v>128.83333333333334</v>
      </c>
      <c r="DS16" s="49">
        <v>130.73333333333332</v>
      </c>
      <c r="DT16" s="49">
        <v>130.76666666666668</v>
      </c>
      <c r="DU16" s="49">
        <v>131.36666666666667</v>
      </c>
      <c r="DV16" s="49">
        <v>133.73333333333332</v>
      </c>
      <c r="DW16" s="49">
        <v>134.36666666666667</v>
      </c>
      <c r="DX16" s="49">
        <v>135.96666666666667</v>
      </c>
      <c r="DY16" s="49">
        <v>138.06666666666666</v>
      </c>
      <c r="DZ16" s="49">
        <v>141.43333333333334</v>
      </c>
      <c r="EA16" s="49">
        <v>143.06666666666666</v>
      </c>
      <c r="EB16" s="49">
        <v>146.56666666666666</v>
      </c>
      <c r="EC16" s="49">
        <v>151.63333333333333</v>
      </c>
      <c r="ED16" s="50">
        <v>153.40649999999999</v>
      </c>
      <c r="EE16" s="50">
        <v>153.16589999999999</v>
      </c>
      <c r="EF16" s="50">
        <v>151.18209999999999</v>
      </c>
      <c r="EG16" s="50">
        <v>150.91319999999999</v>
      </c>
      <c r="EH16" s="50">
        <v>148.66329999999999</v>
      </c>
      <c r="EI16" s="50">
        <v>148.3956</v>
      </c>
      <c r="EJ16" s="50">
        <v>149.8518</v>
      </c>
      <c r="EK16" s="50">
        <v>151.0213</v>
      </c>
      <c r="EL16" s="50">
        <v>152.16630000000001</v>
      </c>
      <c r="EM16" s="50">
        <v>154.25200000000001</v>
      </c>
      <c r="EN16" s="50">
        <v>156.2627</v>
      </c>
      <c r="EO16" s="50">
        <v>158.00890000000001</v>
      </c>
      <c r="EP16" s="50">
        <v>158.68039999999999</v>
      </c>
      <c r="EQ16" s="50">
        <v>158.4659</v>
      </c>
      <c r="ER16" s="50">
        <v>158.42760000000001</v>
      </c>
      <c r="ES16" s="50">
        <v>158.4109</v>
      </c>
      <c r="ET16" s="50">
        <v>158.66079999999999</v>
      </c>
      <c r="EU16" s="50">
        <v>159.22329999999999</v>
      </c>
      <c r="EV16" s="50">
        <v>160.04159999999999</v>
      </c>
      <c r="EW16" s="50">
        <v>160.7064</v>
      </c>
      <c r="EX16" s="50">
        <v>161.59989999999999</v>
      </c>
      <c r="EY16" s="50">
        <v>162.72720000000001</v>
      </c>
      <c r="EZ16" s="50">
        <v>164.02719999999999</v>
      </c>
      <c r="FA16" s="50">
        <v>165.0299</v>
      </c>
      <c r="FB16" s="50">
        <v>165.93119999999999</v>
      </c>
      <c r="FC16" s="50">
        <v>166.8</v>
      </c>
      <c r="FD16" s="50">
        <v>167.5419</v>
      </c>
      <c r="FE16" s="50">
        <v>168.1054</v>
      </c>
      <c r="FF16" s="50">
        <v>168.50190000000001</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78.266666666666666</v>
      </c>
      <c r="AH17" s="48">
        <v>80.266666666666666</v>
      </c>
      <c r="AI17" s="48">
        <v>79.666666666666657</v>
      </c>
      <c r="AJ17" s="48">
        <v>83.13333333333334</v>
      </c>
      <c r="AK17" s="48">
        <v>84.7</v>
      </c>
      <c r="AL17" s="48">
        <v>87.433333333333337</v>
      </c>
      <c r="AM17" s="48">
        <v>87.866666666666674</v>
      </c>
      <c r="AN17" s="48">
        <v>88.433333333333337</v>
      </c>
      <c r="AO17" s="48">
        <v>89.1</v>
      </c>
      <c r="AP17" s="48">
        <v>88.7</v>
      </c>
      <c r="AQ17" s="48">
        <v>89.1</v>
      </c>
      <c r="AR17" s="48">
        <v>88.600000000000009</v>
      </c>
      <c r="AS17" s="48">
        <v>88.13333333333334</v>
      </c>
      <c r="AT17" s="48">
        <v>88.433333333333337</v>
      </c>
      <c r="AU17" s="48">
        <v>90</v>
      </c>
      <c r="AV17" s="48">
        <v>89.933333333333337</v>
      </c>
      <c r="AW17" s="48">
        <v>91.566666666666663</v>
      </c>
      <c r="AX17" s="48">
        <v>90.9</v>
      </c>
      <c r="AY17" s="48">
        <v>89.666666666666671</v>
      </c>
      <c r="AZ17" s="48">
        <v>89.866666666666674</v>
      </c>
      <c r="BA17" s="48">
        <v>89.966666666666669</v>
      </c>
      <c r="BB17" s="48">
        <v>90.566666666666663</v>
      </c>
      <c r="BC17" s="48">
        <v>91.9</v>
      </c>
      <c r="BD17" s="48">
        <v>92.433333333333323</v>
      </c>
      <c r="BE17" s="48">
        <v>93.2</v>
      </c>
      <c r="BF17" s="48">
        <v>92.7</v>
      </c>
      <c r="BG17" s="48">
        <v>92.466666666666683</v>
      </c>
      <c r="BH17" s="48">
        <v>91.73333333333332</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93.13333333333334</v>
      </c>
      <c r="BV17" s="48">
        <v>93.166666666666686</v>
      </c>
      <c r="BW17" s="48">
        <v>93.23333333333332</v>
      </c>
      <c r="BX17" s="48">
        <v>92.466666666666683</v>
      </c>
      <c r="BY17" s="48">
        <v>91.333333333333314</v>
      </c>
      <c r="BZ17" s="48">
        <v>89.4</v>
      </c>
      <c r="CA17" s="48">
        <v>87.1</v>
      </c>
      <c r="CB17" s="48">
        <v>85.2</v>
      </c>
      <c r="CC17" s="48">
        <v>83.2</v>
      </c>
      <c r="CD17" s="48">
        <v>81.533333333333331</v>
      </c>
      <c r="CE17" s="48">
        <v>80.333333333333329</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82.366666666666674</v>
      </c>
      <c r="DC17" s="48">
        <v>83</v>
      </c>
      <c r="DD17" s="48">
        <v>83.066666666666663</v>
      </c>
      <c r="DE17" s="48">
        <v>83.6</v>
      </c>
      <c r="DF17" s="48">
        <v>83.333333333333329</v>
      </c>
      <c r="DG17" s="48">
        <v>83.5</v>
      </c>
      <c r="DH17" s="48">
        <v>84.066666666666663</v>
      </c>
      <c r="DI17" s="48">
        <v>84.6</v>
      </c>
      <c r="DJ17" s="48">
        <v>84.966666666666669</v>
      </c>
      <c r="DK17" s="48">
        <v>86.166666666666657</v>
      </c>
      <c r="DL17" s="48">
        <v>86.766666666666666</v>
      </c>
      <c r="DM17" s="48">
        <v>86.833333333333329</v>
      </c>
      <c r="DN17" s="48">
        <v>86.866666666666674</v>
      </c>
      <c r="DO17" s="48">
        <v>87.466666666666669</v>
      </c>
      <c r="DP17" s="48">
        <v>88.166666666666671</v>
      </c>
      <c r="DQ17" s="48">
        <v>88.8</v>
      </c>
      <c r="DR17" s="48">
        <v>89.033333333333331</v>
      </c>
      <c r="DS17" s="49">
        <v>88.133333333333326</v>
      </c>
      <c r="DT17" s="49">
        <v>85.033333333333331</v>
      </c>
      <c r="DU17" s="49">
        <v>84.966666666666669</v>
      </c>
      <c r="DV17" s="49">
        <v>86.233333333333334</v>
      </c>
      <c r="DW17" s="49">
        <v>86.3</v>
      </c>
      <c r="DX17" s="49">
        <v>86.566666666666663</v>
      </c>
      <c r="DY17" s="49">
        <v>86.833333333333329</v>
      </c>
      <c r="DZ17" s="49">
        <v>87.833333333333343</v>
      </c>
      <c r="EA17" s="49">
        <v>90.033333333333331</v>
      </c>
      <c r="EB17" s="49">
        <v>91.166666666666686</v>
      </c>
      <c r="EC17" s="49">
        <v>89.766666666666666</v>
      </c>
      <c r="ED17" s="50">
        <v>90.197040000000001</v>
      </c>
      <c r="EE17" s="50">
        <v>90.411950000000004</v>
      </c>
      <c r="EF17" s="50">
        <v>88.513180000000006</v>
      </c>
      <c r="EG17" s="50">
        <v>87.724999999999994</v>
      </c>
      <c r="EH17" s="50">
        <v>88.20044</v>
      </c>
      <c r="EI17" s="50">
        <v>89.282399999999996</v>
      </c>
      <c r="EJ17" s="50">
        <v>90.136539999999997</v>
      </c>
      <c r="EK17" s="50">
        <v>90.710539999999995</v>
      </c>
      <c r="EL17" s="50">
        <v>91.276259999999994</v>
      </c>
      <c r="EM17" s="50">
        <v>91.836029999999994</v>
      </c>
      <c r="EN17" s="50">
        <v>92.047619999999995</v>
      </c>
      <c r="EO17" s="50">
        <v>92.061239999999998</v>
      </c>
      <c r="EP17" s="50">
        <v>92.350290000000001</v>
      </c>
      <c r="EQ17" s="50">
        <v>92.803299999999993</v>
      </c>
      <c r="ER17" s="50">
        <v>92.939599999999999</v>
      </c>
      <c r="ES17" s="50">
        <v>93.072940000000003</v>
      </c>
      <c r="ET17" s="50">
        <v>93.201689999999999</v>
      </c>
      <c r="EU17" s="50">
        <v>93.601070000000007</v>
      </c>
      <c r="EV17" s="50">
        <v>93.864180000000005</v>
      </c>
      <c r="EW17" s="50">
        <v>93.936859999999996</v>
      </c>
      <c r="EX17" s="50">
        <v>93.811030000000002</v>
      </c>
      <c r="EY17" s="50">
        <v>93.792720000000003</v>
      </c>
      <c r="EZ17" s="50">
        <v>93.666880000000006</v>
      </c>
      <c r="FA17" s="50">
        <v>93.488519999999994</v>
      </c>
      <c r="FB17" s="50">
        <v>93.300650000000005</v>
      </c>
      <c r="FC17" s="50">
        <v>93.121979999999994</v>
      </c>
      <c r="FD17" s="50">
        <v>92.890309999999999</v>
      </c>
      <c r="FE17" s="50">
        <v>92.714150000000004</v>
      </c>
      <c r="FF17" s="50">
        <v>92.47484</v>
      </c>
    </row>
    <row r="18" spans="1:162" x14ac:dyDescent="0.2">
      <c r="A18" t="str">
        <f>'Baseline QTR'!A18</f>
        <v>KS_NPBS</v>
      </c>
      <c r="B18" t="str">
        <f>'Baseline QTR'!B18</f>
        <v xml:space="preserve">   Professional and business services</v>
      </c>
      <c r="C18" s="48">
        <v>122.13333333333334</v>
      </c>
      <c r="D18" s="48">
        <v>124.3</v>
      </c>
      <c r="E18" s="48">
        <v>126.03333333333332</v>
      </c>
      <c r="F18" s="48">
        <v>125.46666666666668</v>
      </c>
      <c r="G18" s="48">
        <v>124.96666666666668</v>
      </c>
      <c r="H18" s="48">
        <v>123.73333333333332</v>
      </c>
      <c r="I18" s="48">
        <v>123.93333333333334</v>
      </c>
      <c r="J18" s="48">
        <v>124.63333333333333</v>
      </c>
      <c r="K18" s="48">
        <v>128.56666666666666</v>
      </c>
      <c r="L18" s="48">
        <v>126.53333333333332</v>
      </c>
      <c r="M18" s="48">
        <v>123.96666666666668</v>
      </c>
      <c r="N18" s="48">
        <v>124.43333333333334</v>
      </c>
      <c r="O18" s="48">
        <v>129.76666666666665</v>
      </c>
      <c r="P18" s="48">
        <v>130.9</v>
      </c>
      <c r="Q18" s="48">
        <v>133.9</v>
      </c>
      <c r="R18" s="48">
        <v>133.33333333333334</v>
      </c>
      <c r="S18" s="48">
        <v>136.23333333333332</v>
      </c>
      <c r="T18" s="48">
        <v>139.19999999999999</v>
      </c>
      <c r="U18" s="48">
        <v>141.6</v>
      </c>
      <c r="V18" s="48">
        <v>145.1</v>
      </c>
      <c r="W18" s="48">
        <v>145.36666666666667</v>
      </c>
      <c r="X18" s="48">
        <v>144.4</v>
      </c>
      <c r="Y18" s="48">
        <v>145.53333333333333</v>
      </c>
      <c r="Z18" s="48">
        <v>148.66666666666666</v>
      </c>
      <c r="AA18" s="48">
        <v>153.19999999999999</v>
      </c>
      <c r="AB18" s="48">
        <v>153.36666666666667</v>
      </c>
      <c r="AC18" s="48">
        <v>156.16666666666666</v>
      </c>
      <c r="AD18" s="48">
        <v>160.53333333333333</v>
      </c>
      <c r="AE18" s="48">
        <v>164.76666666666665</v>
      </c>
      <c r="AF18" s="48">
        <v>169.33333333333334</v>
      </c>
      <c r="AG18" s="48">
        <v>170</v>
      </c>
      <c r="AH18" s="48">
        <v>173.6</v>
      </c>
      <c r="AI18" s="48">
        <v>177.76666666666665</v>
      </c>
      <c r="AJ18" s="48">
        <v>178.03333333333333</v>
      </c>
      <c r="AK18" s="48">
        <v>179.66666666666666</v>
      </c>
      <c r="AL18" s="48">
        <v>181</v>
      </c>
      <c r="AM18" s="48">
        <v>183.56666666666663</v>
      </c>
      <c r="AN18" s="48">
        <v>187.93333333333337</v>
      </c>
      <c r="AO18" s="48">
        <v>191.6</v>
      </c>
      <c r="AP18" s="48">
        <v>195.8</v>
      </c>
      <c r="AQ18" s="48">
        <v>198.96666666666667</v>
      </c>
      <c r="AR18" s="48">
        <v>200.53333333333333</v>
      </c>
      <c r="AS18" s="48">
        <v>204.5</v>
      </c>
      <c r="AT18" s="48">
        <v>205.26666666666668</v>
      </c>
      <c r="AU18" s="48">
        <v>198.56666666666663</v>
      </c>
      <c r="AV18" s="48">
        <v>194.53333333333333</v>
      </c>
      <c r="AW18" s="48">
        <v>185.9</v>
      </c>
      <c r="AX18" s="48">
        <v>180.8</v>
      </c>
      <c r="AY18" s="48">
        <v>179.33333333333331</v>
      </c>
      <c r="AZ18" s="48">
        <v>178.56666666666666</v>
      </c>
      <c r="BA18" s="48">
        <v>178.53333333333333</v>
      </c>
      <c r="BB18" s="48">
        <v>178.13333333333333</v>
      </c>
      <c r="BC18" s="48">
        <v>177.29999999999998</v>
      </c>
      <c r="BD18" s="48">
        <v>175.7</v>
      </c>
      <c r="BE18" s="48">
        <v>175.33333333333334</v>
      </c>
      <c r="BF18" s="48">
        <v>176.43333333333334</v>
      </c>
      <c r="BG18" s="48">
        <v>178.9</v>
      </c>
      <c r="BH18" s="48">
        <v>180.73333333333335</v>
      </c>
      <c r="BI18" s="48">
        <v>182.46666666666667</v>
      </c>
      <c r="BJ18" s="48">
        <v>185.2</v>
      </c>
      <c r="BK18" s="48">
        <v>187.76666666666668</v>
      </c>
      <c r="BL18" s="48">
        <v>189.9</v>
      </c>
      <c r="BM18" s="48">
        <v>193.33333333333331</v>
      </c>
      <c r="BN18" s="48">
        <v>195.73333333333335</v>
      </c>
      <c r="BO18" s="48">
        <v>197.93333333333337</v>
      </c>
      <c r="BP18" s="48">
        <v>201.76666666666668</v>
      </c>
      <c r="BQ18" s="48">
        <v>205.03333333333333</v>
      </c>
      <c r="BR18" s="48">
        <v>207.46666666666667</v>
      </c>
      <c r="BS18" s="48">
        <v>210.5</v>
      </c>
      <c r="BT18" s="48">
        <v>212.23333333333332</v>
      </c>
      <c r="BU18" s="48">
        <v>213.96666666666667</v>
      </c>
      <c r="BV18" s="48">
        <v>215.83333333333337</v>
      </c>
      <c r="BW18" s="48">
        <v>218.26666666666665</v>
      </c>
      <c r="BX18" s="48">
        <v>219.2</v>
      </c>
      <c r="BY18" s="48">
        <v>217.9</v>
      </c>
      <c r="BZ18" s="48">
        <v>212.56666666666663</v>
      </c>
      <c r="CA18" s="48">
        <v>206.33333333333337</v>
      </c>
      <c r="CB18" s="48">
        <v>196.93333333333337</v>
      </c>
      <c r="CC18" s="48">
        <v>193.7</v>
      </c>
      <c r="CD18" s="48">
        <v>193.43333333333337</v>
      </c>
      <c r="CE18" s="48">
        <v>194.56666666666663</v>
      </c>
      <c r="CF18" s="48">
        <v>196.26666666666665</v>
      </c>
      <c r="CG18" s="48">
        <v>197.9</v>
      </c>
      <c r="CH18" s="48">
        <v>200.03333333333333</v>
      </c>
      <c r="CI18" s="48">
        <v>202.56666666666663</v>
      </c>
      <c r="CJ18" s="48">
        <v>204.63333333333333</v>
      </c>
      <c r="CK18" s="48">
        <v>207.4</v>
      </c>
      <c r="CL18" s="48">
        <v>209.5</v>
      </c>
      <c r="CM18" s="48">
        <v>211.63333333333333</v>
      </c>
      <c r="CN18" s="48">
        <v>215.5</v>
      </c>
      <c r="CO18" s="48">
        <v>216.36666666666667</v>
      </c>
      <c r="CP18" s="48">
        <v>219.6</v>
      </c>
      <c r="CQ18" s="48">
        <v>222.16666666666663</v>
      </c>
      <c r="CR18" s="48">
        <v>223.43333333333337</v>
      </c>
      <c r="CS18" s="48">
        <v>224.8</v>
      </c>
      <c r="CT18" s="48">
        <v>227.26666666666665</v>
      </c>
      <c r="CU18" s="48">
        <v>228.66666666666663</v>
      </c>
      <c r="CV18" s="48">
        <v>228.9</v>
      </c>
      <c r="CW18" s="48">
        <v>232.9</v>
      </c>
      <c r="CX18" s="48">
        <v>235.1</v>
      </c>
      <c r="CY18" s="48">
        <v>236.7</v>
      </c>
      <c r="CZ18" s="48">
        <v>239.53333333333333</v>
      </c>
      <c r="DA18" s="48">
        <v>243.03333333333333</v>
      </c>
      <c r="DB18" s="48">
        <v>244.53333333333333</v>
      </c>
      <c r="DC18" s="48">
        <v>247.03333333333333</v>
      </c>
      <c r="DD18" s="48">
        <v>249.26666666666668</v>
      </c>
      <c r="DE18" s="48">
        <v>250.5</v>
      </c>
      <c r="DF18" s="48">
        <v>251.16666666666663</v>
      </c>
      <c r="DG18" s="48">
        <v>253.5</v>
      </c>
      <c r="DH18" s="48">
        <v>255.63333333333333</v>
      </c>
      <c r="DI18" s="48">
        <v>256.26666666666665</v>
      </c>
      <c r="DJ18" s="48">
        <v>257.2</v>
      </c>
      <c r="DK18" s="48">
        <v>260.26666666666665</v>
      </c>
      <c r="DL18" s="48">
        <v>260.23333333333335</v>
      </c>
      <c r="DM18" s="48">
        <v>261.73333333333335</v>
      </c>
      <c r="DN18" s="48">
        <v>264.2</v>
      </c>
      <c r="DO18" s="48">
        <v>264.43333333333334</v>
      </c>
      <c r="DP18" s="48">
        <v>267.26666666666665</v>
      </c>
      <c r="DQ18" s="48">
        <v>269.33333333333331</v>
      </c>
      <c r="DR18" s="48">
        <v>271.56666666666666</v>
      </c>
      <c r="DS18" s="49">
        <v>274.16666666666669</v>
      </c>
      <c r="DT18" s="49">
        <v>255.83333333333331</v>
      </c>
      <c r="DU18" s="49">
        <v>257.39999999999998</v>
      </c>
      <c r="DV18" s="49">
        <v>263.73333333333335</v>
      </c>
      <c r="DW18" s="49">
        <v>267.23333333333335</v>
      </c>
      <c r="DX18" s="49">
        <v>270.9666666666667</v>
      </c>
      <c r="DY18" s="49">
        <v>275.60000000000002</v>
      </c>
      <c r="DZ18" s="49">
        <v>282.8</v>
      </c>
      <c r="EA18" s="49">
        <v>289.63333333333333</v>
      </c>
      <c r="EB18" s="49">
        <v>295.03333333333336</v>
      </c>
      <c r="EC18" s="49">
        <v>292.9666666666667</v>
      </c>
      <c r="ED18" s="50">
        <v>293.0872</v>
      </c>
      <c r="EE18" s="50">
        <v>289.06819999999999</v>
      </c>
      <c r="EF18" s="50">
        <v>277.50659999999999</v>
      </c>
      <c r="EG18" s="50">
        <v>264.58269999999999</v>
      </c>
      <c r="EH18" s="50">
        <v>255.93029999999999</v>
      </c>
      <c r="EI18" s="50">
        <v>253.03460000000001</v>
      </c>
      <c r="EJ18" s="50">
        <v>253.81489999999999</v>
      </c>
      <c r="EK18" s="50">
        <v>255.85059999999999</v>
      </c>
      <c r="EL18" s="50">
        <v>258.31619999999998</v>
      </c>
      <c r="EM18" s="50">
        <v>261.89400000000001</v>
      </c>
      <c r="EN18" s="50">
        <v>265.63130000000001</v>
      </c>
      <c r="EO18" s="50">
        <v>269.07389999999998</v>
      </c>
      <c r="EP18" s="50">
        <v>272.2131</v>
      </c>
      <c r="EQ18" s="50">
        <v>275.185</v>
      </c>
      <c r="ER18" s="50">
        <v>277.7525</v>
      </c>
      <c r="ES18" s="50">
        <v>279.9427</v>
      </c>
      <c r="ET18" s="50">
        <v>282.19439999999997</v>
      </c>
      <c r="EU18" s="50">
        <v>284.24180000000001</v>
      </c>
      <c r="EV18" s="50">
        <v>286.12779999999998</v>
      </c>
      <c r="EW18" s="50">
        <v>288.2996</v>
      </c>
      <c r="EX18" s="50">
        <v>291.55279999999999</v>
      </c>
      <c r="EY18" s="50">
        <v>295.23340000000002</v>
      </c>
      <c r="EZ18" s="50">
        <v>298.70549999999997</v>
      </c>
      <c r="FA18" s="50">
        <v>301.90019999999998</v>
      </c>
      <c r="FB18" s="50">
        <v>305.00779999999997</v>
      </c>
      <c r="FC18" s="50">
        <v>308.15559999999999</v>
      </c>
      <c r="FD18" s="50">
        <v>311.07060000000001</v>
      </c>
      <c r="FE18" s="50">
        <v>313.70549999999997</v>
      </c>
      <c r="FF18" s="50">
        <v>316.14819999999997</v>
      </c>
    </row>
    <row r="19" spans="1:162" x14ac:dyDescent="0.2">
      <c r="A19" t="str">
        <f>'Baseline QTR'!A19</f>
        <v>KS_NOSRV</v>
      </c>
      <c r="B19" t="str">
        <f>'Baseline QTR'!B19</f>
        <v xml:space="preserve">   Other services</v>
      </c>
      <c r="C19" s="48">
        <v>225.4</v>
      </c>
      <c r="D19" s="48">
        <v>227.8</v>
      </c>
      <c r="E19" s="48">
        <v>230.36666666666667</v>
      </c>
      <c r="F19" s="48">
        <v>231.83333333333337</v>
      </c>
      <c r="G19" s="48">
        <v>233.3</v>
      </c>
      <c r="H19" s="48">
        <v>234.46666666666667</v>
      </c>
      <c r="I19" s="48">
        <v>234.63333333333333</v>
      </c>
      <c r="J19" s="48">
        <v>237</v>
      </c>
      <c r="K19" s="48">
        <v>238.16666666666663</v>
      </c>
      <c r="L19" s="48">
        <v>239.66666666666663</v>
      </c>
      <c r="M19" s="48">
        <v>242.76666666666665</v>
      </c>
      <c r="N19" s="48">
        <v>245.23333333333335</v>
      </c>
      <c r="O19" s="48">
        <v>246.76666666666668</v>
      </c>
      <c r="P19" s="48">
        <v>251.26666666666665</v>
      </c>
      <c r="Q19" s="48">
        <v>253.4</v>
      </c>
      <c r="R19" s="48">
        <v>252.7</v>
      </c>
      <c r="S19" s="48">
        <v>254.03333333333333</v>
      </c>
      <c r="T19" s="48">
        <v>255.73333333333332</v>
      </c>
      <c r="U19" s="48">
        <v>257.4666666666667</v>
      </c>
      <c r="V19" s="48">
        <v>260.03333333333336</v>
      </c>
      <c r="W19" s="48">
        <v>264.86666666666667</v>
      </c>
      <c r="X19" s="48">
        <v>265.56666666666666</v>
      </c>
      <c r="Y19" s="48">
        <v>266.76666666666665</v>
      </c>
      <c r="Z19" s="48">
        <v>267.5</v>
      </c>
      <c r="AA19" s="48">
        <v>266.7</v>
      </c>
      <c r="AB19" s="48">
        <v>270.26666666666665</v>
      </c>
      <c r="AC19" s="48">
        <v>272.76666666666665</v>
      </c>
      <c r="AD19" s="48">
        <v>277.23333333333335</v>
      </c>
      <c r="AE19" s="48">
        <v>279.13333333333333</v>
      </c>
      <c r="AF19" s="48">
        <v>281.13333333333333</v>
      </c>
      <c r="AG19" s="48">
        <v>284.33333333333337</v>
      </c>
      <c r="AH19" s="48">
        <v>288.66666666666669</v>
      </c>
      <c r="AI19" s="48">
        <v>289.66666666666669</v>
      </c>
      <c r="AJ19" s="48">
        <v>294.63333333333333</v>
      </c>
      <c r="AK19" s="48">
        <v>296.93333333333334</v>
      </c>
      <c r="AL19" s="48">
        <v>298.7</v>
      </c>
      <c r="AM19" s="48">
        <v>301.36666666666667</v>
      </c>
      <c r="AN19" s="48">
        <v>301.26666666666665</v>
      </c>
      <c r="AO19" s="48">
        <v>303.5</v>
      </c>
      <c r="AP19" s="48">
        <v>306.83333333333331</v>
      </c>
      <c r="AQ19" s="48">
        <v>309.93333333333334</v>
      </c>
      <c r="AR19" s="48">
        <v>308.9666666666667</v>
      </c>
      <c r="AS19" s="48">
        <v>310.96666666666664</v>
      </c>
      <c r="AT19" s="48">
        <v>313.8</v>
      </c>
      <c r="AU19" s="48">
        <v>312</v>
      </c>
      <c r="AV19" s="48">
        <v>313.33333333333337</v>
      </c>
      <c r="AW19" s="48">
        <v>313.0333333333333</v>
      </c>
      <c r="AX19" s="48">
        <v>311.9666666666667</v>
      </c>
      <c r="AY19" s="48">
        <v>312.86666666666667</v>
      </c>
      <c r="AZ19" s="48">
        <v>314.43333333333334</v>
      </c>
      <c r="BA19" s="48">
        <v>315.66666666666669</v>
      </c>
      <c r="BB19" s="48">
        <v>316.63333333333333</v>
      </c>
      <c r="BC19" s="48">
        <v>318.2</v>
      </c>
      <c r="BD19" s="48">
        <v>319.36666666666667</v>
      </c>
      <c r="BE19" s="48">
        <v>321.06666666666666</v>
      </c>
      <c r="BF19" s="48">
        <v>323.3</v>
      </c>
      <c r="BG19" s="48">
        <v>322.26666666666665</v>
      </c>
      <c r="BH19" s="48">
        <v>324.60000000000002</v>
      </c>
      <c r="BI19" s="48">
        <v>325.4666666666667</v>
      </c>
      <c r="BJ19" s="48">
        <v>327.3</v>
      </c>
      <c r="BK19" s="48">
        <v>329.0333333333333</v>
      </c>
      <c r="BL19" s="48">
        <v>332.36666666666667</v>
      </c>
      <c r="BM19" s="48">
        <v>333.9</v>
      </c>
      <c r="BN19" s="48">
        <v>335.09999999999997</v>
      </c>
      <c r="BO19" s="48">
        <v>336.86666666666667</v>
      </c>
      <c r="BP19" s="48">
        <v>338.1</v>
      </c>
      <c r="BQ19" s="48">
        <v>339.73333333333335</v>
      </c>
      <c r="BR19" s="48">
        <v>341.7</v>
      </c>
      <c r="BS19" s="48">
        <v>344.86666666666667</v>
      </c>
      <c r="BT19" s="48">
        <v>346.93333333333334</v>
      </c>
      <c r="BU19" s="48">
        <v>349.5333333333333</v>
      </c>
      <c r="BV19" s="48">
        <v>353</v>
      </c>
      <c r="BW19" s="48">
        <v>355.5333333333333</v>
      </c>
      <c r="BX19" s="48">
        <v>357.23333333333335</v>
      </c>
      <c r="BY19" s="48">
        <v>360.03333333333336</v>
      </c>
      <c r="BZ19" s="48">
        <v>359.5</v>
      </c>
      <c r="CA19" s="48">
        <v>358.76666666666665</v>
      </c>
      <c r="CB19" s="48">
        <v>356.9666666666667</v>
      </c>
      <c r="CC19" s="48">
        <v>358.2</v>
      </c>
      <c r="CD19" s="48">
        <v>359.5333333333333</v>
      </c>
      <c r="CE19" s="48">
        <v>359.43333333333334</v>
      </c>
      <c r="CF19" s="48">
        <v>361.73333333333335</v>
      </c>
      <c r="CG19" s="48">
        <v>364.3</v>
      </c>
      <c r="CH19" s="48">
        <v>368.9</v>
      </c>
      <c r="CI19" s="48">
        <v>370.36666666666667</v>
      </c>
      <c r="CJ19" s="48">
        <v>373.76666666666665</v>
      </c>
      <c r="CK19" s="48">
        <v>375.4</v>
      </c>
      <c r="CL19" s="48">
        <v>377.36666666666667</v>
      </c>
      <c r="CM19" s="48">
        <v>379.8</v>
      </c>
      <c r="CN19" s="48">
        <v>382.26666666666665</v>
      </c>
      <c r="CO19" s="48">
        <v>383.33333333333331</v>
      </c>
      <c r="CP19" s="48">
        <v>386.36666666666667</v>
      </c>
      <c r="CQ19" s="48">
        <v>387.46666666666664</v>
      </c>
      <c r="CR19" s="48">
        <v>390.43333333333334</v>
      </c>
      <c r="CS19" s="48">
        <v>392.7</v>
      </c>
      <c r="CT19" s="48">
        <v>395.86666666666667</v>
      </c>
      <c r="CU19" s="48">
        <v>399.63333333333333</v>
      </c>
      <c r="CV19" s="48">
        <v>399.96666666666664</v>
      </c>
      <c r="CW19" s="48">
        <v>403.03333333333336</v>
      </c>
      <c r="CX19" s="48">
        <v>403.5</v>
      </c>
      <c r="CY19" s="48">
        <v>406.26666666666665</v>
      </c>
      <c r="CZ19" s="48">
        <v>410.33333333333331</v>
      </c>
      <c r="DA19" s="48">
        <v>414</v>
      </c>
      <c r="DB19" s="48">
        <v>416.93333333333334</v>
      </c>
      <c r="DC19" s="48">
        <v>422.5333333333333</v>
      </c>
      <c r="DD19" s="48">
        <v>426.63333333333333</v>
      </c>
      <c r="DE19" s="48">
        <v>429.56666666666666</v>
      </c>
      <c r="DF19" s="48">
        <v>431.93333333333334</v>
      </c>
      <c r="DG19" s="48">
        <v>434.66666666666669</v>
      </c>
      <c r="DH19" s="48">
        <v>438.83333333333331</v>
      </c>
      <c r="DI19" s="48">
        <v>440.76666666666665</v>
      </c>
      <c r="DJ19" s="48">
        <v>443.33333333333331</v>
      </c>
      <c r="DK19" s="48">
        <v>448.83333333333331</v>
      </c>
      <c r="DL19" s="48">
        <v>451.56666666666666</v>
      </c>
      <c r="DM19" s="48">
        <v>453.76666666666665</v>
      </c>
      <c r="DN19" s="48">
        <v>456.3</v>
      </c>
      <c r="DO19" s="48">
        <v>459.96666666666664</v>
      </c>
      <c r="DP19" s="48">
        <v>462.73333333333329</v>
      </c>
      <c r="DQ19" s="48">
        <v>465.5</v>
      </c>
      <c r="DR19" s="48">
        <v>467</v>
      </c>
      <c r="DS19" s="49">
        <v>464.26666666666665</v>
      </c>
      <c r="DT19" s="49">
        <v>352.8</v>
      </c>
      <c r="DU19" s="49">
        <v>378.2</v>
      </c>
      <c r="DV19" s="49">
        <v>382.26666666666665</v>
      </c>
      <c r="DW19" s="49">
        <v>381.16666666666669</v>
      </c>
      <c r="DX19" s="49">
        <v>396.73333333333335</v>
      </c>
      <c r="DY19" s="49">
        <v>412.66666666666663</v>
      </c>
      <c r="DZ19" s="49">
        <v>424.4666666666667</v>
      </c>
      <c r="EA19" s="49">
        <v>431.03333333333336</v>
      </c>
      <c r="EB19" s="49">
        <v>434.4</v>
      </c>
      <c r="EC19" s="49">
        <v>438.4</v>
      </c>
      <c r="ED19" s="50">
        <v>446.25689999999997</v>
      </c>
      <c r="EE19" s="50">
        <v>450.96359999999999</v>
      </c>
      <c r="EF19" s="50">
        <v>450.99380000000002</v>
      </c>
      <c r="EG19" s="50">
        <v>451.5797</v>
      </c>
      <c r="EH19" s="50">
        <v>450.12290000000002</v>
      </c>
      <c r="EI19" s="50">
        <v>450.50749999999999</v>
      </c>
      <c r="EJ19" s="50">
        <v>453.0591</v>
      </c>
      <c r="EK19" s="50">
        <v>454.14030000000002</v>
      </c>
      <c r="EL19" s="50">
        <v>455.62299999999999</v>
      </c>
      <c r="EM19" s="50">
        <v>457.3947</v>
      </c>
      <c r="EN19" s="50">
        <v>458.69499999999999</v>
      </c>
      <c r="EO19" s="50">
        <v>459.0634</v>
      </c>
      <c r="EP19" s="50">
        <v>460.28899999999999</v>
      </c>
      <c r="EQ19" s="50">
        <v>461.33730000000003</v>
      </c>
      <c r="ER19" s="50">
        <v>462.41160000000002</v>
      </c>
      <c r="ES19" s="50">
        <v>463.36340000000001</v>
      </c>
      <c r="ET19" s="50">
        <v>464.26479999999998</v>
      </c>
      <c r="EU19" s="50">
        <v>464.97620000000001</v>
      </c>
      <c r="EV19" s="50">
        <v>465.90559999999999</v>
      </c>
      <c r="EW19" s="50">
        <v>466.79419999999999</v>
      </c>
      <c r="EX19" s="50">
        <v>467.17849999999999</v>
      </c>
      <c r="EY19" s="50">
        <v>467.63729999999998</v>
      </c>
      <c r="EZ19" s="50">
        <v>468.19909999999999</v>
      </c>
      <c r="FA19" s="50">
        <v>468.66660000000002</v>
      </c>
      <c r="FB19" s="50">
        <v>469.09620000000001</v>
      </c>
      <c r="FC19" s="50">
        <v>469.57870000000003</v>
      </c>
      <c r="FD19" s="50">
        <v>470.11790000000002</v>
      </c>
      <c r="FE19" s="50">
        <v>470.53890000000001</v>
      </c>
      <c r="FF19" s="50">
        <v>470.8503</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v>
      </c>
      <c r="I20" s="48">
        <v>90.8</v>
      </c>
      <c r="J20" s="48">
        <v>91.5</v>
      </c>
      <c r="K20" s="48">
        <v>92.333333333333314</v>
      </c>
      <c r="L20" s="48">
        <v>92.86666666666666</v>
      </c>
      <c r="M20" s="48">
        <v>94.1</v>
      </c>
      <c r="N20" s="48">
        <v>94.6</v>
      </c>
      <c r="O20" s="48">
        <v>95.333333333333314</v>
      </c>
      <c r="P20" s="48">
        <v>96.23333333333332</v>
      </c>
      <c r="Q20" s="48">
        <v>97.8</v>
      </c>
      <c r="R20" s="48">
        <v>96.866666666666674</v>
      </c>
      <c r="S20" s="48">
        <v>97.666666666666686</v>
      </c>
      <c r="T20" s="48">
        <v>99</v>
      </c>
      <c r="U20" s="48">
        <v>98.666666666666686</v>
      </c>
      <c r="V20" s="48">
        <v>100.53333333333332</v>
      </c>
      <c r="W20" s="48">
        <v>102.26666666666668</v>
      </c>
      <c r="X20" s="48">
        <v>102.76666666666668</v>
      </c>
      <c r="Y20" s="48">
        <v>102.4</v>
      </c>
      <c r="Z20" s="48">
        <v>104.6</v>
      </c>
      <c r="AA20" s="48">
        <v>103.56666666666666</v>
      </c>
      <c r="AB20" s="48">
        <v>105.93333333333334</v>
      </c>
      <c r="AC20" s="48">
        <v>107.66666666666669</v>
      </c>
      <c r="AD20" s="48">
        <v>108.33333333333331</v>
      </c>
      <c r="AE20" s="48">
        <v>108.36666666666666</v>
      </c>
      <c r="AF20" s="48">
        <v>108.23333333333332</v>
      </c>
      <c r="AG20" s="48">
        <v>109.96666666666668</v>
      </c>
      <c r="AH20" s="48">
        <v>112.2</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v>
      </c>
      <c r="AX20" s="48">
        <v>117.13333333333334</v>
      </c>
      <c r="AY20" s="48">
        <v>116.56666666666666</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128.19999999999999</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130.20000000000002</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151.9</v>
      </c>
      <c r="CZ20" s="48">
        <v>153.6</v>
      </c>
      <c r="DA20" s="48">
        <v>156.73333333333335</v>
      </c>
      <c r="DB20" s="48">
        <v>157.69999999999999</v>
      </c>
      <c r="DC20" s="48">
        <v>159.53333333333333</v>
      </c>
      <c r="DD20" s="48">
        <v>160.83333333333331</v>
      </c>
      <c r="DE20" s="48">
        <v>162.69999999999999</v>
      </c>
      <c r="DF20" s="48">
        <v>163.5</v>
      </c>
      <c r="DG20" s="48">
        <v>164.86666666666667</v>
      </c>
      <c r="DH20" s="48">
        <v>167.23333333333335</v>
      </c>
      <c r="DI20" s="48">
        <v>167.26666666666668</v>
      </c>
      <c r="DJ20" s="48">
        <v>168</v>
      </c>
      <c r="DK20" s="48">
        <v>170.26666666666668</v>
      </c>
      <c r="DL20" s="48">
        <v>171.73333333333332</v>
      </c>
      <c r="DM20" s="48">
        <v>171.53333333333333</v>
      </c>
      <c r="DN20" s="48">
        <v>172.76666666666668</v>
      </c>
      <c r="DO20" s="48">
        <v>172.7</v>
      </c>
      <c r="DP20" s="48">
        <v>173.56666666666666</v>
      </c>
      <c r="DQ20" s="48">
        <v>174.36666666666667</v>
      </c>
      <c r="DR20" s="48">
        <v>174.53333333333333</v>
      </c>
      <c r="DS20" s="49">
        <v>172.23333333333332</v>
      </c>
      <c r="DT20" s="49">
        <v>96.066666666666663</v>
      </c>
      <c r="DU20" s="49">
        <v>109.93333333333332</v>
      </c>
      <c r="DV20" s="49">
        <v>112.43333333333334</v>
      </c>
      <c r="DW20" s="49">
        <v>110.73333333333332</v>
      </c>
      <c r="DX20" s="49">
        <v>123.23333333333332</v>
      </c>
      <c r="DY20" s="49">
        <v>137.03333333333333</v>
      </c>
      <c r="DZ20" s="49">
        <v>144.23333333333332</v>
      </c>
      <c r="EA20" s="49">
        <v>148.33333333333331</v>
      </c>
      <c r="EB20" s="49">
        <v>149.93333333333334</v>
      </c>
      <c r="EC20" s="49">
        <v>152.66666666666666</v>
      </c>
      <c r="ED20" s="50">
        <v>157.6045</v>
      </c>
      <c r="EE20" s="50">
        <v>159.93979999999999</v>
      </c>
      <c r="EF20" s="50">
        <v>158.79409999999999</v>
      </c>
      <c r="EG20" s="50">
        <v>156.3212</v>
      </c>
      <c r="EH20" s="50">
        <v>153.20400000000001</v>
      </c>
      <c r="EI20" s="50">
        <v>151.2715</v>
      </c>
      <c r="EJ20" s="50">
        <v>151.77539999999999</v>
      </c>
      <c r="EK20" s="50">
        <v>152.15360000000001</v>
      </c>
      <c r="EL20" s="50">
        <v>153.95070000000001</v>
      </c>
      <c r="EM20" s="50">
        <v>155.8338</v>
      </c>
      <c r="EN20" s="50">
        <v>157.23650000000001</v>
      </c>
      <c r="EO20" s="50">
        <v>157.67869999999999</v>
      </c>
      <c r="EP20" s="50">
        <v>158.65</v>
      </c>
      <c r="EQ20" s="50">
        <v>159.3836</v>
      </c>
      <c r="ER20" s="50">
        <v>160.31370000000001</v>
      </c>
      <c r="ES20" s="50">
        <v>161.21709999999999</v>
      </c>
      <c r="ET20" s="50">
        <v>161.97370000000001</v>
      </c>
      <c r="EU20" s="50">
        <v>162.16560000000001</v>
      </c>
      <c r="EV20" s="50">
        <v>162.53200000000001</v>
      </c>
      <c r="EW20" s="50">
        <v>162.72499999999999</v>
      </c>
      <c r="EX20" s="50">
        <v>162.60900000000001</v>
      </c>
      <c r="EY20" s="50">
        <v>162.4393</v>
      </c>
      <c r="EZ20" s="50">
        <v>162.55009999999999</v>
      </c>
      <c r="FA20" s="50">
        <v>162.63380000000001</v>
      </c>
      <c r="FB20" s="50">
        <v>162.69919999999999</v>
      </c>
      <c r="FC20" s="50">
        <v>162.71109999999999</v>
      </c>
      <c r="FD20" s="50">
        <v>162.96029999999999</v>
      </c>
      <c r="FE20" s="50">
        <v>163.1936</v>
      </c>
      <c r="FF20" s="50">
        <v>163.32810000000001</v>
      </c>
    </row>
    <row r="21" spans="1:162" x14ac:dyDescent="0.2">
      <c r="A21" t="str">
        <f>'Baseline QTR'!A21</f>
        <v>KS_NGOV</v>
      </c>
      <c r="B21" t="str">
        <f>'Baseline QTR'!B21</f>
        <v xml:space="preserve">   Government</v>
      </c>
      <c r="C21" s="48">
        <v>144.96666666666667</v>
      </c>
      <c r="D21" s="48">
        <v>146.63333333333335</v>
      </c>
      <c r="E21" s="48">
        <v>149.4</v>
      </c>
      <c r="F21" s="48">
        <v>148.80000000000001</v>
      </c>
      <c r="G21" s="48">
        <v>149.36666666666665</v>
      </c>
      <c r="H21" s="48">
        <v>153.20000000000002</v>
      </c>
      <c r="I21" s="48">
        <v>154.63333333333333</v>
      </c>
      <c r="J21" s="48">
        <v>154.86666666666667</v>
      </c>
      <c r="K21" s="48">
        <v>157.29999999999998</v>
      </c>
      <c r="L21" s="48">
        <v>158.60000000000002</v>
      </c>
      <c r="M21" s="48">
        <v>158</v>
      </c>
      <c r="N21" s="48">
        <v>161.06666666666666</v>
      </c>
      <c r="O21" s="48">
        <v>160.26666666666665</v>
      </c>
      <c r="P21" s="48">
        <v>161.56666666666666</v>
      </c>
      <c r="Q21" s="48">
        <v>162.20000000000002</v>
      </c>
      <c r="R21" s="48">
        <v>163.5</v>
      </c>
      <c r="S21" s="48">
        <v>163.33333333333334</v>
      </c>
      <c r="T21" s="48">
        <v>164.66666666666666</v>
      </c>
      <c r="U21" s="48">
        <v>163.16666666666669</v>
      </c>
      <c r="V21" s="48">
        <v>166.96666666666664</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175.16666666666669</v>
      </c>
      <c r="AI21" s="48">
        <v>176.66666666666669</v>
      </c>
      <c r="AJ21" s="48">
        <v>178.13333333333333</v>
      </c>
      <c r="AK21" s="48">
        <v>179.03333333333333</v>
      </c>
      <c r="AL21" s="48">
        <v>180.23333333333332</v>
      </c>
      <c r="AM21" s="48">
        <v>180.73333333333335</v>
      </c>
      <c r="AN21" s="48">
        <v>182.2</v>
      </c>
      <c r="AO21" s="48">
        <v>183.8</v>
      </c>
      <c r="AP21" s="48">
        <v>184.1</v>
      </c>
      <c r="AQ21" s="48">
        <v>185.13333333333333</v>
      </c>
      <c r="AR21" s="48">
        <v>186.79999999999998</v>
      </c>
      <c r="AS21" s="48">
        <v>185.66666666666666</v>
      </c>
      <c r="AT21" s="48">
        <v>185.86666666666665</v>
      </c>
      <c r="AU21" s="48">
        <v>189.76666666666665</v>
      </c>
      <c r="AV21" s="48">
        <v>191.36666666666667</v>
      </c>
      <c r="AW21" s="48">
        <v>192.29999999999998</v>
      </c>
      <c r="AX21" s="48">
        <v>194.13333333333335</v>
      </c>
      <c r="AY21" s="48">
        <v>194.86666666666667</v>
      </c>
      <c r="AZ21" s="48">
        <v>195.59999999999997</v>
      </c>
      <c r="BA21" s="48">
        <v>195.83333333333334</v>
      </c>
      <c r="BB21" s="48">
        <v>197.1</v>
      </c>
      <c r="BC21" s="48">
        <v>197.66666666666666</v>
      </c>
      <c r="BD21" s="48">
        <v>198.76666666666668</v>
      </c>
      <c r="BE21" s="48">
        <v>197.36666666666665</v>
      </c>
      <c r="BF21" s="48">
        <v>198.20000000000002</v>
      </c>
      <c r="BG21" s="48">
        <v>197.5</v>
      </c>
      <c r="BH21" s="48">
        <v>197.83333333333331</v>
      </c>
      <c r="BI21" s="48">
        <v>198.23333333333332</v>
      </c>
      <c r="BJ21" s="48">
        <v>198.46666666666667</v>
      </c>
      <c r="BK21" s="48">
        <v>197.33333333333334</v>
      </c>
      <c r="BL21" s="48">
        <v>197.56666666666666</v>
      </c>
      <c r="BM21" s="48">
        <v>197.93333333333334</v>
      </c>
      <c r="BN21" s="48">
        <v>198.23333333333335</v>
      </c>
      <c r="BO21" s="48">
        <v>198.66666666666669</v>
      </c>
      <c r="BP21" s="48">
        <v>198.29999999999998</v>
      </c>
      <c r="BQ21" s="48">
        <v>198.26666666666665</v>
      </c>
      <c r="BR21" s="48">
        <v>198.8</v>
      </c>
      <c r="BS21" s="48">
        <v>198.93333333333331</v>
      </c>
      <c r="BT21" s="48">
        <v>199.43333333333331</v>
      </c>
      <c r="BU21" s="48">
        <v>200.86666666666667</v>
      </c>
      <c r="BV21" s="48">
        <v>201.36666666666667</v>
      </c>
      <c r="BW21" s="48">
        <v>202.36666666666667</v>
      </c>
      <c r="BX21" s="48">
        <v>202.5</v>
      </c>
      <c r="BY21" s="48">
        <v>206.26666666666668</v>
      </c>
      <c r="BZ21" s="48">
        <v>206.9</v>
      </c>
      <c r="CA21" s="48">
        <v>206</v>
      </c>
      <c r="CB21" s="48">
        <v>207.13333333333333</v>
      </c>
      <c r="CC21" s="48">
        <v>206.06666666666666</v>
      </c>
      <c r="CD21" s="48">
        <v>205.53333333333336</v>
      </c>
      <c r="CE21" s="48">
        <v>204.9</v>
      </c>
      <c r="CF21" s="48">
        <v>208.13333333333333</v>
      </c>
      <c r="CG21" s="48">
        <v>206.06666666666666</v>
      </c>
      <c r="CH21" s="48">
        <v>204.06666666666669</v>
      </c>
      <c r="CI21" s="48">
        <v>203.03333333333333</v>
      </c>
      <c r="CJ21" s="48">
        <v>202.66666666666666</v>
      </c>
      <c r="CK21" s="48">
        <v>201.1</v>
      </c>
      <c r="CL21" s="48">
        <v>201.9</v>
      </c>
      <c r="CM21" s="48">
        <v>202.4</v>
      </c>
      <c r="CN21" s="48">
        <v>202.33333333333334</v>
      </c>
      <c r="CO21" s="48">
        <v>202.5</v>
      </c>
      <c r="CP21" s="48">
        <v>203.53333333333333</v>
      </c>
      <c r="CQ21" s="48">
        <v>204.13333333333338</v>
      </c>
      <c r="CR21" s="48">
        <v>204.26666666666668</v>
      </c>
      <c r="CS21" s="48">
        <v>204.63333333333335</v>
      </c>
      <c r="CT21" s="48">
        <v>206.16666666666669</v>
      </c>
      <c r="CU21" s="48">
        <v>206.73333333333338</v>
      </c>
      <c r="CV21" s="48">
        <v>206.96666666666664</v>
      </c>
      <c r="CW21" s="48">
        <v>208.16666666666666</v>
      </c>
      <c r="CX21" s="48">
        <v>209.06666666666669</v>
      </c>
      <c r="CY21" s="48">
        <v>210.63333333333333</v>
      </c>
      <c r="CZ21" s="48">
        <v>212.2</v>
      </c>
      <c r="DA21" s="48">
        <v>214.13333333333333</v>
      </c>
      <c r="DB21" s="48">
        <v>214.66666666666666</v>
      </c>
      <c r="DC21" s="48">
        <v>215.33333333333331</v>
      </c>
      <c r="DD21" s="48">
        <v>217.33333333333334</v>
      </c>
      <c r="DE21" s="48">
        <v>218.63333333333333</v>
      </c>
      <c r="DF21" s="48">
        <v>219.96666666666664</v>
      </c>
      <c r="DG21" s="48">
        <v>220.26666666666671</v>
      </c>
      <c r="DH21" s="48">
        <v>221.29999999999998</v>
      </c>
      <c r="DI21" s="48">
        <v>221.79999999999995</v>
      </c>
      <c r="DJ21" s="48">
        <v>221.7</v>
      </c>
      <c r="DK21" s="48">
        <v>220.16666666666669</v>
      </c>
      <c r="DL21" s="48">
        <v>219.03333333333336</v>
      </c>
      <c r="DM21" s="48">
        <v>218.03333333333333</v>
      </c>
      <c r="DN21" s="48">
        <v>216.86666666666667</v>
      </c>
      <c r="DO21" s="48">
        <v>214.16666666666669</v>
      </c>
      <c r="DP21" s="48">
        <v>215.2</v>
      </c>
      <c r="DQ21" s="48">
        <v>218.33333333333334</v>
      </c>
      <c r="DR21" s="48">
        <v>216.29999999999995</v>
      </c>
      <c r="DS21" s="49">
        <v>219.4</v>
      </c>
      <c r="DT21" s="49">
        <v>205.56666666666663</v>
      </c>
      <c r="DU21" s="49">
        <v>211.23333333333335</v>
      </c>
      <c r="DV21" s="49">
        <v>202.49999999999997</v>
      </c>
      <c r="DW21" s="49">
        <v>203.13333333333333</v>
      </c>
      <c r="DX21" s="49">
        <v>205.93333333333334</v>
      </c>
      <c r="DY21" s="49">
        <v>212.46666666666664</v>
      </c>
      <c r="DZ21" s="49">
        <v>207.60000000000002</v>
      </c>
      <c r="EA21" s="49">
        <v>202.6</v>
      </c>
      <c r="EB21" s="49">
        <v>203.73333333333329</v>
      </c>
      <c r="EC21" s="49">
        <v>211.49999999999997</v>
      </c>
      <c r="ED21" s="50">
        <v>212.2433</v>
      </c>
      <c r="EE21" s="50">
        <v>213.1277</v>
      </c>
      <c r="EF21" s="50">
        <v>213.5078</v>
      </c>
      <c r="EG21" s="50">
        <v>213.77109999999999</v>
      </c>
      <c r="EH21" s="50">
        <v>213.89789999999999</v>
      </c>
      <c r="EI21" s="50">
        <v>214.4829</v>
      </c>
      <c r="EJ21" s="50">
        <v>215.28659999999999</v>
      </c>
      <c r="EK21" s="50">
        <v>216.03700000000001</v>
      </c>
      <c r="EL21" s="50">
        <v>217.13759999999999</v>
      </c>
      <c r="EM21" s="50">
        <v>218.49690000000001</v>
      </c>
      <c r="EN21" s="50">
        <v>219.67930000000001</v>
      </c>
      <c r="EO21" s="50">
        <v>220.66669999999999</v>
      </c>
      <c r="EP21" s="50">
        <v>221.5615</v>
      </c>
      <c r="EQ21" s="50">
        <v>222.30289999999999</v>
      </c>
      <c r="ER21" s="50">
        <v>222.98650000000001</v>
      </c>
      <c r="ES21" s="50">
        <v>223.57730000000001</v>
      </c>
      <c r="ET21" s="50">
        <v>224.1335</v>
      </c>
      <c r="EU21" s="50">
        <v>224.66759999999999</v>
      </c>
      <c r="EV21" s="50">
        <v>225.2158</v>
      </c>
      <c r="EW21" s="50">
        <v>225.60990000000001</v>
      </c>
      <c r="EX21" s="50">
        <v>225.98679999999999</v>
      </c>
      <c r="EY21" s="50">
        <v>226.45650000000001</v>
      </c>
      <c r="EZ21" s="50">
        <v>226.97219999999999</v>
      </c>
      <c r="FA21" s="50">
        <v>227.44059999999999</v>
      </c>
      <c r="FB21" s="50">
        <v>227.89830000000001</v>
      </c>
      <c r="FC21" s="50">
        <v>228.36699999999999</v>
      </c>
      <c r="FD21" s="50">
        <v>228.8305</v>
      </c>
      <c r="FE21" s="50">
        <v>229.26089999999999</v>
      </c>
      <c r="FF21" s="50">
        <v>229.68600000000001</v>
      </c>
    </row>
    <row r="22" spans="1:162" x14ac:dyDescent="0.2">
      <c r="A22" t="str">
        <f>'Baseline QTR'!A22</f>
        <v>KS_NGOVSL</v>
      </c>
      <c r="B22" t="str">
        <f>'Baseline QTR'!B22</f>
        <v xml:space="preserve">      State and local</v>
      </c>
      <c r="C22" s="48">
        <v>123.2</v>
      </c>
      <c r="D22" s="48">
        <v>124.26666666666668</v>
      </c>
      <c r="E22" s="48">
        <v>127.7</v>
      </c>
      <c r="F22" s="48">
        <v>127.66666666666669</v>
      </c>
      <c r="G22" s="48">
        <v>128.19999999999999</v>
      </c>
      <c r="H22" s="48">
        <v>131.86666666666667</v>
      </c>
      <c r="I22" s="48">
        <v>132.93333333333334</v>
      </c>
      <c r="J22" s="48">
        <v>133.30000000000001</v>
      </c>
      <c r="K22" s="48">
        <v>135.63333333333333</v>
      </c>
      <c r="L22" s="48">
        <v>136.86666666666667</v>
      </c>
      <c r="M22" s="48">
        <v>136.23333333333335</v>
      </c>
      <c r="N22" s="48">
        <v>139.16666666666666</v>
      </c>
      <c r="O22" s="48">
        <v>138.03333333333333</v>
      </c>
      <c r="P22" s="48">
        <v>139.30000000000001</v>
      </c>
      <c r="Q22" s="48">
        <v>139.73333333333335</v>
      </c>
      <c r="R22" s="48">
        <v>141.16666666666666</v>
      </c>
      <c r="S22" s="48">
        <v>141</v>
      </c>
      <c r="T22" s="48">
        <v>142.29999999999998</v>
      </c>
      <c r="U22" s="48">
        <v>140.93333333333334</v>
      </c>
      <c r="V22" s="48">
        <v>144.79999999999998</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153.4</v>
      </c>
      <c r="AI22" s="48">
        <v>154.36666666666667</v>
      </c>
      <c r="AJ22" s="48">
        <v>155.86666666666667</v>
      </c>
      <c r="AK22" s="48">
        <v>156.5</v>
      </c>
      <c r="AL22" s="48">
        <v>157.29999999999998</v>
      </c>
      <c r="AM22" s="48">
        <v>157.33333333333334</v>
      </c>
      <c r="AN22" s="48">
        <v>159.23333333333332</v>
      </c>
      <c r="AO22" s="48">
        <v>160.96666666666667</v>
      </c>
      <c r="AP22" s="48">
        <v>160.93333333333334</v>
      </c>
      <c r="AQ22" s="48">
        <v>161.93333333333334</v>
      </c>
      <c r="AR22" s="48">
        <v>161.26666666666665</v>
      </c>
      <c r="AS22" s="48">
        <v>162.03333333333333</v>
      </c>
      <c r="AT22" s="48">
        <v>162.69999999999999</v>
      </c>
      <c r="AU22" s="48">
        <v>166.1</v>
      </c>
      <c r="AV22" s="48">
        <v>167.83333333333334</v>
      </c>
      <c r="AW22" s="48">
        <v>168.63333333333333</v>
      </c>
      <c r="AX22" s="48">
        <v>170.3</v>
      </c>
      <c r="AY22" s="48">
        <v>171.1</v>
      </c>
      <c r="AZ22" s="48">
        <v>171.83333333333331</v>
      </c>
      <c r="BA22" s="48">
        <v>172</v>
      </c>
      <c r="BB22" s="48">
        <v>172.13333333333333</v>
      </c>
      <c r="BC22" s="48">
        <v>172.6</v>
      </c>
      <c r="BD22" s="48">
        <v>173.83333333333334</v>
      </c>
      <c r="BE22" s="48">
        <v>172.66666666666666</v>
      </c>
      <c r="BF22" s="48">
        <v>173.4</v>
      </c>
      <c r="BG22" s="48">
        <v>172.83333333333334</v>
      </c>
      <c r="BH22" s="48">
        <v>173.13333333333333</v>
      </c>
      <c r="BI22" s="48">
        <v>173.63333333333333</v>
      </c>
      <c r="BJ22" s="48">
        <v>173.76666666666668</v>
      </c>
      <c r="BK22" s="48">
        <v>173.03333333333333</v>
      </c>
      <c r="BL22" s="48">
        <v>173.36666666666667</v>
      </c>
      <c r="BM22" s="48">
        <v>173.63333333333333</v>
      </c>
      <c r="BN22" s="48">
        <v>174.33333333333334</v>
      </c>
      <c r="BO22" s="48">
        <v>174.9</v>
      </c>
      <c r="BP22" s="48">
        <v>174.63333333333333</v>
      </c>
      <c r="BQ22" s="48">
        <v>174.63333333333333</v>
      </c>
      <c r="BR22" s="48">
        <v>175.06666666666666</v>
      </c>
      <c r="BS22" s="48">
        <v>175.26666666666665</v>
      </c>
      <c r="BT22" s="48">
        <v>175.79999999999998</v>
      </c>
      <c r="BU22" s="48">
        <v>177.23333333333335</v>
      </c>
      <c r="BV22" s="48">
        <v>177.63333333333333</v>
      </c>
      <c r="BW22" s="48">
        <v>178.53333333333333</v>
      </c>
      <c r="BX22" s="48">
        <v>178.66666666666666</v>
      </c>
      <c r="BY22" s="48">
        <v>182.36666666666667</v>
      </c>
      <c r="BZ22" s="48">
        <v>182.8</v>
      </c>
      <c r="CA22" s="48">
        <v>181.86666666666667</v>
      </c>
      <c r="CB22" s="48">
        <v>182.23333333333332</v>
      </c>
      <c r="CC22" s="48">
        <v>181.63333333333333</v>
      </c>
      <c r="CD22" s="48">
        <v>181.33333333333337</v>
      </c>
      <c r="CE22" s="48">
        <v>181.3</v>
      </c>
      <c r="CF22" s="48">
        <v>181.86666666666667</v>
      </c>
      <c r="CG22" s="48">
        <v>181.96666666666667</v>
      </c>
      <c r="CH22" s="48">
        <v>180.43333333333337</v>
      </c>
      <c r="CI22" s="48">
        <v>179.4</v>
      </c>
      <c r="CJ22" s="48">
        <v>179.1</v>
      </c>
      <c r="CK22" s="48">
        <v>177.76666666666665</v>
      </c>
      <c r="CL22" s="48">
        <v>178.70000000000002</v>
      </c>
      <c r="CM22" s="48">
        <v>179.26666666666668</v>
      </c>
      <c r="CN22" s="48">
        <v>179.3</v>
      </c>
      <c r="CO22" s="48">
        <v>179.5</v>
      </c>
      <c r="CP22" s="48">
        <v>180.6</v>
      </c>
      <c r="CQ22" s="48">
        <v>181.33333333333337</v>
      </c>
      <c r="CR22" s="48">
        <v>181.73333333333335</v>
      </c>
      <c r="CS22" s="48">
        <v>182.26666666666668</v>
      </c>
      <c r="CT22" s="48">
        <v>183.9</v>
      </c>
      <c r="CU22" s="48">
        <v>184.43333333333337</v>
      </c>
      <c r="CV22" s="48">
        <v>184.73333333333332</v>
      </c>
      <c r="CW22" s="48">
        <v>186.13333333333333</v>
      </c>
      <c r="CX22" s="48">
        <v>187.16666666666669</v>
      </c>
      <c r="CY22" s="48">
        <v>188.7</v>
      </c>
      <c r="CZ22" s="48">
        <v>190.2</v>
      </c>
      <c r="DA22" s="48">
        <v>192.1</v>
      </c>
      <c r="DB22" s="48">
        <v>192.6</v>
      </c>
      <c r="DC22" s="48">
        <v>193.26666666666665</v>
      </c>
      <c r="DD22" s="48">
        <v>195.23333333333335</v>
      </c>
      <c r="DE22" s="48">
        <v>196.5</v>
      </c>
      <c r="DF22" s="48">
        <v>197.7</v>
      </c>
      <c r="DG22" s="48">
        <v>197.93333333333337</v>
      </c>
      <c r="DH22" s="48">
        <v>199.1</v>
      </c>
      <c r="DI22" s="48">
        <v>199.66666666666663</v>
      </c>
      <c r="DJ22" s="48">
        <v>199.63333333333333</v>
      </c>
      <c r="DK22" s="48">
        <v>198.36666666666667</v>
      </c>
      <c r="DL22" s="48">
        <v>197.33333333333337</v>
      </c>
      <c r="DM22" s="48">
        <v>196.4</v>
      </c>
      <c r="DN22" s="48">
        <v>195.36666666666667</v>
      </c>
      <c r="DO22" s="48">
        <v>192.86666666666667</v>
      </c>
      <c r="DP22" s="48">
        <v>194</v>
      </c>
      <c r="DQ22" s="48">
        <v>196.96666666666667</v>
      </c>
      <c r="DR22" s="48">
        <v>195.06666666666663</v>
      </c>
      <c r="DS22" s="49">
        <v>198.03333333333333</v>
      </c>
      <c r="DT22" s="49">
        <v>184.06666666666663</v>
      </c>
      <c r="DU22" s="49">
        <v>188.26666666666668</v>
      </c>
      <c r="DV22" s="49">
        <v>180.56666666666663</v>
      </c>
      <c r="DW22" s="49">
        <v>181.53333333333333</v>
      </c>
      <c r="DX22" s="49">
        <v>184.36666666666667</v>
      </c>
      <c r="DY22" s="49">
        <v>191.06666666666663</v>
      </c>
      <c r="DZ22" s="49">
        <v>186.33333333333337</v>
      </c>
      <c r="EA22" s="49">
        <v>181.5</v>
      </c>
      <c r="EB22" s="49">
        <v>183.06666666666663</v>
      </c>
      <c r="EC22" s="49">
        <v>191.06666666666663</v>
      </c>
      <c r="ED22" s="50">
        <v>191.83920000000001</v>
      </c>
      <c r="EE22" s="50">
        <v>192.72720000000001</v>
      </c>
      <c r="EF22" s="50">
        <v>193.1078</v>
      </c>
      <c r="EG22" s="50">
        <v>193.37110000000001</v>
      </c>
      <c r="EH22" s="50">
        <v>193.49789999999999</v>
      </c>
      <c r="EI22" s="50">
        <v>194.0829</v>
      </c>
      <c r="EJ22" s="50">
        <v>194.88659999999999</v>
      </c>
      <c r="EK22" s="50">
        <v>195.6371</v>
      </c>
      <c r="EL22" s="50">
        <v>196.73759999999999</v>
      </c>
      <c r="EM22" s="50">
        <v>198.09690000000001</v>
      </c>
      <c r="EN22" s="50">
        <v>199.27930000000001</v>
      </c>
      <c r="EO22" s="50">
        <v>200.26669999999999</v>
      </c>
      <c r="EP22" s="50">
        <v>201.16149999999999</v>
      </c>
      <c r="EQ22" s="50">
        <v>201.90289999999999</v>
      </c>
      <c r="ER22" s="50">
        <v>202.5865</v>
      </c>
      <c r="ES22" s="50">
        <v>203.17740000000001</v>
      </c>
      <c r="ET22" s="50">
        <v>203.7336</v>
      </c>
      <c r="EU22" s="50">
        <v>204.26759999999999</v>
      </c>
      <c r="EV22" s="50">
        <v>204.8159</v>
      </c>
      <c r="EW22" s="50">
        <v>205.2099</v>
      </c>
      <c r="EX22" s="50">
        <v>205.58680000000001</v>
      </c>
      <c r="EY22" s="50">
        <v>206.0565</v>
      </c>
      <c r="EZ22" s="50">
        <v>206.57230000000001</v>
      </c>
      <c r="FA22" s="50">
        <v>207.04060000000001</v>
      </c>
      <c r="FB22" s="50">
        <v>207.4983</v>
      </c>
      <c r="FC22" s="50">
        <v>207.96709999999999</v>
      </c>
      <c r="FD22" s="50">
        <v>208.43049999999999</v>
      </c>
      <c r="FE22" s="50">
        <v>208.86089999999999</v>
      </c>
      <c r="FF22" s="50">
        <v>209.2861</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21.4</v>
      </c>
      <c r="DZ23" s="49">
        <v>21.266666666666666</v>
      </c>
      <c r="EA23" s="49">
        <v>21.1</v>
      </c>
      <c r="EB23" s="49">
        <v>20.666666666666668</v>
      </c>
      <c r="EC23" s="49">
        <v>20.433333333333337</v>
      </c>
      <c r="ED23" s="50">
        <v>20.404150000000001</v>
      </c>
      <c r="EE23" s="50">
        <v>20.400490000000001</v>
      </c>
      <c r="EF23" s="50">
        <v>20.400020000000001</v>
      </c>
      <c r="EG23" s="50">
        <v>20.39997</v>
      </c>
      <c r="EH23" s="50">
        <v>20.39996</v>
      </c>
      <c r="EI23" s="50">
        <v>20.39996</v>
      </c>
      <c r="EJ23" s="50">
        <v>20.39996</v>
      </c>
      <c r="EK23" s="50">
        <v>20.39996</v>
      </c>
      <c r="EL23" s="50">
        <v>20.39996</v>
      </c>
      <c r="EM23" s="50">
        <v>20.39996</v>
      </c>
      <c r="EN23" s="50">
        <v>20.39996</v>
      </c>
      <c r="EO23" s="50">
        <v>20.39996</v>
      </c>
      <c r="EP23" s="50">
        <v>20.39996</v>
      </c>
      <c r="EQ23" s="50">
        <v>20.39996</v>
      </c>
      <c r="ER23" s="50">
        <v>20.39996</v>
      </c>
      <c r="ES23" s="50">
        <v>20.39996</v>
      </c>
      <c r="ET23" s="50">
        <v>20.39996</v>
      </c>
      <c r="EU23" s="50">
        <v>20.39996</v>
      </c>
      <c r="EV23" s="50">
        <v>20.39996</v>
      </c>
      <c r="EW23" s="50">
        <v>20.39996</v>
      </c>
      <c r="EX23" s="50">
        <v>20.39996</v>
      </c>
      <c r="EY23" s="50">
        <v>20.39996</v>
      </c>
      <c r="EZ23" s="50">
        <v>20.39996</v>
      </c>
      <c r="FA23" s="50">
        <v>20.39996</v>
      </c>
      <c r="FB23" s="50">
        <v>20.39996</v>
      </c>
      <c r="FC23" s="50">
        <v>20.39996</v>
      </c>
      <c r="FD23" s="50">
        <v>20.39996</v>
      </c>
      <c r="FE23" s="50">
        <v>20.39996</v>
      </c>
      <c r="FF23" s="50">
        <v>20.39996</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75136.742655145761</v>
      </c>
      <c r="D25" s="5">
        <v>76051.235794718756</v>
      </c>
      <c r="E25" s="5">
        <v>76390.78625307414</v>
      </c>
      <c r="F25" s="5">
        <v>76540.393390596699</v>
      </c>
      <c r="G25" s="5">
        <v>77388.016084344898</v>
      </c>
      <c r="H25" s="5">
        <v>77895.258195199436</v>
      </c>
      <c r="I25" s="5">
        <v>78309.368798272582</v>
      </c>
      <c r="J25" s="5">
        <v>79052.94049835793</v>
      </c>
      <c r="K25" s="5">
        <v>80651.676849538984</v>
      </c>
      <c r="L25" s="5">
        <v>81297.944240950179</v>
      </c>
      <c r="M25" s="5">
        <v>82068.085882459302</v>
      </c>
      <c r="N25" s="5">
        <v>83944.857168890609</v>
      </c>
      <c r="O25" s="5">
        <v>82833.52906917622</v>
      </c>
      <c r="P25" s="5">
        <v>83338.10692086567</v>
      </c>
      <c r="Q25" s="5">
        <v>82605.538093971656</v>
      </c>
      <c r="R25" s="5">
        <v>82814.412471915348</v>
      </c>
      <c r="S25" s="5">
        <v>83769.753533235635</v>
      </c>
      <c r="T25" s="5">
        <v>85109.74785965147</v>
      </c>
      <c r="U25" s="5">
        <v>85420.377838481887</v>
      </c>
      <c r="V25" s="5">
        <v>87136.084177040044</v>
      </c>
      <c r="W25" s="5">
        <v>87686.839773194806</v>
      </c>
      <c r="X25" s="5">
        <v>88360.901274111427</v>
      </c>
      <c r="Y25" s="5">
        <v>89199.995234150629</v>
      </c>
      <c r="Z25" s="5">
        <v>89658.077871071393</v>
      </c>
      <c r="AA25" s="5">
        <v>92050.055901008134</v>
      </c>
      <c r="AB25" s="5">
        <v>93583.823671080492</v>
      </c>
      <c r="AC25" s="5">
        <v>94955.45492358449</v>
      </c>
      <c r="AD25" s="5">
        <v>95986.065130441493</v>
      </c>
      <c r="AE25" s="5">
        <v>98681.243347224095</v>
      </c>
      <c r="AF25" s="5">
        <v>100257.87171590848</v>
      </c>
      <c r="AG25" s="5">
        <v>101472.65479881984</v>
      </c>
      <c r="AH25" s="5">
        <v>103601.73761101032</v>
      </c>
      <c r="AI25" s="5">
        <v>109359.31137810703</v>
      </c>
      <c r="AJ25" s="5">
        <v>112102.31855302356</v>
      </c>
      <c r="AK25" s="5">
        <v>114749.68021633333</v>
      </c>
      <c r="AL25" s="5">
        <v>116773.15288467785</v>
      </c>
      <c r="AM25" s="5">
        <v>119633.46693632808</v>
      </c>
      <c r="AN25" s="5">
        <v>119129.95881391266</v>
      </c>
      <c r="AO25" s="5">
        <v>122302.25702480743</v>
      </c>
      <c r="AP25" s="5">
        <v>126000.47687860791</v>
      </c>
      <c r="AQ25" s="5">
        <v>128116.53319236798</v>
      </c>
      <c r="AR25" s="5">
        <v>126368.95986218425</v>
      </c>
      <c r="AS25" s="5">
        <v>125359.0329836225</v>
      </c>
      <c r="AT25" s="5">
        <v>125730.25296921797</v>
      </c>
      <c r="AU25" s="5">
        <v>126094.83043096685</v>
      </c>
      <c r="AV25" s="5">
        <v>127105.51882166935</v>
      </c>
      <c r="AW25" s="5">
        <v>124039.39745988848</v>
      </c>
      <c r="AX25" s="5">
        <v>124025.56900710289</v>
      </c>
      <c r="AY25" s="5">
        <v>125152.27593906163</v>
      </c>
      <c r="AZ25" s="5">
        <v>124145.66957324043</v>
      </c>
      <c r="BA25" s="5">
        <v>123674.95360704111</v>
      </c>
      <c r="BB25" s="5">
        <v>124553.53862226201</v>
      </c>
      <c r="BC25" s="5">
        <v>123648.04778987422</v>
      </c>
      <c r="BD25" s="5">
        <v>125338.47469486411</v>
      </c>
      <c r="BE25" s="5">
        <v>125952.09634444059</v>
      </c>
      <c r="BF25" s="5">
        <v>125497.22910772773</v>
      </c>
      <c r="BG25" s="5">
        <v>126464.86065497075</v>
      </c>
      <c r="BH25" s="5">
        <v>129535.26485722356</v>
      </c>
      <c r="BI25" s="5">
        <v>130366.24334762903</v>
      </c>
      <c r="BJ25" s="5">
        <v>146311.69769352052</v>
      </c>
      <c r="BK25" s="5">
        <v>133489.86708033984</v>
      </c>
      <c r="BL25" s="5">
        <v>133406.97021006868</v>
      </c>
      <c r="BM25" s="5">
        <v>132261.32242006424</v>
      </c>
      <c r="BN25" s="5">
        <v>133763.41869551278</v>
      </c>
      <c r="BO25" s="5">
        <v>139268.48047051622</v>
      </c>
      <c r="BP25" s="5">
        <v>141995.95472493613</v>
      </c>
      <c r="BQ25" s="5">
        <v>144073.88360824774</v>
      </c>
      <c r="BR25" s="5">
        <v>148823.61906333634</v>
      </c>
      <c r="BS25" s="5">
        <v>150179.02212404288</v>
      </c>
      <c r="BT25" s="5">
        <v>152422.64467273865</v>
      </c>
      <c r="BU25" s="5">
        <v>152982.97653795176</v>
      </c>
      <c r="BV25" s="5">
        <v>153034.41972736164</v>
      </c>
      <c r="BW25" s="5">
        <v>152587.87541507708</v>
      </c>
      <c r="BX25" s="5">
        <v>154925.75580422519</v>
      </c>
      <c r="BY25" s="5">
        <v>151440.98982509083</v>
      </c>
      <c r="BZ25" s="5">
        <v>150709.03149330287</v>
      </c>
      <c r="CA25" s="5">
        <v>145302.23915528512</v>
      </c>
      <c r="CB25" s="5">
        <v>143409.51809283232</v>
      </c>
      <c r="CC25" s="5">
        <v>139772.72255566742</v>
      </c>
      <c r="CD25" s="5">
        <v>138350.24106093211</v>
      </c>
      <c r="CE25" s="5">
        <v>139928.50351397108</v>
      </c>
      <c r="CF25" s="5">
        <v>142115.93497293029</v>
      </c>
      <c r="CG25" s="5">
        <v>143876.04524904603</v>
      </c>
      <c r="CH25" s="5">
        <v>144852.95559858848</v>
      </c>
      <c r="CI25" s="5">
        <v>148150.79286019359</v>
      </c>
      <c r="CJ25" s="5">
        <v>147805.60651192642</v>
      </c>
      <c r="CK25" s="5">
        <v>149050.82343012141</v>
      </c>
      <c r="CL25" s="5">
        <v>151478.84157853929</v>
      </c>
      <c r="CM25" s="5">
        <v>158020.64956460765</v>
      </c>
      <c r="CN25" s="5">
        <v>162123.30300755351</v>
      </c>
      <c r="CO25" s="5">
        <v>163844.7030973853</v>
      </c>
      <c r="CP25" s="5">
        <v>170848.56690336365</v>
      </c>
      <c r="CQ25" s="5">
        <v>165379.59898441052</v>
      </c>
      <c r="CR25" s="5">
        <v>166109.84548119357</v>
      </c>
      <c r="CS25" s="5">
        <v>167180.98943617448</v>
      </c>
      <c r="CT25" s="5">
        <v>167112.8798472014</v>
      </c>
      <c r="CU25" s="5">
        <v>172966.45354738008</v>
      </c>
      <c r="CV25" s="5">
        <v>177316.53973069711</v>
      </c>
      <c r="CW25" s="5">
        <v>182431.50081370887</v>
      </c>
      <c r="CX25" s="5">
        <v>187262.31720253362</v>
      </c>
      <c r="CY25" s="5">
        <v>190285.18765383636</v>
      </c>
      <c r="CZ25" s="5">
        <v>190980.15345109149</v>
      </c>
      <c r="DA25" s="5">
        <v>192006.68813729778</v>
      </c>
      <c r="DB25" s="5">
        <v>192836.74376532639</v>
      </c>
      <c r="DC25" s="5">
        <v>198302.79802824988</v>
      </c>
      <c r="DD25" s="5">
        <v>199807.74585593291</v>
      </c>
      <c r="DE25" s="5">
        <v>202331.89830888511</v>
      </c>
      <c r="DF25" s="5">
        <v>206494.72355008128</v>
      </c>
      <c r="DG25" s="5">
        <v>208636.67966223715</v>
      </c>
      <c r="DH25" s="5">
        <v>211065.67456275653</v>
      </c>
      <c r="DI25" s="5">
        <v>213366.63269816403</v>
      </c>
      <c r="DJ25" s="5">
        <v>215659.55800910361</v>
      </c>
      <c r="DK25" s="5">
        <v>219284.88288445902</v>
      </c>
      <c r="DL25" s="5">
        <v>220599.33270147399</v>
      </c>
      <c r="DM25" s="5">
        <v>224948.0412806216</v>
      </c>
      <c r="DN25" s="5">
        <v>228238.63604542089</v>
      </c>
      <c r="DO25" s="5">
        <v>235476.19486646244</v>
      </c>
      <c r="DP25" s="5">
        <v>237021.56400481507</v>
      </c>
      <c r="DQ25" s="5">
        <v>239250.30227886626</v>
      </c>
      <c r="DR25" s="5">
        <v>241721.62492279234</v>
      </c>
      <c r="DS25" s="46">
        <v>243741.90485477026</v>
      </c>
      <c r="DT25" s="46">
        <v>261039.51076948905</v>
      </c>
      <c r="DU25" s="46">
        <v>252255.45024462658</v>
      </c>
      <c r="DV25" s="46">
        <v>248193.70409049507</v>
      </c>
      <c r="DW25" s="46">
        <v>272380.01667991152</v>
      </c>
      <c r="DX25" s="46">
        <v>258862.10040300453</v>
      </c>
      <c r="DY25" s="46">
        <v>255894.38974219566</v>
      </c>
      <c r="DZ25" s="46">
        <v>255031.20184007613</v>
      </c>
      <c r="EA25" s="9">
        <v>250461.62632926038</v>
      </c>
      <c r="EB25" s="9">
        <v>250381.45735908012</v>
      </c>
      <c r="EC25" s="9">
        <v>249351.16839873814</v>
      </c>
      <c r="ED25" s="9">
        <v>252108.79999999999</v>
      </c>
      <c r="EE25" s="9">
        <v>252096.8</v>
      </c>
      <c r="EF25" s="9">
        <v>250921.7</v>
      </c>
      <c r="EG25" s="9">
        <v>250909.9</v>
      </c>
      <c r="EH25" s="9">
        <v>251088.5</v>
      </c>
      <c r="EI25" s="9">
        <v>253110.5</v>
      </c>
      <c r="EJ25" s="9">
        <v>255458.2</v>
      </c>
      <c r="EK25" s="9">
        <v>257952.5</v>
      </c>
      <c r="EL25" s="9">
        <v>260816</v>
      </c>
      <c r="EM25" s="9">
        <v>264186.8</v>
      </c>
      <c r="EN25" s="9">
        <v>267385.59999999998</v>
      </c>
      <c r="EO25" s="9">
        <v>270478.3</v>
      </c>
      <c r="EP25" s="9">
        <v>273387.3</v>
      </c>
      <c r="EQ25" s="9">
        <v>276417.7</v>
      </c>
      <c r="ER25" s="9">
        <v>279356.40000000002</v>
      </c>
      <c r="ES25" s="9">
        <v>282160</v>
      </c>
      <c r="ET25" s="9">
        <v>284967</v>
      </c>
      <c r="EU25" s="9">
        <v>288108.7</v>
      </c>
      <c r="EV25" s="9">
        <v>290924.59999999998</v>
      </c>
      <c r="EW25" s="9">
        <v>293691.5</v>
      </c>
      <c r="EX25" s="9">
        <v>296234.2</v>
      </c>
      <c r="EY25" s="9">
        <v>298963.3</v>
      </c>
      <c r="EZ25" s="9">
        <v>301471.8</v>
      </c>
      <c r="FA25" s="9">
        <v>303866.59999999998</v>
      </c>
      <c r="FB25" s="9">
        <v>306269</v>
      </c>
      <c r="FC25" s="9">
        <v>308826.59999999998</v>
      </c>
      <c r="FD25" s="9">
        <v>311213.2</v>
      </c>
      <c r="FE25" s="9">
        <v>313472.7</v>
      </c>
      <c r="FF25" s="9">
        <v>315768.8</v>
      </c>
    </row>
    <row r="26" spans="1:162" x14ac:dyDescent="0.2">
      <c r="A26" t="str">
        <f>'Baseline QTR'!A26</f>
        <v>KS_PI</v>
      </c>
      <c r="B26" t="str">
        <f>'Baseline QTR'!B26</f>
        <v>Personal income (mil. $)</v>
      </c>
      <c r="C26" s="5">
        <v>46734.302564074111</v>
      </c>
      <c r="D26" s="5">
        <v>47732.797634197283</v>
      </c>
      <c r="E26" s="5">
        <v>48554.747650316451</v>
      </c>
      <c r="F26" s="5">
        <v>49293.544151412083</v>
      </c>
      <c r="G26" s="5">
        <v>50101.001613004883</v>
      </c>
      <c r="H26" s="5">
        <v>50705.139369583114</v>
      </c>
      <c r="I26" s="5">
        <v>51320.82793563592</v>
      </c>
      <c r="J26" s="5">
        <v>52184.427081776033</v>
      </c>
      <c r="K26" s="5">
        <v>53572.876347306265</v>
      </c>
      <c r="L26" s="5">
        <v>54361.496375596158</v>
      </c>
      <c r="M26" s="5">
        <v>55226.897713742153</v>
      </c>
      <c r="N26" s="5">
        <v>56883.553563355352</v>
      </c>
      <c r="O26" s="5">
        <v>56465.131760585355</v>
      </c>
      <c r="P26" s="5">
        <v>57189.94249337486</v>
      </c>
      <c r="Q26" s="5">
        <v>56934.215020508083</v>
      </c>
      <c r="R26" s="5">
        <v>57406.950725531715</v>
      </c>
      <c r="S26" s="5">
        <v>58276.942138001366</v>
      </c>
      <c r="T26" s="5">
        <v>59539.375212697778</v>
      </c>
      <c r="U26" s="5">
        <v>60186.344021215955</v>
      </c>
      <c r="V26" s="5">
        <v>61682.762628084878</v>
      </c>
      <c r="W26" s="5">
        <v>62376.910341059847</v>
      </c>
      <c r="X26" s="5">
        <v>63221.341252613995</v>
      </c>
      <c r="Y26" s="5">
        <v>64083.060576118492</v>
      </c>
      <c r="Z26" s="5">
        <v>64695.475830207703</v>
      </c>
      <c r="AA26" s="5">
        <v>66790.600061212492</v>
      </c>
      <c r="AB26" s="5">
        <v>68357.368162304032</v>
      </c>
      <c r="AC26" s="5">
        <v>69655.523513744629</v>
      </c>
      <c r="AD26" s="5">
        <v>70891.468262738868</v>
      </c>
      <c r="AE26" s="5">
        <v>73203.719939837785</v>
      </c>
      <c r="AF26" s="5">
        <v>74559.774037686802</v>
      </c>
      <c r="AG26" s="5">
        <v>75662.070324192013</v>
      </c>
      <c r="AH26" s="5">
        <v>77492.027698283506</v>
      </c>
      <c r="AI26" s="5">
        <v>81805.13928327919</v>
      </c>
      <c r="AJ26" s="5">
        <v>84008.356500450318</v>
      </c>
      <c r="AK26" s="5">
        <v>86257.334618617766</v>
      </c>
      <c r="AL26" s="5">
        <v>88010.757597652846</v>
      </c>
      <c r="AM26" s="5">
        <v>90343.605226306885</v>
      </c>
      <c r="AN26" s="5">
        <v>90475.629820402246</v>
      </c>
      <c r="AO26" s="5">
        <v>93396.118576994195</v>
      </c>
      <c r="AP26" s="5">
        <v>96803.646376296878</v>
      </c>
      <c r="AQ26" s="5">
        <v>99228.817288152844</v>
      </c>
      <c r="AR26" s="5">
        <v>98341.588254350398</v>
      </c>
      <c r="AS26" s="5">
        <v>98184.955403762637</v>
      </c>
      <c r="AT26" s="5">
        <v>99032.691053734234</v>
      </c>
      <c r="AU26" s="5">
        <v>100054.98699866788</v>
      </c>
      <c r="AV26" s="5">
        <v>101329.79065982303</v>
      </c>
      <c r="AW26" s="5">
        <v>98935.063807981642</v>
      </c>
      <c r="AX26" s="5">
        <v>98964.96253352768</v>
      </c>
      <c r="AY26" s="5">
        <v>100064.25070431732</v>
      </c>
      <c r="AZ26" s="5">
        <v>99995.612471157961</v>
      </c>
      <c r="BA26" s="5">
        <v>100132.18943840476</v>
      </c>
      <c r="BB26" s="5">
        <v>101314.33938612037</v>
      </c>
      <c r="BC26" s="5">
        <v>101346.88589049251</v>
      </c>
      <c r="BD26" s="5">
        <v>102835.20494814822</v>
      </c>
      <c r="BE26" s="5">
        <v>104020.05780798316</v>
      </c>
      <c r="BF26" s="5">
        <v>104153.91535337646</v>
      </c>
      <c r="BG26" s="5">
        <v>105766.35691157168</v>
      </c>
      <c r="BH26" s="5">
        <v>109063.51159918796</v>
      </c>
      <c r="BI26" s="5">
        <v>110302.87849642892</v>
      </c>
      <c r="BJ26" s="5">
        <v>124852.16099281186</v>
      </c>
      <c r="BK26" s="5">
        <v>114573.01801638489</v>
      </c>
      <c r="BL26" s="5">
        <v>115224.93424013841</v>
      </c>
      <c r="BM26" s="5">
        <v>115469.42492561288</v>
      </c>
      <c r="BN26" s="5">
        <v>117710.4708178643</v>
      </c>
      <c r="BO26" s="5">
        <v>123191.32708499984</v>
      </c>
      <c r="BP26" s="5">
        <v>126705.830320155</v>
      </c>
      <c r="BQ26" s="5">
        <v>129484.96215407657</v>
      </c>
      <c r="BR26" s="5">
        <v>133533.48044076917</v>
      </c>
      <c r="BS26" s="5">
        <v>135981.09737243588</v>
      </c>
      <c r="BT26" s="5">
        <v>139184.73798291129</v>
      </c>
      <c r="BU26" s="5">
        <v>140485.79718456647</v>
      </c>
      <c r="BV26" s="5">
        <v>141962.37946008702</v>
      </c>
      <c r="BW26" s="5">
        <v>142700.18108818008</v>
      </c>
      <c r="BX26" s="5">
        <v>146296.39120592986</v>
      </c>
      <c r="BY26" s="5">
        <v>144532.2518692702</v>
      </c>
      <c r="BZ26" s="5">
        <v>141536.87983662047</v>
      </c>
      <c r="CA26" s="5">
        <v>135537.92868404998</v>
      </c>
      <c r="CB26" s="5">
        <v>134304.44778911839</v>
      </c>
      <c r="CC26" s="5">
        <v>131800.08646109217</v>
      </c>
      <c r="CD26" s="5">
        <v>131465.93306574013</v>
      </c>
      <c r="CE26" s="5">
        <v>133479.19878701217</v>
      </c>
      <c r="CF26" s="5">
        <v>135776.14311378787</v>
      </c>
      <c r="CG26" s="5">
        <v>137722.46679374433</v>
      </c>
      <c r="CH26" s="5">
        <v>139545.5433054562</v>
      </c>
      <c r="CI26" s="5">
        <v>143921.08772403505</v>
      </c>
      <c r="CJ26" s="5">
        <v>144997.29998819981</v>
      </c>
      <c r="CK26" s="5">
        <v>146895.54852332186</v>
      </c>
      <c r="CL26" s="5">
        <v>149780.76376444387</v>
      </c>
      <c r="CM26" s="5">
        <v>157284.27333763658</v>
      </c>
      <c r="CN26" s="5">
        <v>161758.52557578651</v>
      </c>
      <c r="CO26" s="5">
        <v>163951.2021543986</v>
      </c>
      <c r="CP26" s="5">
        <v>171918.0789321787</v>
      </c>
      <c r="CQ26" s="5">
        <v>167015.20321836634</v>
      </c>
      <c r="CR26" s="5">
        <v>167872.27094174904</v>
      </c>
      <c r="CS26" s="5">
        <v>169640.2217907806</v>
      </c>
      <c r="CT26" s="5">
        <v>170281.34004910436</v>
      </c>
      <c r="CU26" s="5">
        <v>177093.43312902056</v>
      </c>
      <c r="CV26" s="5">
        <v>182456.94621749001</v>
      </c>
      <c r="CW26" s="5">
        <v>188251.06568966617</v>
      </c>
      <c r="CX26" s="5">
        <v>193013.14296382343</v>
      </c>
      <c r="CY26" s="5">
        <v>195314.42516352725</v>
      </c>
      <c r="CZ26" s="5">
        <v>196978.84007099029</v>
      </c>
      <c r="DA26" s="5">
        <v>198515.71486515217</v>
      </c>
      <c r="DB26" s="5">
        <v>199177.21590033031</v>
      </c>
      <c r="DC26" s="5">
        <v>204932.06056633429</v>
      </c>
      <c r="DD26" s="5">
        <v>207784.07107050176</v>
      </c>
      <c r="DE26" s="5">
        <v>211198.08209278047</v>
      </c>
      <c r="DF26" s="5">
        <v>216563.40627038328</v>
      </c>
      <c r="DG26" s="5">
        <v>220105.43794327031</v>
      </c>
      <c r="DH26" s="5">
        <v>223218.83610408005</v>
      </c>
      <c r="DI26" s="5">
        <v>226471.61127848524</v>
      </c>
      <c r="DJ26" s="5">
        <v>230363.2266741643</v>
      </c>
      <c r="DK26" s="5">
        <v>235924.21979773176</v>
      </c>
      <c r="DL26" s="5">
        <v>238613.47420987635</v>
      </c>
      <c r="DM26" s="5">
        <v>244185.59777094037</v>
      </c>
      <c r="DN26" s="5">
        <v>248691.10022145105</v>
      </c>
      <c r="DO26" s="5">
        <v>257111.74765079303</v>
      </c>
      <c r="DP26" s="5">
        <v>260384.77956876971</v>
      </c>
      <c r="DQ26" s="5">
        <v>263519.85294203449</v>
      </c>
      <c r="DR26" s="5">
        <v>267206.33583840239</v>
      </c>
      <c r="DS26" s="46">
        <v>270421.89376017341</v>
      </c>
      <c r="DT26" s="46">
        <v>288305.0876693622</v>
      </c>
      <c r="DU26" s="46">
        <v>280926.80471943086</v>
      </c>
      <c r="DV26" s="46">
        <v>277532.68185103248</v>
      </c>
      <c r="DW26" s="46">
        <v>307950.12305814115</v>
      </c>
      <c r="DX26" s="46">
        <v>297272.05886080232</v>
      </c>
      <c r="DY26" s="46">
        <v>297894.33593058219</v>
      </c>
      <c r="DZ26" s="46">
        <v>301378.02215047315</v>
      </c>
      <c r="EA26" s="9">
        <v>301362.94264815596</v>
      </c>
      <c r="EB26" s="9">
        <v>306614.62886735593</v>
      </c>
      <c r="EC26" s="9">
        <v>308597.0060102783</v>
      </c>
      <c r="ED26" s="9">
        <v>314724.8</v>
      </c>
      <c r="EE26" s="9">
        <v>317892</v>
      </c>
      <c r="EF26" s="9">
        <v>319617.59999999998</v>
      </c>
      <c r="EG26" s="9">
        <v>322031.8</v>
      </c>
      <c r="EH26" s="9">
        <v>324525.40000000002</v>
      </c>
      <c r="EI26" s="9">
        <v>328646.8</v>
      </c>
      <c r="EJ26" s="9">
        <v>332976.2</v>
      </c>
      <c r="EK26" s="9">
        <v>337577.8</v>
      </c>
      <c r="EL26" s="9">
        <v>342393.5</v>
      </c>
      <c r="EM26" s="9">
        <v>348013.6</v>
      </c>
      <c r="EN26" s="9">
        <v>353481.1</v>
      </c>
      <c r="EO26" s="9">
        <v>358807.3</v>
      </c>
      <c r="EP26" s="9">
        <v>364056.5</v>
      </c>
      <c r="EQ26" s="9">
        <v>369489.5</v>
      </c>
      <c r="ER26" s="9">
        <v>374747.7</v>
      </c>
      <c r="ES26" s="9">
        <v>379814.5</v>
      </c>
      <c r="ET26" s="9">
        <v>384887.3</v>
      </c>
      <c r="EU26" s="9">
        <v>390480.9</v>
      </c>
      <c r="EV26" s="9">
        <v>395668</v>
      </c>
      <c r="EW26" s="9">
        <v>400820.5</v>
      </c>
      <c r="EX26" s="9">
        <v>405764.1</v>
      </c>
      <c r="EY26" s="9">
        <v>410906.3</v>
      </c>
      <c r="EZ26" s="9">
        <v>415798.6</v>
      </c>
      <c r="FA26" s="9">
        <v>420641.1</v>
      </c>
      <c r="FB26" s="9">
        <v>425484.2</v>
      </c>
      <c r="FC26" s="9">
        <v>430637.4</v>
      </c>
      <c r="FD26" s="9">
        <v>435618.2</v>
      </c>
      <c r="FE26" s="9">
        <v>440498.1</v>
      </c>
      <c r="FF26" s="9">
        <v>445485.4</v>
      </c>
    </row>
    <row r="27" spans="1:162" x14ac:dyDescent="0.2">
      <c r="A27" t="str">
        <f>'Baseline QTR'!A27</f>
        <v>KS_PIWS</v>
      </c>
      <c r="B27" t="str">
        <f>'Baseline QTR'!B27</f>
        <v xml:space="preserve">  Wage and salary disbursements (mil. $)</v>
      </c>
      <c r="C27" s="5">
        <v>29149.135861901108</v>
      </c>
      <c r="D27" s="5">
        <v>29920.670174252649</v>
      </c>
      <c r="E27" s="5">
        <v>30457.308044073561</v>
      </c>
      <c r="F27" s="5">
        <v>30907.46191977269</v>
      </c>
      <c r="G27" s="5">
        <v>31186.566931504894</v>
      </c>
      <c r="H27" s="5">
        <v>31598.786525776217</v>
      </c>
      <c r="I27" s="5">
        <v>32224.275927334969</v>
      </c>
      <c r="J27" s="5">
        <v>32883.830615383922</v>
      </c>
      <c r="K27" s="5">
        <v>34083.037393665698</v>
      </c>
      <c r="L27" s="5">
        <v>34405.647608856634</v>
      </c>
      <c r="M27" s="5">
        <v>34853.469569961278</v>
      </c>
      <c r="N27" s="5">
        <v>36222.497427516377</v>
      </c>
      <c r="O27" s="5">
        <v>35252.414668404497</v>
      </c>
      <c r="P27" s="5">
        <v>35559.862314451973</v>
      </c>
      <c r="Q27" s="5">
        <v>35324.562497208564</v>
      </c>
      <c r="R27" s="5">
        <v>34901.932519934926</v>
      </c>
      <c r="S27" s="5">
        <v>35722.286306045338</v>
      </c>
      <c r="T27" s="5">
        <v>36443.131238719972</v>
      </c>
      <c r="U27" s="5">
        <v>36490.511498958251</v>
      </c>
      <c r="V27" s="5">
        <v>37498.538956276388</v>
      </c>
      <c r="W27" s="5">
        <v>38235.51042322065</v>
      </c>
      <c r="X27" s="5">
        <v>38609.236435875777</v>
      </c>
      <c r="Y27" s="5">
        <v>39204.409775856737</v>
      </c>
      <c r="Z27" s="5">
        <v>39193.935365046847</v>
      </c>
      <c r="AA27" s="5">
        <v>41145.475830873707</v>
      </c>
      <c r="AB27" s="5">
        <v>42101.595558540801</v>
      </c>
      <c r="AC27" s="5">
        <v>43408.170382216253</v>
      </c>
      <c r="AD27" s="5">
        <v>44606.558228369227</v>
      </c>
      <c r="AE27" s="5">
        <v>46971.566334898889</v>
      </c>
      <c r="AF27" s="5">
        <v>48505.726002104318</v>
      </c>
      <c r="AG27" s="5">
        <v>49257.232896008987</v>
      </c>
      <c r="AH27" s="5">
        <v>50810.214766987869</v>
      </c>
      <c r="AI27" s="5">
        <v>53844.278796261337</v>
      </c>
      <c r="AJ27" s="5">
        <v>55268.175512124944</v>
      </c>
      <c r="AK27" s="5">
        <v>56921.142223529911</v>
      </c>
      <c r="AL27" s="5">
        <v>58173.471468083895</v>
      </c>
      <c r="AM27" s="5">
        <v>61362.532504322546</v>
      </c>
      <c r="AN27" s="5">
        <v>61032.428867372153</v>
      </c>
      <c r="AO27" s="5">
        <v>63819.513335355376</v>
      </c>
      <c r="AP27" s="5">
        <v>67019.801292949982</v>
      </c>
      <c r="AQ27" s="5">
        <v>68895.251854165515</v>
      </c>
      <c r="AR27" s="5">
        <v>66399.642496847693</v>
      </c>
      <c r="AS27" s="5">
        <v>65522.217711058678</v>
      </c>
      <c r="AT27" s="5">
        <v>65981.119937928132</v>
      </c>
      <c r="AU27" s="5">
        <v>66364.887796833937</v>
      </c>
      <c r="AV27" s="5">
        <v>67397.305715920011</v>
      </c>
      <c r="AW27" s="5">
        <v>64628.019454208828</v>
      </c>
      <c r="AX27" s="5">
        <v>64556.255033037145</v>
      </c>
      <c r="AY27" s="5">
        <v>65122.523278706525</v>
      </c>
      <c r="AZ27" s="5">
        <v>64585.173970360724</v>
      </c>
      <c r="BA27" s="5">
        <v>64143.550723895773</v>
      </c>
      <c r="BB27" s="5">
        <v>64647.024027036925</v>
      </c>
      <c r="BC27" s="5">
        <v>64216.232068811521</v>
      </c>
      <c r="BD27" s="5">
        <v>65090.449989479988</v>
      </c>
      <c r="BE27" s="5">
        <v>65812.419089578048</v>
      </c>
      <c r="BF27" s="5">
        <v>65515.090852130314</v>
      </c>
      <c r="BG27" s="5">
        <v>65499.261916796328</v>
      </c>
      <c r="BH27" s="5">
        <v>67257.349114982746</v>
      </c>
      <c r="BI27" s="5">
        <v>67184.487694262323</v>
      </c>
      <c r="BJ27" s="5">
        <v>68344.697273958431</v>
      </c>
      <c r="BK27" s="5">
        <v>68967.853406942479</v>
      </c>
      <c r="BL27" s="5">
        <v>69766.007404626886</v>
      </c>
      <c r="BM27" s="5">
        <v>70545.43353697985</v>
      </c>
      <c r="BN27" s="5">
        <v>72921.169651450677</v>
      </c>
      <c r="BO27" s="5">
        <v>75442.12352649917</v>
      </c>
      <c r="BP27" s="5">
        <v>76547.186376787184</v>
      </c>
      <c r="BQ27" s="5">
        <v>77615.754286145311</v>
      </c>
      <c r="BR27" s="5">
        <v>79845.94781056825</v>
      </c>
      <c r="BS27" s="5">
        <v>81801.21610888718</v>
      </c>
      <c r="BT27" s="5">
        <v>83501.899263189451</v>
      </c>
      <c r="BU27" s="5">
        <v>84791.288225661279</v>
      </c>
      <c r="BV27" s="5">
        <v>86104.240402261858</v>
      </c>
      <c r="BW27" s="5">
        <v>86431.533282001867</v>
      </c>
      <c r="BX27" s="5">
        <v>86319.184935726749</v>
      </c>
      <c r="BY27" s="5">
        <v>87130.969828482572</v>
      </c>
      <c r="BZ27" s="5">
        <v>85524.471953788583</v>
      </c>
      <c r="CA27" s="5">
        <v>83301.466830644029</v>
      </c>
      <c r="CB27" s="5">
        <v>83626.732864113103</v>
      </c>
      <c r="CC27" s="5">
        <v>82700.168202036963</v>
      </c>
      <c r="CD27" s="5">
        <v>82948.476103205583</v>
      </c>
      <c r="CE27" s="5">
        <v>82335.72377231445</v>
      </c>
      <c r="CF27" s="5">
        <v>83770.998788570025</v>
      </c>
      <c r="CG27" s="5">
        <v>84912.09542801819</v>
      </c>
      <c r="CH27" s="5">
        <v>85949.254011097</v>
      </c>
      <c r="CI27" s="5">
        <v>87806.259993538348</v>
      </c>
      <c r="CJ27" s="5">
        <v>88748.893271549328</v>
      </c>
      <c r="CK27" s="5">
        <v>90529.191345398445</v>
      </c>
      <c r="CL27" s="5">
        <v>91769.843389513742</v>
      </c>
      <c r="CM27" s="5">
        <v>94745.299117960603</v>
      </c>
      <c r="CN27" s="5">
        <v>95755.498824856695</v>
      </c>
      <c r="CO27" s="5">
        <v>97030.495222133439</v>
      </c>
      <c r="CP27" s="5">
        <v>98529.690835049143</v>
      </c>
      <c r="CQ27" s="5">
        <v>99712.682511377003</v>
      </c>
      <c r="CR27" s="5">
        <v>100483.96407385085</v>
      </c>
      <c r="CS27" s="5">
        <v>101618.35271791081</v>
      </c>
      <c r="CT27" s="5">
        <v>102423.26869686133</v>
      </c>
      <c r="CU27" s="5">
        <v>106256.4447268426</v>
      </c>
      <c r="CV27" s="5">
        <v>107304.53315338749</v>
      </c>
      <c r="CW27" s="5">
        <v>110341.40330784523</v>
      </c>
      <c r="CX27" s="5">
        <v>112656.18281192469</v>
      </c>
      <c r="CY27" s="5">
        <v>113153.45423338482</v>
      </c>
      <c r="CZ27" s="5">
        <v>115230.96486553356</v>
      </c>
      <c r="DA27" s="5">
        <v>116850.93006541349</v>
      </c>
      <c r="DB27" s="5">
        <v>116888.42283566804</v>
      </c>
      <c r="DC27" s="5">
        <v>120794.92128357642</v>
      </c>
      <c r="DD27" s="5">
        <v>122225.73184398394</v>
      </c>
      <c r="DE27" s="5">
        <v>124117.18708910004</v>
      </c>
      <c r="DF27" s="5">
        <v>128135.02778333954</v>
      </c>
      <c r="DG27" s="5">
        <v>130215.08294574668</v>
      </c>
      <c r="DH27" s="5">
        <v>132386.97286463605</v>
      </c>
      <c r="DI27" s="5">
        <v>135089.78966039835</v>
      </c>
      <c r="DJ27" s="5">
        <v>138363.05052921877</v>
      </c>
      <c r="DK27" s="5">
        <v>143807.09260200689</v>
      </c>
      <c r="DL27" s="5">
        <v>145490.77646404639</v>
      </c>
      <c r="DM27" s="5">
        <v>149854.32532176349</v>
      </c>
      <c r="DN27" s="5">
        <v>151818.59761218316</v>
      </c>
      <c r="DO27" s="5">
        <v>157316.03114770635</v>
      </c>
      <c r="DP27" s="5">
        <v>157838.53992149312</v>
      </c>
      <c r="DQ27" s="5">
        <v>159550.53871027994</v>
      </c>
      <c r="DR27" s="5">
        <v>162584.10222052061</v>
      </c>
      <c r="DS27" s="46">
        <v>167555.90683414452</v>
      </c>
      <c r="DT27" s="46">
        <v>159763.33135603901</v>
      </c>
      <c r="DU27" s="46">
        <v>168977.22067797816</v>
      </c>
      <c r="DV27" s="46">
        <v>174311.38113183819</v>
      </c>
      <c r="DW27" s="46">
        <v>177558.37841392285</v>
      </c>
      <c r="DX27" s="46">
        <v>183644.92335104992</v>
      </c>
      <c r="DY27" s="46">
        <v>188503.5562005142</v>
      </c>
      <c r="DZ27" s="46">
        <v>194286.00203451311</v>
      </c>
      <c r="EA27" s="9">
        <v>194577.58489149119</v>
      </c>
      <c r="EB27" s="9">
        <v>198711.2893000076</v>
      </c>
      <c r="EC27" s="9">
        <v>199801.33689507892</v>
      </c>
      <c r="ED27" s="9">
        <v>204025.9</v>
      </c>
      <c r="EE27" s="9">
        <v>206486.5</v>
      </c>
      <c r="EF27" s="9">
        <v>208106.9</v>
      </c>
      <c r="EG27" s="9">
        <v>209385.8</v>
      </c>
      <c r="EH27" s="9">
        <v>210787.8</v>
      </c>
      <c r="EI27" s="9">
        <v>212826.6</v>
      </c>
      <c r="EJ27" s="9">
        <v>215572.3</v>
      </c>
      <c r="EK27" s="9">
        <v>218326.8</v>
      </c>
      <c r="EL27" s="9">
        <v>221184.3</v>
      </c>
      <c r="EM27" s="9">
        <v>224404.5</v>
      </c>
      <c r="EN27" s="9">
        <v>227862.8</v>
      </c>
      <c r="EO27" s="9">
        <v>231383.1</v>
      </c>
      <c r="EP27" s="9">
        <v>235013.3</v>
      </c>
      <c r="EQ27" s="9">
        <v>238635.3</v>
      </c>
      <c r="ER27" s="9">
        <v>242151.4</v>
      </c>
      <c r="ES27" s="9">
        <v>245542.8</v>
      </c>
      <c r="ET27" s="9">
        <v>248971.3</v>
      </c>
      <c r="EU27" s="9">
        <v>252458.7</v>
      </c>
      <c r="EV27" s="9">
        <v>255963</v>
      </c>
      <c r="EW27" s="9">
        <v>259504.8</v>
      </c>
      <c r="EX27" s="9">
        <v>262945.40000000002</v>
      </c>
      <c r="EY27" s="9">
        <v>266394</v>
      </c>
      <c r="EZ27" s="9">
        <v>269741.2</v>
      </c>
      <c r="FA27" s="9">
        <v>273066.5</v>
      </c>
      <c r="FB27" s="9">
        <v>276356.8</v>
      </c>
      <c r="FC27" s="9">
        <v>279666.5</v>
      </c>
      <c r="FD27" s="9">
        <v>282936.59999999998</v>
      </c>
      <c r="FE27" s="9">
        <v>286168.8</v>
      </c>
      <c r="FF27" s="9">
        <v>289354</v>
      </c>
    </row>
    <row r="28" spans="1:162" x14ac:dyDescent="0.2">
      <c r="A28" t="str">
        <f>'Baseline QTR'!A28</f>
        <v>KS_PIPC</v>
      </c>
      <c r="B28" t="str">
        <f>'Baseline QTR'!B28</f>
        <v>Per capita personal income ($)</v>
      </c>
      <c r="C28" s="5">
        <v>23687.729164687349</v>
      </c>
      <c r="D28" s="5">
        <v>23976.074558209424</v>
      </c>
      <c r="E28" s="5">
        <v>24175.049857299629</v>
      </c>
      <c r="F28" s="5">
        <v>24347.343619139963</v>
      </c>
      <c r="G28" s="5">
        <v>24582.61980377715</v>
      </c>
      <c r="H28" s="5">
        <v>24757.196248531989</v>
      </c>
      <c r="I28" s="5">
        <v>24967.3366794514</v>
      </c>
      <c r="J28" s="5">
        <v>25313.051490866987</v>
      </c>
      <c r="K28" s="5">
        <v>25912.437566957229</v>
      </c>
      <c r="L28" s="5">
        <v>26208.623861528416</v>
      </c>
      <c r="M28" s="5">
        <v>26529.70553511698</v>
      </c>
      <c r="N28" s="5">
        <v>27220.706875186701</v>
      </c>
      <c r="O28" s="5">
        <v>26914.572711878354</v>
      </c>
      <c r="P28" s="5">
        <v>27154.242608902441</v>
      </c>
      <c r="Q28" s="5">
        <v>26930.193717466096</v>
      </c>
      <c r="R28" s="5">
        <v>27053.822417101248</v>
      </c>
      <c r="S28" s="5">
        <v>27366.632153536066</v>
      </c>
      <c r="T28" s="5">
        <v>27865.046141385123</v>
      </c>
      <c r="U28" s="5">
        <v>28076.660744129556</v>
      </c>
      <c r="V28" s="5">
        <v>28684.738534994591</v>
      </c>
      <c r="W28" s="5">
        <v>28919.101016048087</v>
      </c>
      <c r="X28" s="5">
        <v>29222.660739020357</v>
      </c>
      <c r="Y28" s="5">
        <v>29532.725675645001</v>
      </c>
      <c r="Z28" s="5">
        <v>29725.947001170873</v>
      </c>
      <c r="AA28" s="5">
        <v>30595.967846447315</v>
      </c>
      <c r="AB28" s="5">
        <v>31216.793209158448</v>
      </c>
      <c r="AC28" s="5">
        <v>31705.428920240927</v>
      </c>
      <c r="AD28" s="5">
        <v>32152.583648437576</v>
      </c>
      <c r="AE28" s="5">
        <v>33068.626081886672</v>
      </c>
      <c r="AF28" s="5">
        <v>33530.232388575234</v>
      </c>
      <c r="AG28" s="5">
        <v>33861.196763577798</v>
      </c>
      <c r="AH28" s="5">
        <v>34505.759231439348</v>
      </c>
      <c r="AI28" s="5">
        <v>36242.475853872784</v>
      </c>
      <c r="AJ28" s="5">
        <v>37034.921841487871</v>
      </c>
      <c r="AK28" s="5">
        <v>37842.425135297548</v>
      </c>
      <c r="AL28" s="5">
        <v>38426.688126461042</v>
      </c>
      <c r="AM28" s="5">
        <v>39256.138133294728</v>
      </c>
      <c r="AN28" s="5">
        <v>39124.411547733675</v>
      </c>
      <c r="AO28" s="5">
        <v>40197.654708885551</v>
      </c>
      <c r="AP28" s="5">
        <v>41480.106650691363</v>
      </c>
      <c r="AQ28" s="5">
        <v>42349.915831858561</v>
      </c>
      <c r="AR28" s="5">
        <v>41826.114463157006</v>
      </c>
      <c r="AS28" s="5">
        <v>41629.18207646122</v>
      </c>
      <c r="AT28" s="5">
        <v>41861.088446570364</v>
      </c>
      <c r="AU28" s="5">
        <v>42157.686325650051</v>
      </c>
      <c r="AV28" s="5">
        <v>42543.945274228041</v>
      </c>
      <c r="AW28" s="5">
        <v>41385.573554036819</v>
      </c>
      <c r="AX28" s="5">
        <v>41250.462635959673</v>
      </c>
      <c r="AY28" s="5">
        <v>41575.622872151594</v>
      </c>
      <c r="AZ28" s="5">
        <v>41437.694600586699</v>
      </c>
      <c r="BA28" s="5">
        <v>41402.814412584688</v>
      </c>
      <c r="BB28" s="5">
        <v>41808.733300859618</v>
      </c>
      <c r="BC28" s="5">
        <v>41740.479455924869</v>
      </c>
      <c r="BD28" s="5">
        <v>42265.158613020569</v>
      </c>
      <c r="BE28" s="5">
        <v>42657.972776660397</v>
      </c>
      <c r="BF28" s="5">
        <v>42616.162748381801</v>
      </c>
      <c r="BG28" s="5">
        <v>43177.678331575204</v>
      </c>
      <c r="BH28" s="5">
        <v>44422.837257240586</v>
      </c>
      <c r="BI28" s="5">
        <v>44818.623842345944</v>
      </c>
      <c r="BJ28" s="5">
        <v>50588.478215483687</v>
      </c>
      <c r="BK28" s="5">
        <v>46266.98542262282</v>
      </c>
      <c r="BL28" s="5">
        <v>46341.081855591241</v>
      </c>
      <c r="BM28" s="5">
        <v>46228.381221633921</v>
      </c>
      <c r="BN28" s="5">
        <v>46902.723717474306</v>
      </c>
      <c r="BO28" s="5">
        <v>48859.563320621746</v>
      </c>
      <c r="BP28" s="5">
        <v>50037.694275469235</v>
      </c>
      <c r="BQ28" s="5">
        <v>50932.8765218259</v>
      </c>
      <c r="BR28" s="5">
        <v>52332.631811810643</v>
      </c>
      <c r="BS28" s="5">
        <v>53109.068920328406</v>
      </c>
      <c r="BT28" s="5">
        <v>54184.765924690495</v>
      </c>
      <c r="BU28" s="5">
        <v>54525.795411696075</v>
      </c>
      <c r="BV28" s="5">
        <v>54944.040475766531</v>
      </c>
      <c r="BW28" s="5">
        <v>55086.917583274015</v>
      </c>
      <c r="BX28" s="5">
        <v>56341.325570447625</v>
      </c>
      <c r="BY28" s="5">
        <v>55535.419954910401</v>
      </c>
      <c r="BZ28" s="5">
        <v>54258.516716967861</v>
      </c>
      <c r="CA28" s="5">
        <v>51828.985703428429</v>
      </c>
      <c r="CB28" s="5">
        <v>51215.263504172588</v>
      </c>
      <c r="CC28" s="5">
        <v>50114.186918772102</v>
      </c>
      <c r="CD28" s="5">
        <v>49843.731306889174</v>
      </c>
      <c r="CE28" s="5">
        <v>50472.663673005729</v>
      </c>
      <c r="CF28" s="5">
        <v>51222.782326435401</v>
      </c>
      <c r="CG28" s="5">
        <v>51854.12567611588</v>
      </c>
      <c r="CH28" s="5">
        <v>52450.335306428758</v>
      </c>
      <c r="CI28" s="5">
        <v>54013.078228313512</v>
      </c>
      <c r="CJ28" s="5">
        <v>54341.188793585796</v>
      </c>
      <c r="CK28" s="5">
        <v>54973.211210169458</v>
      </c>
      <c r="CL28" s="5">
        <v>55958.641412810903</v>
      </c>
      <c r="CM28" s="5">
        <v>58637.838175310957</v>
      </c>
      <c r="CN28" s="5">
        <v>60144.072376834869</v>
      </c>
      <c r="CO28" s="5">
        <v>60763.808845268497</v>
      </c>
      <c r="CP28" s="5">
        <v>63484.671445844047</v>
      </c>
      <c r="CQ28" s="5">
        <v>61428.891025639015</v>
      </c>
      <c r="CR28" s="5">
        <v>61483.188743649276</v>
      </c>
      <c r="CS28" s="5">
        <v>61857.724851936728</v>
      </c>
      <c r="CT28" s="5">
        <v>61813.175141344422</v>
      </c>
      <c r="CU28" s="5">
        <v>63997.083391552209</v>
      </c>
      <c r="CV28" s="5">
        <v>65639.961565079284</v>
      </c>
      <c r="CW28" s="5">
        <v>67410.570162996271</v>
      </c>
      <c r="CX28" s="5">
        <v>68769.943078355573</v>
      </c>
      <c r="CY28" s="5">
        <v>69201.269823398237</v>
      </c>
      <c r="CZ28" s="5">
        <v>69354.908065579672</v>
      </c>
      <c r="DA28" s="5">
        <v>69440.684889501688</v>
      </c>
      <c r="DB28" s="5">
        <v>69234.928054666772</v>
      </c>
      <c r="DC28" s="5">
        <v>70840.715792842268</v>
      </c>
      <c r="DD28" s="5">
        <v>71505.07427557178</v>
      </c>
      <c r="DE28" s="5">
        <v>72410.096940754564</v>
      </c>
      <c r="DF28" s="5">
        <v>73997.237329454903</v>
      </c>
      <c r="DG28" s="5">
        <v>74942.113820424725</v>
      </c>
      <c r="DH28" s="5">
        <v>75698.8849427979</v>
      </c>
      <c r="DI28" s="5">
        <v>76467.110224977368</v>
      </c>
      <c r="DJ28" s="5">
        <v>77428.359774378041</v>
      </c>
      <c r="DK28" s="5">
        <v>78939.191542807239</v>
      </c>
      <c r="DL28" s="5">
        <v>79490.167862179878</v>
      </c>
      <c r="DM28" s="5">
        <v>80995.761553218705</v>
      </c>
      <c r="DN28" s="5">
        <v>82127.558419347144</v>
      </c>
      <c r="DO28" s="5">
        <v>84515.792867466822</v>
      </c>
      <c r="DP28" s="5">
        <v>85172.02946026047</v>
      </c>
      <c r="DQ28" s="5">
        <v>85776.231184799079</v>
      </c>
      <c r="DR28" s="5">
        <v>86585.070959070756</v>
      </c>
      <c r="DS28" s="46">
        <v>87299.554550112283</v>
      </c>
      <c r="DT28" s="46">
        <v>92816.939451529775</v>
      </c>
      <c r="DU28" s="46">
        <v>90253.925529092186</v>
      </c>
      <c r="DV28" s="46">
        <v>88998.647739158856</v>
      </c>
      <c r="DW28" s="46">
        <v>98548.76971955171</v>
      </c>
      <c r="DX28" s="46">
        <v>94882.071357118824</v>
      </c>
      <c r="DY28" s="46">
        <v>94784.882326288789</v>
      </c>
      <c r="DZ28" s="46">
        <v>95564.421492769368</v>
      </c>
      <c r="EA28" s="9">
        <v>95215.92111576107</v>
      </c>
      <c r="EB28" s="9">
        <v>96573.656217433643</v>
      </c>
      <c r="EC28" s="9">
        <v>96918.759385884114</v>
      </c>
      <c r="ED28" s="9">
        <v>98576.02</v>
      </c>
      <c r="EE28" s="9">
        <v>99310.94</v>
      </c>
      <c r="EF28" s="9">
        <v>99601.87</v>
      </c>
      <c r="EG28" s="9">
        <v>100112.9</v>
      </c>
      <c r="EH28" s="9">
        <v>100651.8</v>
      </c>
      <c r="EI28" s="9">
        <v>101695</v>
      </c>
      <c r="EJ28" s="9">
        <v>102796.9</v>
      </c>
      <c r="EK28" s="9">
        <v>103974</v>
      </c>
      <c r="EL28" s="9">
        <v>105205</v>
      </c>
      <c r="EM28" s="9">
        <v>106666.9</v>
      </c>
      <c r="EN28" s="9">
        <v>108063.5</v>
      </c>
      <c r="EO28" s="9">
        <v>109399.9</v>
      </c>
      <c r="EP28" s="9">
        <v>110698.8</v>
      </c>
      <c r="EQ28" s="9">
        <v>112043.6</v>
      </c>
      <c r="ER28" s="9">
        <v>113328.6</v>
      </c>
      <c r="ES28" s="9">
        <v>114550.3</v>
      </c>
      <c r="ET28" s="9">
        <v>115768.6</v>
      </c>
      <c r="EU28" s="9">
        <v>117137.2</v>
      </c>
      <c r="EV28" s="9">
        <v>118377.1</v>
      </c>
      <c r="EW28" s="9">
        <v>119600</v>
      </c>
      <c r="EX28" s="9">
        <v>120754.4</v>
      </c>
      <c r="EY28" s="9">
        <v>121961.8</v>
      </c>
      <c r="EZ28" s="9">
        <v>123089.3</v>
      </c>
      <c r="FA28" s="9">
        <v>124196.7</v>
      </c>
      <c r="FB28" s="9">
        <v>125299.1</v>
      </c>
      <c r="FC28" s="9">
        <v>126487.5</v>
      </c>
      <c r="FD28" s="9">
        <v>127619.8</v>
      </c>
      <c r="FE28" s="9">
        <v>128717.5</v>
      </c>
      <c r="FF28" s="9">
        <v>129841.60000000001</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t="e">
        <v>#N/A</v>
      </c>
      <c r="D30" s="3" t="e">
        <v>#N/A</v>
      </c>
      <c r="E30" s="3" t="e">
        <v>#N/A</v>
      </c>
      <c r="F30" s="3" t="e">
        <v>#N/A</v>
      </c>
      <c r="G30" s="3" t="e">
        <v>#N/A</v>
      </c>
      <c r="H30" s="3" t="e">
        <v>#N/A</v>
      </c>
      <c r="I30" s="3" t="e">
        <v>#N/A</v>
      </c>
      <c r="J30" s="3" t="e">
        <v>#N/A</v>
      </c>
      <c r="K30" s="3" t="e">
        <v>#N/A</v>
      </c>
      <c r="L30" s="3" t="e">
        <v>#N/A</v>
      </c>
      <c r="M30" s="3" t="e">
        <v>#N/A</v>
      </c>
      <c r="N30" s="3" t="e">
        <v>#N/A</v>
      </c>
      <c r="O30" s="3" t="e">
        <v>#N/A</v>
      </c>
      <c r="P30" s="3" t="e">
        <v>#N/A</v>
      </c>
      <c r="Q30" s="3" t="e">
        <v>#N/A</v>
      </c>
      <c r="R30" s="3" t="e">
        <v>#N/A</v>
      </c>
      <c r="S30" s="3" t="e">
        <v>#N/A</v>
      </c>
      <c r="T30" s="3" t="e">
        <v>#N/A</v>
      </c>
      <c r="U30" s="3" t="e">
        <v>#N/A</v>
      </c>
      <c r="V30" s="3" t="e">
        <v>#N/A</v>
      </c>
      <c r="W30" s="3" t="e">
        <v>#N/A</v>
      </c>
      <c r="X30" s="3" t="e">
        <v>#N/A</v>
      </c>
      <c r="Y30" s="3" t="e">
        <v>#N/A</v>
      </c>
      <c r="Z30" s="3" t="e">
        <v>#N/A</v>
      </c>
      <c r="AA30" s="3" t="e">
        <v>#N/A</v>
      </c>
      <c r="AB30" s="3" t="e">
        <v>#N/A</v>
      </c>
      <c r="AC30" s="3" t="e">
        <v>#N/A</v>
      </c>
      <c r="AD30" s="3" t="e">
        <v>#N/A</v>
      </c>
      <c r="AE30" s="3" t="e">
        <v>#N/A</v>
      </c>
      <c r="AF30" s="3" t="e">
        <v>#N/A</v>
      </c>
      <c r="AG30" s="3" t="e">
        <v>#N/A</v>
      </c>
      <c r="AH30" s="3" t="e">
        <v>#N/A</v>
      </c>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8">
        <v>330.75619999999998</v>
      </c>
      <c r="EE30" s="8">
        <v>336.7251</v>
      </c>
      <c r="EF30" s="8">
        <v>345.42720000000003</v>
      </c>
      <c r="EG30" s="8">
        <v>349.14240000000001</v>
      </c>
      <c r="EH30" s="8">
        <v>351.44839999999999</v>
      </c>
      <c r="EI30" s="8">
        <v>355.26889999999997</v>
      </c>
      <c r="EJ30" s="8">
        <v>360.32330000000002</v>
      </c>
      <c r="EK30" s="8">
        <v>362.0034</v>
      </c>
      <c r="EL30" s="8">
        <v>362.03829999999999</v>
      </c>
      <c r="EM30" s="8">
        <v>364.5403</v>
      </c>
      <c r="EN30" s="8">
        <v>368.2287</v>
      </c>
      <c r="EO30" s="8">
        <v>369.10980000000001</v>
      </c>
      <c r="EP30" s="8">
        <v>369.19749999999999</v>
      </c>
      <c r="EQ30" s="8">
        <v>371.49669999999998</v>
      </c>
      <c r="ER30" s="8">
        <v>375.00439999999998</v>
      </c>
      <c r="ES30" s="8">
        <v>375.78870000000001</v>
      </c>
      <c r="ET30" s="8">
        <v>375.88929999999999</v>
      </c>
      <c r="EU30" s="8">
        <v>378.1232</v>
      </c>
      <c r="EV30" s="8">
        <v>381.64729999999997</v>
      </c>
      <c r="EW30" s="8">
        <v>382.48399999999998</v>
      </c>
      <c r="EX30" s="8">
        <v>382.68310000000002</v>
      </c>
      <c r="EY30" s="8">
        <v>384.77109999999999</v>
      </c>
      <c r="EZ30" s="8">
        <v>388.23200000000003</v>
      </c>
      <c r="FA30" s="8">
        <v>389.10879999999997</v>
      </c>
      <c r="FB30" s="8">
        <v>389.22609999999997</v>
      </c>
      <c r="FC30" s="8">
        <v>391.37610000000001</v>
      </c>
      <c r="FD30" s="8">
        <v>394.94040000000001</v>
      </c>
      <c r="FE30" s="8">
        <v>395.93439999999998</v>
      </c>
      <c r="FF30" s="8">
        <v>396.16449999999998</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8">
        <v>325.39550000000003</v>
      </c>
      <c r="EE31" s="8">
        <v>330.35509999999999</v>
      </c>
      <c r="EF31" s="8">
        <v>338.12439999999998</v>
      </c>
      <c r="EG31" s="8">
        <v>342.88409999999999</v>
      </c>
      <c r="EH31" s="8">
        <v>344.01429999999999</v>
      </c>
      <c r="EI31" s="8">
        <v>345.88240000000002</v>
      </c>
      <c r="EJ31" s="8">
        <v>350.37259999999998</v>
      </c>
      <c r="EK31" s="8">
        <v>353.3322</v>
      </c>
      <c r="EL31" s="8">
        <v>352.11660000000001</v>
      </c>
      <c r="EM31" s="8">
        <v>353.33929999999998</v>
      </c>
      <c r="EN31" s="8">
        <v>357.15300000000002</v>
      </c>
      <c r="EO31" s="8">
        <v>359.57670000000002</v>
      </c>
      <c r="EP31" s="8">
        <v>358.73390000000001</v>
      </c>
      <c r="EQ31" s="8">
        <v>359.81659999999999</v>
      </c>
      <c r="ER31" s="8">
        <v>363.584</v>
      </c>
      <c r="ES31" s="8">
        <v>366.08530000000002</v>
      </c>
      <c r="ET31" s="8">
        <v>365.13200000000001</v>
      </c>
      <c r="EU31" s="8">
        <v>366.29840000000002</v>
      </c>
      <c r="EV31" s="8">
        <v>370.28160000000003</v>
      </c>
      <c r="EW31" s="8">
        <v>372.95280000000002</v>
      </c>
      <c r="EX31" s="8">
        <v>372.15039999999999</v>
      </c>
      <c r="EY31" s="8">
        <v>373.15859999999998</v>
      </c>
      <c r="EZ31" s="8">
        <v>377.09309999999999</v>
      </c>
      <c r="FA31" s="8">
        <v>379.7946</v>
      </c>
      <c r="FB31" s="8">
        <v>378.79610000000002</v>
      </c>
      <c r="FC31" s="8">
        <v>379.87060000000002</v>
      </c>
      <c r="FD31" s="8">
        <v>383.91199999999998</v>
      </c>
      <c r="FE31" s="8">
        <v>386.72</v>
      </c>
      <c r="FF31" s="8">
        <v>385.84410000000003</v>
      </c>
    </row>
    <row r="32" spans="1:162" x14ac:dyDescent="0.2">
      <c r="A32" t="str">
        <f>'Baseline QTR'!A32</f>
        <v>KSP_PHCL</v>
      </c>
      <c r="B32" t="str">
        <f>'Baseline QTR'!B32</f>
        <v>Seattle MSA S&amp;P CoreLogic Case-Shilller Home Price Index</v>
      </c>
      <c r="C32" s="3">
        <v>60.933379116223335</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67.910128685277343</v>
      </c>
      <c r="Q32" s="3">
        <v>68.093404177750003</v>
      </c>
      <c r="R32" s="3">
        <v>69.570908214899333</v>
      </c>
      <c r="S32" s="3">
        <v>70.452962188479006</v>
      </c>
      <c r="T32" s="3">
        <v>71.094586807256334</v>
      </c>
      <c r="U32" s="3">
        <v>71.441501452828334</v>
      </c>
      <c r="V32" s="3">
        <v>71.939750418186009</v>
      </c>
      <c r="W32" s="3">
        <v>72.156933527542662</v>
      </c>
      <c r="X32" s="3">
        <v>71.517880752622006</v>
      </c>
      <c r="Y32" s="3">
        <v>72.30760036253433</v>
      </c>
      <c r="Z32" s="3">
        <v>72.999770695971335</v>
      </c>
      <c r="AA32" s="3">
        <v>73.395625733162333</v>
      </c>
      <c r="AB32" s="3">
        <v>73.943942832970336</v>
      </c>
      <c r="AC32" s="3">
        <v>74.242108249432675</v>
      </c>
      <c r="AD32" s="3">
        <v>74.851894017517665</v>
      </c>
      <c r="AE32" s="3">
        <v>76.308403603963001</v>
      </c>
      <c r="AF32" s="3">
        <v>78.764840879832335</v>
      </c>
      <c r="AG32" s="3">
        <v>81.155836136656006</v>
      </c>
      <c r="AH32" s="3">
        <v>82.831296879842327</v>
      </c>
      <c r="AI32" s="3">
        <v>85.479391254432002</v>
      </c>
      <c r="AJ32" s="3">
        <v>87.654297719373332</v>
      </c>
      <c r="AK32" s="3">
        <v>89.801537024457005</v>
      </c>
      <c r="AL32" s="3">
        <v>91.697670584405998</v>
      </c>
      <c r="AM32" s="3">
        <v>93.231252403742687</v>
      </c>
      <c r="AN32" s="3">
        <v>95.487608509192683</v>
      </c>
      <c r="AO32" s="3">
        <v>97.471784266043002</v>
      </c>
      <c r="AP32" s="3">
        <v>99.928913144852004</v>
      </c>
      <c r="AQ32" s="3">
        <v>101.89313618020034</v>
      </c>
      <c r="AR32" s="3">
        <v>104.04403897288068</v>
      </c>
      <c r="AS32" s="3">
        <v>105.259985605194</v>
      </c>
      <c r="AT32" s="3">
        <v>106.50241134024766</v>
      </c>
      <c r="AU32" s="3">
        <v>107.94147350166099</v>
      </c>
      <c r="AV32" s="3">
        <v>109.33684181901266</v>
      </c>
      <c r="AW32" s="3">
        <v>110.58549646102834</v>
      </c>
      <c r="AX32" s="3">
        <v>111.89981078003969</v>
      </c>
      <c r="AY32" s="3">
        <v>113.22437052902433</v>
      </c>
      <c r="AZ32" s="3">
        <v>113.76928761236566</v>
      </c>
      <c r="BA32" s="3">
        <v>114.75231026846434</v>
      </c>
      <c r="BB32" s="3">
        <v>115.990396577143</v>
      </c>
      <c r="BC32" s="3">
        <v>117.44146438060901</v>
      </c>
      <c r="BD32" s="3">
        <v>118.904293822651</v>
      </c>
      <c r="BE32" s="3">
        <v>120.89367321651734</v>
      </c>
      <c r="BF32" s="3">
        <v>123.72990160110032</v>
      </c>
      <c r="BG32" s="3">
        <v>126.56388472737299</v>
      </c>
      <c r="BH32" s="3">
        <v>129.85724014892003</v>
      </c>
      <c r="BI32" s="3">
        <v>133.20375190962798</v>
      </c>
      <c r="BJ32" s="3">
        <v>137.21231349168667</v>
      </c>
      <c r="BK32" s="3">
        <v>143.33101949074302</v>
      </c>
      <c r="BL32" s="3">
        <v>148.776242127741</v>
      </c>
      <c r="BM32" s="3">
        <v>155.15430044153834</v>
      </c>
      <c r="BN32" s="3">
        <v>162.38119373927333</v>
      </c>
      <c r="BO32" s="3">
        <v>169.56381361725499</v>
      </c>
      <c r="BP32" s="3">
        <v>174.77215087907999</v>
      </c>
      <c r="BQ32" s="3">
        <v>179.68894532250499</v>
      </c>
      <c r="BR32" s="3">
        <v>183.41759320012301</v>
      </c>
      <c r="BS32" s="3">
        <v>187.98259777095768</v>
      </c>
      <c r="BT32" s="3">
        <v>190.28789418049999</v>
      </c>
      <c r="BU32" s="3">
        <v>189.64090934390063</v>
      </c>
      <c r="BV32" s="3">
        <v>186.689807587237</v>
      </c>
      <c r="BW32" s="3">
        <v>183.24657762727668</v>
      </c>
      <c r="BX32" s="3">
        <v>178.59755818496166</v>
      </c>
      <c r="BY32" s="3">
        <v>172.35010857089767</v>
      </c>
      <c r="BZ32" s="3">
        <v>165.04811829999565</v>
      </c>
      <c r="CA32" s="3">
        <v>155.07237804399099</v>
      </c>
      <c r="CB32" s="3">
        <v>148.95847386804235</v>
      </c>
      <c r="CC32" s="3">
        <v>146.90690270639499</v>
      </c>
      <c r="CD32" s="3">
        <v>148.040948922186</v>
      </c>
      <c r="CE32" s="3">
        <v>147.49863163102165</v>
      </c>
      <c r="CF32" s="3">
        <v>145.73989361588866</v>
      </c>
      <c r="CG32" s="3">
        <v>143.46295210787602</v>
      </c>
      <c r="CH32" s="3">
        <v>140.92353136613698</v>
      </c>
      <c r="CI32" s="3">
        <v>137.06408772205666</v>
      </c>
      <c r="CJ32" s="3">
        <v>135.65032015526268</v>
      </c>
      <c r="CK32" s="3">
        <v>134.246552817631</v>
      </c>
      <c r="CL32" s="3">
        <v>132.68952169510067</v>
      </c>
      <c r="CM32" s="3">
        <v>133.36262594987434</v>
      </c>
      <c r="CN32" s="3">
        <v>135.98854124694668</v>
      </c>
      <c r="CO32" s="3">
        <v>139.25964734746833</v>
      </c>
      <c r="CP32" s="3">
        <v>142.46872173776669</v>
      </c>
      <c r="CQ32" s="3">
        <v>145.99484610643768</v>
      </c>
      <c r="CR32" s="3">
        <v>151.556743277831</v>
      </c>
      <c r="CS32" s="3">
        <v>157.44259490401868</v>
      </c>
      <c r="CT32" s="3">
        <v>160.85558079272835</v>
      </c>
      <c r="CU32" s="3">
        <v>163.43512642110099</v>
      </c>
      <c r="CV32" s="3">
        <v>165.86910302393034</v>
      </c>
      <c r="CW32" s="3">
        <v>167.92839724655769</v>
      </c>
      <c r="CX32" s="3">
        <v>171.26637441886899</v>
      </c>
      <c r="CY32" s="3">
        <v>174.71973639738837</v>
      </c>
      <c r="CZ32" s="3">
        <v>177.74253994394067</v>
      </c>
      <c r="DA32" s="3">
        <v>181.12209750858295</v>
      </c>
      <c r="DB32" s="3">
        <v>187.77110109333401</v>
      </c>
      <c r="DC32" s="3">
        <v>192.95343567421332</v>
      </c>
      <c r="DD32" s="3">
        <v>196.529827076282</v>
      </c>
      <c r="DE32" s="3">
        <v>201.69195605923031</v>
      </c>
      <c r="DF32" s="3">
        <v>208.081605785211</v>
      </c>
      <c r="DG32" s="3">
        <v>215.40003144147201</v>
      </c>
      <c r="DH32" s="3">
        <v>222.11114717982767</v>
      </c>
      <c r="DI32" s="3">
        <v>228.69907210685969</v>
      </c>
      <c r="DJ32" s="3">
        <v>235.02203658559367</v>
      </c>
      <c r="DK32" s="3">
        <v>242.49976540570432</v>
      </c>
      <c r="DL32" s="3">
        <v>250.85967969494067</v>
      </c>
      <c r="DM32" s="3">
        <v>251.50062062052265</v>
      </c>
      <c r="DN32" s="3">
        <v>250.15770331539031</v>
      </c>
      <c r="DO32" s="3">
        <v>248.86542398396199</v>
      </c>
      <c r="DP32" s="3">
        <v>248.48792477789033</v>
      </c>
      <c r="DQ32" s="3">
        <v>253.42180847184568</v>
      </c>
      <c r="DR32" s="3">
        <v>258.71252860669898</v>
      </c>
      <c r="DS32" s="3">
        <v>263.61374435988</v>
      </c>
      <c r="DT32" s="3">
        <v>265.52128464020501</v>
      </c>
      <c r="DU32" s="3">
        <v>275.60303447914532</v>
      </c>
      <c r="DV32" s="3">
        <v>291.81535461719568</v>
      </c>
      <c r="DW32" s="3">
        <v>305.80039278187064</v>
      </c>
      <c r="DX32" s="3">
        <v>326.63970010616032</v>
      </c>
      <c r="DY32" s="3">
        <v>343.090207056785</v>
      </c>
      <c r="DZ32" s="3">
        <v>360.13148469456632</v>
      </c>
      <c r="EA32" s="3">
        <v>386.05174789749634</v>
      </c>
      <c r="EB32" s="3">
        <v>401.14388549195797</v>
      </c>
      <c r="EC32" s="3">
        <v>378.17979208005863</v>
      </c>
      <c r="ED32" s="8">
        <v>347.6121</v>
      </c>
      <c r="EE32" s="8">
        <v>319.69580000000002</v>
      </c>
      <c r="EF32" s="8">
        <v>302.07830000000001</v>
      </c>
      <c r="EG32" s="8">
        <v>295.2946</v>
      </c>
      <c r="EH32" s="8">
        <v>295.99700000000001</v>
      </c>
      <c r="EI32" s="8">
        <v>300.61709999999999</v>
      </c>
      <c r="EJ32" s="8">
        <v>310.98950000000002</v>
      </c>
      <c r="EK32" s="8">
        <v>325.69479999999999</v>
      </c>
      <c r="EL32" s="8">
        <v>339.32859999999999</v>
      </c>
      <c r="EM32" s="8">
        <v>348.21980000000002</v>
      </c>
      <c r="EN32" s="8">
        <v>357.1755</v>
      </c>
      <c r="EO32" s="8">
        <v>366.98379999999997</v>
      </c>
      <c r="EP32" s="8">
        <v>372.30110000000002</v>
      </c>
      <c r="EQ32" s="8">
        <v>371.70260000000002</v>
      </c>
      <c r="ER32" s="8">
        <v>373.01659999999998</v>
      </c>
      <c r="ES32" s="8">
        <v>377.24209999999999</v>
      </c>
      <c r="ET32" s="8">
        <v>378.38330000000002</v>
      </c>
      <c r="EU32" s="8">
        <v>375.6456</v>
      </c>
      <c r="EV32" s="8">
        <v>377.23360000000002</v>
      </c>
      <c r="EW32" s="8">
        <v>383.1859</v>
      </c>
      <c r="EX32" s="8">
        <v>386.65089999999998</v>
      </c>
      <c r="EY32" s="8">
        <v>386.52010000000001</v>
      </c>
      <c r="EZ32" s="8">
        <v>391.29129999999998</v>
      </c>
      <c r="FA32" s="8">
        <v>400.54349999999999</v>
      </c>
      <c r="FB32" s="8">
        <v>406.58670000000001</v>
      </c>
      <c r="FC32" s="8">
        <v>408.27600000000001</v>
      </c>
      <c r="FD32" s="8">
        <v>415.0104</v>
      </c>
      <c r="FE32" s="8">
        <v>426.26729999999998</v>
      </c>
      <c r="FF32" s="8">
        <v>433.65600000000001</v>
      </c>
    </row>
    <row r="33" spans="1:162" x14ac:dyDescent="0.2">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14364.806228895312</v>
      </c>
      <c r="AA33" s="3">
        <v>15746.053587183791</v>
      </c>
      <c r="AB33" s="3">
        <v>15894.516603168504</v>
      </c>
      <c r="AC33" s="3">
        <v>15559.960496242906</v>
      </c>
      <c r="AD33" s="3">
        <v>16910.965720739245</v>
      </c>
      <c r="AE33" s="3">
        <v>17920.126390492474</v>
      </c>
      <c r="AF33" s="3">
        <v>15360.542021369316</v>
      </c>
      <c r="AG33" s="3">
        <v>21444.475329274548</v>
      </c>
      <c r="AH33" s="3">
        <v>16445.879056827373</v>
      </c>
      <c r="AI33" s="3">
        <v>20146.170411613115</v>
      </c>
      <c r="AJ33" s="3">
        <v>18897.538093294512</v>
      </c>
      <c r="AK33" s="3">
        <v>21360.683232086711</v>
      </c>
      <c r="AL33" s="3">
        <v>23700.915907636019</v>
      </c>
      <c r="AM33" s="3">
        <v>16683.302883080985</v>
      </c>
      <c r="AN33" s="3">
        <v>23598.086367550237</v>
      </c>
      <c r="AO33" s="3">
        <v>18492.819964597766</v>
      </c>
      <c r="AP33" s="3">
        <v>19529.656236832452</v>
      </c>
      <c r="AQ33" s="3">
        <v>20623.988451416473</v>
      </c>
      <c r="AR33" s="3">
        <v>17927.875846486069</v>
      </c>
      <c r="AS33" s="3">
        <v>18723.620374742772</v>
      </c>
      <c r="AT33" s="3">
        <v>18162.08557541226</v>
      </c>
      <c r="AU33" s="3">
        <v>18449.756164470899</v>
      </c>
      <c r="AV33" s="3">
        <v>17081.216752914359</v>
      </c>
      <c r="AW33" s="3">
        <v>14443.296423206579</v>
      </c>
      <c r="AX33" s="3">
        <v>12389.887412196145</v>
      </c>
      <c r="AY33" s="3">
        <v>12903.316870886567</v>
      </c>
      <c r="AZ33" s="3">
        <v>17998.035806950909</v>
      </c>
      <c r="BA33" s="3">
        <v>12958.256419015104</v>
      </c>
      <c r="BB33" s="3">
        <v>15326.642614748689</v>
      </c>
      <c r="BC33" s="3">
        <v>14577.827966131596</v>
      </c>
      <c r="BD33" s="3">
        <v>16190.604364030727</v>
      </c>
      <c r="BE33" s="3">
        <v>17346.169373612556</v>
      </c>
      <c r="BF33" s="3">
        <v>13835.690957733143</v>
      </c>
      <c r="BG33" s="3">
        <v>16416.432586500014</v>
      </c>
      <c r="BH33" s="3">
        <v>16174.022454474996</v>
      </c>
      <c r="BI33" s="3">
        <v>18302.062756798656</v>
      </c>
      <c r="BJ33" s="3">
        <v>18881.130023589394</v>
      </c>
      <c r="BK33" s="3">
        <v>18282.439815398484</v>
      </c>
      <c r="BL33" s="3">
        <v>17237.972209733543</v>
      </c>
      <c r="BM33" s="3">
        <v>18101.055877103521</v>
      </c>
      <c r="BN33" s="3">
        <v>22303.507324740287</v>
      </c>
      <c r="BO33" s="3">
        <v>16574.599665698472</v>
      </c>
      <c r="BP33" s="3">
        <v>22145.817679727446</v>
      </c>
      <c r="BQ33" s="3">
        <v>21980.631150305941</v>
      </c>
      <c r="BR33" s="3">
        <v>16726.167393018623</v>
      </c>
      <c r="BS33" s="3">
        <v>28255.990452774022</v>
      </c>
      <c r="BT33" s="3">
        <v>19072.420370807533</v>
      </c>
      <c r="BU33" s="3">
        <v>19531.211866107958</v>
      </c>
      <c r="BV33" s="3">
        <v>18546.647275342824</v>
      </c>
      <c r="BW33" s="3">
        <v>15250.327404437196</v>
      </c>
      <c r="BX33" s="3">
        <v>16240.554633154381</v>
      </c>
      <c r="BY33" s="3">
        <v>11358.643494187643</v>
      </c>
      <c r="BZ33" s="3">
        <v>8208.1498586903999</v>
      </c>
      <c r="CA33" s="3">
        <v>5579.1867149204154</v>
      </c>
      <c r="CB33" s="3">
        <v>5022.72281685498</v>
      </c>
      <c r="CC33" s="3">
        <v>5081.2721235158642</v>
      </c>
      <c r="CD33" s="3">
        <v>6267.7684873018679</v>
      </c>
      <c r="CE33" s="3">
        <v>8871.9935671843323</v>
      </c>
      <c r="CF33" s="3">
        <v>5647.8580213083478</v>
      </c>
      <c r="CG33" s="3">
        <v>8453.226191697071</v>
      </c>
      <c r="CH33" s="3">
        <v>9092.8147295923445</v>
      </c>
      <c r="CI33" s="3">
        <v>5216.8423614405856</v>
      </c>
      <c r="CJ33" s="3">
        <v>11727.909047098594</v>
      </c>
      <c r="CK33" s="3">
        <v>8695.1791062069497</v>
      </c>
      <c r="CL33" s="3">
        <v>8621.0508929661846</v>
      </c>
      <c r="CM33" s="3">
        <v>12297.396325966403</v>
      </c>
      <c r="CN33" s="3">
        <v>15324.933243710664</v>
      </c>
      <c r="CO33" s="3">
        <v>15301.575722007346</v>
      </c>
      <c r="CP33" s="3">
        <v>14377.624924348043</v>
      </c>
      <c r="CQ33" s="3">
        <v>14384.550761341106</v>
      </c>
      <c r="CR33" s="3">
        <v>13760.17819301393</v>
      </c>
      <c r="CS33" s="3">
        <v>15580.418444202936</v>
      </c>
      <c r="CT33" s="3">
        <v>17815.693418790059</v>
      </c>
      <c r="CU33" s="3">
        <v>14213.707728023172</v>
      </c>
      <c r="CV33" s="3">
        <v>19505.584906282413</v>
      </c>
      <c r="CW33" s="3">
        <v>18677.039972138915</v>
      </c>
      <c r="CX33" s="3">
        <v>17675.019839886227</v>
      </c>
      <c r="CY33" s="3">
        <v>33402.573109196979</v>
      </c>
      <c r="CZ33" s="3">
        <v>18081.915422957074</v>
      </c>
      <c r="DA33" s="3">
        <v>22165.383306414973</v>
      </c>
      <c r="DB33" s="3">
        <v>17947.861717194057</v>
      </c>
      <c r="DC33" s="3">
        <v>16927.461020220217</v>
      </c>
      <c r="DD33" s="3">
        <v>23090.187833845703</v>
      </c>
      <c r="DE33" s="3">
        <v>20828.080500801574</v>
      </c>
      <c r="DF33" s="3">
        <v>22678.415337591672</v>
      </c>
      <c r="DG33" s="3">
        <v>20821.674454777152</v>
      </c>
      <c r="DH33" s="3">
        <v>18831.815969096471</v>
      </c>
      <c r="DI33" s="3">
        <v>22504.121547241441</v>
      </c>
      <c r="DJ33" s="3">
        <v>24202.054265147737</v>
      </c>
      <c r="DK33" s="3">
        <v>24246.218804891723</v>
      </c>
      <c r="DL33" s="3">
        <v>18239.723398739807</v>
      </c>
      <c r="DM33" s="3">
        <v>16352.843770242038</v>
      </c>
      <c r="DN33" s="3">
        <v>18916.779130199255</v>
      </c>
      <c r="DO33" s="3">
        <v>19967.898483338737</v>
      </c>
      <c r="DP33" s="3">
        <v>24233.045446489508</v>
      </c>
      <c r="DQ33" s="3">
        <v>23355.838609582141</v>
      </c>
      <c r="DR33" s="3">
        <v>22004.158248181477</v>
      </c>
      <c r="DS33" s="3">
        <v>19628.684301619585</v>
      </c>
      <c r="DT33" s="3">
        <v>19835.370122628443</v>
      </c>
      <c r="DU33" s="3">
        <v>20976.907277405939</v>
      </c>
      <c r="DV33" s="3">
        <v>16187.789827453929</v>
      </c>
      <c r="DW33" s="3">
        <v>28026.140385471561</v>
      </c>
      <c r="DX33" s="3">
        <v>16661.155371605724</v>
      </c>
      <c r="DY33" s="3">
        <v>25410.082030171488</v>
      </c>
      <c r="DZ33" s="3">
        <v>26925.240418410096</v>
      </c>
      <c r="EA33" s="3">
        <v>27394.118600745973</v>
      </c>
      <c r="EB33" s="3">
        <v>24592.913821466376</v>
      </c>
      <c r="EC33" s="3">
        <v>20987.362156397292</v>
      </c>
      <c r="ED33" s="8">
        <v>22517.77</v>
      </c>
      <c r="EE33" s="8">
        <v>21265.96</v>
      </c>
      <c r="EF33" s="8">
        <v>16896.830000000002</v>
      </c>
      <c r="EG33" s="8">
        <v>14538.03</v>
      </c>
      <c r="EH33" s="8">
        <v>12781.24</v>
      </c>
      <c r="EI33" s="8">
        <v>15220.36</v>
      </c>
      <c r="EJ33" s="8">
        <v>16519.13</v>
      </c>
      <c r="EK33" s="8">
        <v>18770.95</v>
      </c>
      <c r="EL33" s="8">
        <v>21357.23</v>
      </c>
      <c r="EM33" s="8">
        <v>22345.21</v>
      </c>
      <c r="EN33" s="8">
        <v>24351.9</v>
      </c>
      <c r="EO33" s="8">
        <v>23657.57</v>
      </c>
      <c r="EP33" s="8">
        <v>23739.29</v>
      </c>
      <c r="EQ33" s="8">
        <v>24152.07</v>
      </c>
      <c r="ER33" s="8">
        <v>23278.07</v>
      </c>
      <c r="ES33" s="8">
        <v>22768.959999999999</v>
      </c>
      <c r="ET33" s="8">
        <v>22598.31</v>
      </c>
      <c r="EU33" s="8">
        <v>22237.32</v>
      </c>
      <c r="EV33" s="8">
        <v>22765.22</v>
      </c>
      <c r="EW33" s="8">
        <v>22339.54</v>
      </c>
      <c r="EX33" s="8">
        <v>22508.97</v>
      </c>
      <c r="EY33" s="8">
        <v>22507.119999999999</v>
      </c>
      <c r="EZ33" s="8">
        <v>22803.11</v>
      </c>
      <c r="FA33" s="8">
        <v>22865.03</v>
      </c>
      <c r="FB33" s="8">
        <v>22833.41</v>
      </c>
      <c r="FC33" s="8">
        <v>23080.91</v>
      </c>
      <c r="FD33" s="8">
        <v>23296.99</v>
      </c>
      <c r="FE33" s="8">
        <v>23244.63</v>
      </c>
      <c r="FF33" s="8">
        <v>23425.01</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2312.5109424334114</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v>
      </c>
      <c r="AX34" s="48">
        <v>2399.123699700182</v>
      </c>
      <c r="AY34" s="48">
        <v>2406.8009999999999</v>
      </c>
      <c r="AZ34" s="48">
        <v>2413.1557856923382</v>
      </c>
      <c r="BA34" s="48">
        <v>2418.4875076504181</v>
      </c>
      <c r="BB34" s="48">
        <v>2423.2817257832894</v>
      </c>
      <c r="BC34" s="48">
        <v>2428.0239999999999</v>
      </c>
      <c r="BD34" s="48">
        <v>2433.0963924613766</v>
      </c>
      <c r="BE34" s="48">
        <v>2438.4669743353579</v>
      </c>
      <c r="BF34" s="48">
        <v>2444.0003190416605</v>
      </c>
      <c r="BG34" s="48">
        <v>2449.5610000000001</v>
      </c>
      <c r="BH34" s="48">
        <v>2455.1225975871548</v>
      </c>
      <c r="BI34" s="48">
        <v>2461.0947200081487</v>
      </c>
      <c r="BJ34" s="48">
        <v>2467.9959824250686</v>
      </c>
      <c r="BK34" s="48">
        <v>2476.3449999999998</v>
      </c>
      <c r="BL34" s="48">
        <v>2486.4532640650045</v>
      </c>
      <c r="BM34" s="48">
        <v>2497.8037706320461</v>
      </c>
      <c r="BN34" s="48">
        <v>2509.6723918830648</v>
      </c>
      <c r="BO34" s="48">
        <v>2521.335</v>
      </c>
      <c r="BP34" s="48">
        <v>2532.207611777827</v>
      </c>
      <c r="BQ34" s="48">
        <v>2542.2668224636659</v>
      </c>
      <c r="BR34" s="48">
        <v>2551.629371917672</v>
      </c>
      <c r="BS34" s="48">
        <v>2560.4119999999998</v>
      </c>
      <c r="BT34" s="48">
        <v>2568.7060856986864</v>
      </c>
      <c r="BU34" s="48">
        <v>2576.5015645132894</v>
      </c>
      <c r="BV34" s="48">
        <v>2583.7630110712475</v>
      </c>
      <c r="BW34" s="48">
        <v>2590.4549999999999</v>
      </c>
      <c r="BX34" s="48">
        <v>2596.6089673024276</v>
      </c>
      <c r="BY34" s="48">
        <v>2602.5237944831774</v>
      </c>
      <c r="BZ34" s="48">
        <v>2608.5652244223384</v>
      </c>
      <c r="CA34" s="48">
        <v>2615.0990000000002</v>
      </c>
      <c r="CB34" s="48">
        <v>2622.3519825916037</v>
      </c>
      <c r="CC34" s="48">
        <v>2629.995507554002</v>
      </c>
      <c r="CD34" s="48">
        <v>2637.5620287393995</v>
      </c>
      <c r="CE34" s="48">
        <v>2644.5839999999998</v>
      </c>
      <c r="CF34" s="48">
        <v>2650.6983210811568</v>
      </c>
      <c r="CG34" s="48">
        <v>2655.9596753008141</v>
      </c>
      <c r="CH34" s="48">
        <v>2660.5271918700646</v>
      </c>
      <c r="CI34" s="48">
        <v>2664.56</v>
      </c>
      <c r="CJ34" s="48">
        <v>2668.2761862087691</v>
      </c>
      <c r="CK34" s="48">
        <v>2672.1296662427417</v>
      </c>
      <c r="CL34" s="48">
        <v>2676.6333131553433</v>
      </c>
      <c r="CM34" s="48">
        <v>2682.3</v>
      </c>
      <c r="CN34" s="48">
        <v>2689.5173403337672</v>
      </c>
      <c r="CO34" s="48">
        <v>2698.1719097282198</v>
      </c>
      <c r="CP34" s="48">
        <v>2708.0250242585626</v>
      </c>
      <c r="CQ34" s="48">
        <v>2718.8380000000002</v>
      </c>
      <c r="CR34" s="48">
        <v>2730.3767805811617</v>
      </c>
      <c r="CS34" s="48">
        <v>2742.425819844379</v>
      </c>
      <c r="CT34" s="48">
        <v>2754.7741991854064</v>
      </c>
      <c r="CU34" s="48">
        <v>2767.2109999999998</v>
      </c>
      <c r="CV34" s="48">
        <v>2779.6625998415848</v>
      </c>
      <c r="CW34" s="48">
        <v>2792.6045608942641</v>
      </c>
      <c r="CX34" s="48">
        <v>2806.6497414998116</v>
      </c>
      <c r="CY34" s="48">
        <v>2822.4110000000001</v>
      </c>
      <c r="CZ34" s="48">
        <v>2840.1571794274996</v>
      </c>
      <c r="DA34" s="48">
        <v>2858.7810615785643</v>
      </c>
      <c r="DB34" s="48">
        <v>2876.8314129403475</v>
      </c>
      <c r="DC34" s="48">
        <v>2892.857</v>
      </c>
      <c r="DD34" s="48">
        <v>2905.8646980734184</v>
      </c>
      <c r="DE34" s="48">
        <v>2916.6938177914781</v>
      </c>
      <c r="DF34" s="48">
        <v>2926.6417786137986</v>
      </c>
      <c r="DG34" s="48">
        <v>2937.0059999999999</v>
      </c>
      <c r="DH34" s="48">
        <v>2948.7731064038267</v>
      </c>
      <c r="DI34" s="48">
        <v>2961.6865422555238</v>
      </c>
      <c r="DJ34" s="48">
        <v>2975.1789569794582</v>
      </c>
      <c r="DK34" s="48">
        <v>2988.683</v>
      </c>
      <c r="DL34" s="48">
        <v>3001.7985950612738</v>
      </c>
      <c r="DM34" s="48">
        <v>3014.7947631864281</v>
      </c>
      <c r="DN34" s="48">
        <v>3028.1077997183688</v>
      </c>
      <c r="DO34" s="48">
        <v>3042.174</v>
      </c>
      <c r="DP34" s="48">
        <v>3057.1630289760783</v>
      </c>
      <c r="DQ34" s="48">
        <v>3072.1780299987631</v>
      </c>
      <c r="DR34" s="48">
        <v>3086.0555160220665</v>
      </c>
      <c r="DS34" s="49">
        <v>3097.6320000000001</v>
      </c>
      <c r="DT34" s="49">
        <v>3106.1688671594143</v>
      </c>
      <c r="DU34" s="49">
        <v>3112.6269918185194</v>
      </c>
      <c r="DV34" s="49">
        <v>3118.3921205683646</v>
      </c>
      <c r="DW34" s="49">
        <v>3124.85</v>
      </c>
      <c r="DX34" s="49">
        <v>3133.0688148862655</v>
      </c>
      <c r="DY34" s="49">
        <v>3142.8465027271604</v>
      </c>
      <c r="DZ34" s="49">
        <v>3153.6634392044753</v>
      </c>
      <c r="EA34" s="49">
        <v>3165.0478104577351</v>
      </c>
      <c r="EB34" s="49">
        <v>3174.9303161621974</v>
      </c>
      <c r="EC34" s="49">
        <v>3184.079201649628</v>
      </c>
      <c r="ED34" s="50">
        <v>3192.7113307822001</v>
      </c>
      <c r="EE34" s="50">
        <v>3200.9766693339034</v>
      </c>
      <c r="EF34" s="50">
        <v>3208.9513934266797</v>
      </c>
      <c r="EG34" s="50">
        <v>3216.6857987749381</v>
      </c>
      <c r="EH34" s="50">
        <v>3224.2369752240484</v>
      </c>
      <c r="EI34" s="50">
        <v>3231.6899637471815</v>
      </c>
      <c r="EJ34" s="50">
        <v>3239.1662785820163</v>
      </c>
      <c r="EK34" s="50">
        <v>3246.7521151659294</v>
      </c>
      <c r="EL34" s="50">
        <v>3254.5375730362948</v>
      </c>
      <c r="EM34" s="50">
        <v>3262.6191085225651</v>
      </c>
      <c r="EN34" s="50">
        <v>3271.0485410340716</v>
      </c>
      <c r="EO34" s="50">
        <v>3279.7781146567213</v>
      </c>
      <c r="EP34" s="50">
        <v>3288.7116165405619</v>
      </c>
      <c r="EQ34" s="50">
        <v>3297.7301676808679</v>
      </c>
      <c r="ER34" s="50">
        <v>3306.7357599913335</v>
      </c>
      <c r="ES34" s="50">
        <v>3315.7002592350686</v>
      </c>
      <c r="ET34" s="50">
        <v>3324.6268667985014</v>
      </c>
      <c r="EU34" s="50">
        <v>3333.5345716925349</v>
      </c>
      <c r="EV34" s="50">
        <v>3342.4375735629642</v>
      </c>
      <c r="EW34" s="50">
        <v>3351.3412247398301</v>
      </c>
      <c r="EX34" s="50">
        <v>3360.2442618636337</v>
      </c>
      <c r="EY34" s="50">
        <v>3369.139032777839</v>
      </c>
      <c r="EZ34" s="50">
        <v>3378.0234133945232</v>
      </c>
      <c r="FA34" s="50">
        <v>3386.89344042418</v>
      </c>
      <c r="FB34" s="50">
        <v>3395.7469960717149</v>
      </c>
      <c r="FC34" s="50">
        <v>3404.5857850874627</v>
      </c>
      <c r="FD34" s="50">
        <v>3413.4062320265343</v>
      </c>
      <c r="FE34" s="50">
        <v>3422.2082907366694</v>
      </c>
      <c r="FF34" s="50">
        <v>3430.9913347508045</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6"/>
      <c r="EB35" s="6"/>
      <c r="EC35" s="42"/>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3.4418160077184679</v>
      </c>
      <c r="E39" s="20">
        <f t="shared" si="7"/>
        <v>3.5729839829594878</v>
      </c>
      <c r="F39" s="20">
        <f t="shared" si="7"/>
        <v>-1.9773526657901885</v>
      </c>
      <c r="G39" s="20">
        <f t="shared" si="7"/>
        <v>-0.95567347313320061</v>
      </c>
      <c r="H39" s="20">
        <f t="shared" si="7"/>
        <v>1.1465869659267991</v>
      </c>
      <c r="I39" s="20">
        <f t="shared" si="7"/>
        <v>1.6033677420191683</v>
      </c>
      <c r="J39" s="20">
        <f t="shared" si="7"/>
        <v>0.46631812992883326</v>
      </c>
      <c r="K39" s="20">
        <f t="shared" si="7"/>
        <v>3.3802229869730027</v>
      </c>
      <c r="L39" s="20">
        <f t="shared" si="7"/>
        <v>0.49751147814105501</v>
      </c>
      <c r="M39" s="20">
        <f t="shared" si="7"/>
        <v>-1.0351331804790642</v>
      </c>
      <c r="N39" s="20">
        <f t="shared" si="7"/>
        <v>1.6678717202651461</v>
      </c>
      <c r="O39" s="20">
        <f t="shared" si="7"/>
        <v>1.0297448752141891</v>
      </c>
      <c r="P39" s="20">
        <f t="shared" si="7"/>
        <v>1.252458677584567</v>
      </c>
      <c r="Q39" s="20">
        <f t="shared" si="7"/>
        <v>5.2957738297753743</v>
      </c>
      <c r="R39" s="20">
        <f t="shared" si="7"/>
        <v>-4.8734496692350753</v>
      </c>
      <c r="S39" s="20">
        <f t="shared" si="7"/>
        <v>2.1976552497277257</v>
      </c>
      <c r="T39" s="20">
        <f t="shared" si="7"/>
        <v>1.6300108533998436</v>
      </c>
      <c r="U39" s="20">
        <f t="shared" si="7"/>
        <v>1.1542209715954099</v>
      </c>
      <c r="V39" s="20">
        <f t="shared" si="7"/>
        <v>4.3999958060395583</v>
      </c>
      <c r="W39" s="20">
        <f t="shared" si="7"/>
        <v>3.4564586155631849</v>
      </c>
      <c r="X39" s="20">
        <f t="shared" si="7"/>
        <v>-2.2707274751665452E-2</v>
      </c>
      <c r="Y39" s="20">
        <f t="shared" si="7"/>
        <v>0.63741190382609059</v>
      </c>
      <c r="Z39" s="20">
        <f t="shared" si="7"/>
        <v>-2.1367351700863235</v>
      </c>
      <c r="AA39" s="20">
        <f t="shared" si="7"/>
        <v>10.328515787781246</v>
      </c>
      <c r="AB39" s="20">
        <f t="shared" ref="AB39:BG39" si="8">100*((AB7/AA7)^4-1)</f>
        <v>2.9686759590155987</v>
      </c>
      <c r="AC39" s="20">
        <f t="shared" si="8"/>
        <v>4.5242680977643834</v>
      </c>
      <c r="AD39" s="20">
        <f t="shared" si="8"/>
        <v>7.4039317960778783</v>
      </c>
      <c r="AE39" s="20">
        <f t="shared" si="8"/>
        <v>4.7814776363264144</v>
      </c>
      <c r="AF39" s="20">
        <f t="shared" si="8"/>
        <v>7.9442615344137657</v>
      </c>
      <c r="AG39" s="20">
        <f t="shared" si="8"/>
        <v>4.3330721989324417</v>
      </c>
      <c r="AH39" s="20">
        <f t="shared" si="8"/>
        <v>6.7076397996110648</v>
      </c>
      <c r="AI39" s="20">
        <f t="shared" si="8"/>
        <v>3.4458395575110989</v>
      </c>
      <c r="AJ39" s="20">
        <f t="shared" si="8"/>
        <v>5.4493092735669935</v>
      </c>
      <c r="AK39" s="20">
        <f t="shared" si="8"/>
        <v>3.4724408193215206</v>
      </c>
      <c r="AL39" s="20">
        <f t="shared" si="8"/>
        <v>3.4526349128371159</v>
      </c>
      <c r="AM39" s="20">
        <f t="shared" si="8"/>
        <v>1.4395831698813755</v>
      </c>
      <c r="AN39" s="20">
        <f t="shared" si="8"/>
        <v>1.3755727840946363</v>
      </c>
      <c r="AO39" s="20">
        <f t="shared" si="8"/>
        <v>3.2700728873994667</v>
      </c>
      <c r="AP39" s="20">
        <f t="shared" si="8"/>
        <v>2.9686546872909503</v>
      </c>
      <c r="AQ39" s="20">
        <f t="shared" si="8"/>
        <v>1.8028363624838173</v>
      </c>
      <c r="AR39" s="20">
        <f t="shared" si="8"/>
        <v>2.2086200873479234</v>
      </c>
      <c r="AS39" s="20">
        <f t="shared" si="8"/>
        <v>1.756238529783638</v>
      </c>
      <c r="AT39" s="20">
        <f t="shared" si="8"/>
        <v>2.234603553335579</v>
      </c>
      <c r="AU39" s="20">
        <f t="shared" si="8"/>
        <v>-2.0938772982454945</v>
      </c>
      <c r="AV39" s="20">
        <f t="shared" si="8"/>
        <v>-2.7592552002825066</v>
      </c>
      <c r="AW39" s="20">
        <f t="shared" si="8"/>
        <v>-3.8018082224857586</v>
      </c>
      <c r="AX39" s="20">
        <f t="shared" si="8"/>
        <v>-5.7428511039361529</v>
      </c>
      <c r="AY39" s="20">
        <f t="shared" si="8"/>
        <v>-4.0168024935902995</v>
      </c>
      <c r="AZ39" s="20">
        <f t="shared" si="8"/>
        <v>-1.7695666666557419</v>
      </c>
      <c r="BA39" s="20">
        <f t="shared" si="8"/>
        <v>-1.0868799155842157</v>
      </c>
      <c r="BB39" s="20">
        <f t="shared" si="8"/>
        <v>-1.4413825405662273</v>
      </c>
      <c r="BC39" s="20">
        <f t="shared" si="8"/>
        <v>-0.94650554494946082</v>
      </c>
      <c r="BD39" s="20">
        <f t="shared" si="8"/>
        <v>-1.4696385482515173</v>
      </c>
      <c r="BE39" s="20">
        <f t="shared" si="8"/>
        <v>-0.25857768673281933</v>
      </c>
      <c r="BF39" s="20">
        <f t="shared" si="8"/>
        <v>0.91960311820913354</v>
      </c>
      <c r="BG39" s="20">
        <f t="shared" si="8"/>
        <v>0.13921342297762429</v>
      </c>
      <c r="BH39" s="20">
        <f t="shared" ref="BH39:CM39" si="9">100*((BH7/BG7)^4-1)</f>
        <v>1.7600897811412164</v>
      </c>
      <c r="BI39" s="20">
        <f t="shared" si="9"/>
        <v>1.0825878787525278</v>
      </c>
      <c r="BJ39" s="20">
        <f t="shared" si="9"/>
        <v>2.7910401562705855</v>
      </c>
      <c r="BK39" s="20">
        <f t="shared" si="9"/>
        <v>1.9143406756537917</v>
      </c>
      <c r="BL39" s="20">
        <f t="shared" si="9"/>
        <v>3.5870010368593164</v>
      </c>
      <c r="BM39" s="20">
        <f t="shared" si="9"/>
        <v>2.5565922380884176</v>
      </c>
      <c r="BN39" s="20">
        <f t="shared" si="9"/>
        <v>4.5615481199529517</v>
      </c>
      <c r="BO39" s="20">
        <f t="shared" si="9"/>
        <v>3.113206568240523</v>
      </c>
      <c r="BP39" s="20">
        <f t="shared" si="9"/>
        <v>3.0120388312946833</v>
      </c>
      <c r="BQ39" s="20">
        <f t="shared" si="9"/>
        <v>2.5788368274231921</v>
      </c>
      <c r="BR39" s="20">
        <f t="shared" si="9"/>
        <v>2.3161895312738601</v>
      </c>
      <c r="BS39" s="20">
        <f t="shared" si="9"/>
        <v>4.3968130567305863</v>
      </c>
      <c r="BT39" s="20">
        <f t="shared" si="9"/>
        <v>2.9493072202319448</v>
      </c>
      <c r="BU39" s="20">
        <f t="shared" si="9"/>
        <v>2.6311670410958277</v>
      </c>
      <c r="BV39" s="20">
        <f t="shared" si="9"/>
        <v>2.4485411826703496</v>
      </c>
      <c r="BW39" s="20">
        <f t="shared" si="9"/>
        <v>2.5706444905049253</v>
      </c>
      <c r="BX39" s="20">
        <f t="shared" si="9"/>
        <v>-0.1602635123112095</v>
      </c>
      <c r="BY39" s="20">
        <f t="shared" si="9"/>
        <v>0.77764128280721767</v>
      </c>
      <c r="BZ39" s="20">
        <f t="shared" si="9"/>
        <v>-7.0548826591652958</v>
      </c>
      <c r="CA39" s="20">
        <f t="shared" si="9"/>
        <v>-6.1232620601780248</v>
      </c>
      <c r="CB39" s="20">
        <f t="shared" si="9"/>
        <v>-8.4437172571880552</v>
      </c>
      <c r="CC39" s="20">
        <f t="shared" si="9"/>
        <v>-4.4767221635214298</v>
      </c>
      <c r="CD39" s="20">
        <f t="shared" si="9"/>
        <v>-2.76884523540879</v>
      </c>
      <c r="CE39" s="20">
        <f t="shared" si="9"/>
        <v>-0.76454075517941034</v>
      </c>
      <c r="CF39" s="20">
        <f t="shared" si="9"/>
        <v>1.8370320153159092</v>
      </c>
      <c r="CG39" s="20">
        <f t="shared" si="9"/>
        <v>0.69003266251475015</v>
      </c>
      <c r="CH39" s="20">
        <f t="shared" si="9"/>
        <v>2.3779544951464837</v>
      </c>
      <c r="CI39" s="20">
        <f t="shared" si="9"/>
        <v>1.2102736765724487</v>
      </c>
      <c r="CJ39" s="20">
        <f t="shared" si="9"/>
        <v>2.7615888648115039</v>
      </c>
      <c r="CK39" s="20">
        <f t="shared" si="9"/>
        <v>2.0732302631203181</v>
      </c>
      <c r="CL39" s="20">
        <f t="shared" si="9"/>
        <v>2.2619808518778983</v>
      </c>
      <c r="CM39" s="20">
        <f t="shared" si="9"/>
        <v>2.4289347611064604</v>
      </c>
      <c r="CN39" s="20">
        <f t="shared" ref="CN39:DS39" si="10">100*((CN7/CM7)^4-1)</f>
        <v>3.7183574382305018</v>
      </c>
      <c r="CO39" s="20">
        <f t="shared" si="10"/>
        <v>1.8527628230107673</v>
      </c>
      <c r="CP39" s="20">
        <f t="shared" si="10"/>
        <v>3.657654153400447</v>
      </c>
      <c r="CQ39" s="20">
        <f t="shared" si="10"/>
        <v>2.8291316745748141</v>
      </c>
      <c r="CR39" s="20">
        <f t="shared" si="10"/>
        <v>2.5714008965085577</v>
      </c>
      <c r="CS39" s="20">
        <f t="shared" si="10"/>
        <v>2.6549121232109174</v>
      </c>
      <c r="CT39" s="20">
        <f t="shared" si="10"/>
        <v>3.3070997179485362</v>
      </c>
      <c r="CU39" s="20">
        <f t="shared" si="10"/>
        <v>2.6964382030702394</v>
      </c>
      <c r="CV39" s="20">
        <f t="shared" si="10"/>
        <v>1.323745078306926</v>
      </c>
      <c r="CW39" s="20">
        <f t="shared" si="10"/>
        <v>4.6524510054456236</v>
      </c>
      <c r="CX39" s="20">
        <f t="shared" si="10"/>
        <v>2.3938052321222703</v>
      </c>
      <c r="CY39" s="20">
        <f t="shared" si="10"/>
        <v>3.0859068087222941</v>
      </c>
      <c r="CZ39" s="20">
        <f t="shared" si="10"/>
        <v>3.3749421359465792</v>
      </c>
      <c r="DA39" s="20">
        <f t="shared" si="10"/>
        <v>4.0987958937184654</v>
      </c>
      <c r="DB39" s="20">
        <f t="shared" si="10"/>
        <v>2.4028503788509292</v>
      </c>
      <c r="DC39" s="20">
        <f t="shared" si="10"/>
        <v>3.496710294727623</v>
      </c>
      <c r="DD39" s="20">
        <f t="shared" si="10"/>
        <v>4.0570188467215829</v>
      </c>
      <c r="DE39" s="20">
        <f t="shared" si="10"/>
        <v>2.7417038115672865</v>
      </c>
      <c r="DF39" s="20">
        <f t="shared" si="10"/>
        <v>1.5749646420625485</v>
      </c>
      <c r="DG39" s="20">
        <f t="shared" si="10"/>
        <v>2.5975309802483748</v>
      </c>
      <c r="DH39" s="20">
        <f t="shared" si="10"/>
        <v>3.5039336316697201</v>
      </c>
      <c r="DI39" s="20">
        <f t="shared" si="10"/>
        <v>1.6013544470177221</v>
      </c>
      <c r="DJ39" s="20">
        <f t="shared" si="10"/>
        <v>1.4992153244233863</v>
      </c>
      <c r="DK39" s="20">
        <f t="shared" si="10"/>
        <v>3.3337448229291633</v>
      </c>
      <c r="DL39" s="20">
        <f t="shared" si="10"/>
        <v>1.8206678250832997</v>
      </c>
      <c r="DM39" s="20">
        <f t="shared" si="10"/>
        <v>1.96193287516786</v>
      </c>
      <c r="DN39" s="20">
        <f t="shared" si="10"/>
        <v>2.2739639117055566</v>
      </c>
      <c r="DO39" s="20">
        <f t="shared" si="10"/>
        <v>1.7544966871815282</v>
      </c>
      <c r="DP39" s="20">
        <f t="shared" si="10"/>
        <v>3.3988137138763808</v>
      </c>
      <c r="DQ39" s="20">
        <f t="shared" si="10"/>
        <v>3.4245988260766191</v>
      </c>
      <c r="DR39" s="20">
        <f t="shared" si="10"/>
        <v>0.92795425346887672</v>
      </c>
      <c r="DS39" s="20">
        <f t="shared" si="10"/>
        <v>1.1979862143179476</v>
      </c>
      <c r="DT39" s="20">
        <f t="shared" ref="DT39:EY39" si="11">100*((DT7/DS7)^4-1)</f>
        <v>-37.969303500028985</v>
      </c>
      <c r="DU39" s="20">
        <f t="shared" si="11"/>
        <v>13.62275963976931</v>
      </c>
      <c r="DV39" s="20">
        <f t="shared" si="11"/>
        <v>2.7291493401218503</v>
      </c>
      <c r="DW39" s="20">
        <f t="shared" si="11"/>
        <v>-0.17824224370258657</v>
      </c>
      <c r="DX39" s="20">
        <f t="shared" si="11"/>
        <v>5.5038695879521038</v>
      </c>
      <c r="DY39" s="20">
        <f t="shared" si="11"/>
        <v>8.7484056633933438</v>
      </c>
      <c r="DZ39" s="20">
        <f t="shared" si="11"/>
        <v>6.4760337923182476</v>
      </c>
      <c r="EA39" s="20">
        <f t="shared" si="11"/>
        <v>4.2873650945049802</v>
      </c>
      <c r="EB39" s="20">
        <f t="shared" si="11"/>
        <v>4.6283689144308582</v>
      </c>
      <c r="EC39" s="20">
        <f t="shared" si="11"/>
        <v>4.4271968025990649</v>
      </c>
      <c r="ED39" s="19">
        <f t="shared" si="11"/>
        <v>3.0448206899051034</v>
      </c>
      <c r="EE39" s="19">
        <f t="shared" si="11"/>
        <v>-0.24368946249391232</v>
      </c>
      <c r="EF39" s="19">
        <f t="shared" si="11"/>
        <v>-3.9949837475313665</v>
      </c>
      <c r="EG39" s="19">
        <f t="shared" si="11"/>
        <v>-4.1089173416077092</v>
      </c>
      <c r="EH39" s="19">
        <f t="shared" si="11"/>
        <v>-3.7476231524558368</v>
      </c>
      <c r="EI39" s="19">
        <f t="shared" si="11"/>
        <v>-1.1377606441182575</v>
      </c>
      <c r="EJ39" s="19">
        <f t="shared" si="11"/>
        <v>0.89641589327726923</v>
      </c>
      <c r="EK39" s="19">
        <f t="shared" si="11"/>
        <v>1.1651740828377388</v>
      </c>
      <c r="EL39" s="19">
        <f t="shared" si="11"/>
        <v>1.6132581757571707</v>
      </c>
      <c r="EM39" s="19">
        <f t="shared" si="11"/>
        <v>2.4235374613337912</v>
      </c>
      <c r="EN39" s="19">
        <f t="shared" si="11"/>
        <v>2.3596039420456849</v>
      </c>
      <c r="EO39" s="19">
        <f t="shared" si="11"/>
        <v>1.9659077184327023</v>
      </c>
      <c r="EP39" s="19">
        <f t="shared" si="11"/>
        <v>1.8006229103991966</v>
      </c>
      <c r="EQ39" s="19">
        <f t="shared" si="11"/>
        <v>1.5221803028511394</v>
      </c>
      <c r="ER39" s="19">
        <f t="shared" si="11"/>
        <v>1.4081041104636371</v>
      </c>
      <c r="ES39" s="19">
        <f t="shared" si="11"/>
        <v>1.2725177595251713</v>
      </c>
      <c r="ET39" s="19">
        <f t="shared" si="11"/>
        <v>1.360567321265993</v>
      </c>
      <c r="EU39" s="19">
        <f t="shared" si="11"/>
        <v>1.3517319226542313</v>
      </c>
      <c r="EV39" s="19">
        <f t="shared" si="11"/>
        <v>1.4562126012670706</v>
      </c>
      <c r="EW39" s="19">
        <f t="shared" si="11"/>
        <v>1.3946145285819611</v>
      </c>
      <c r="EX39" s="19">
        <f t="shared" si="11"/>
        <v>1.4993884764012089</v>
      </c>
      <c r="EY39" s="19">
        <f t="shared" si="11"/>
        <v>1.683687256928601</v>
      </c>
      <c r="EZ39" s="19">
        <f t="shared" ref="EZ39:FF39" si="12">100*((EZ7/EY7)^4-1)</f>
        <v>1.6921631568972195</v>
      </c>
      <c r="FA39" s="19">
        <f t="shared" si="12"/>
        <v>1.4825759864187438</v>
      </c>
      <c r="FB39" s="19">
        <f t="shared" si="12"/>
        <v>1.3919542091019865</v>
      </c>
      <c r="FC39" s="19">
        <f t="shared" si="12"/>
        <v>1.3800048327133663</v>
      </c>
      <c r="FD39" s="19">
        <f t="shared" si="12"/>
        <v>1.2939848399185161</v>
      </c>
      <c r="FE39" s="19">
        <f t="shared" si="12"/>
        <v>1.1163787705942507</v>
      </c>
      <c r="FF39" s="19">
        <f t="shared" si="12"/>
        <v>0.97677765290220542</v>
      </c>
    </row>
    <row r="40" spans="1:162" x14ac:dyDescent="0.2">
      <c r="B40" t="str">
        <f t="shared" si="6"/>
        <v xml:space="preserve"> Goods producing</v>
      </c>
      <c r="C40" s="20"/>
      <c r="D40" s="20">
        <f t="shared" ref="D40:AA40" si="13">100*((D8/C8)^4-1)</f>
        <v>0.72275800777763521</v>
      </c>
      <c r="E40" s="20">
        <f t="shared" si="13"/>
        <v>1.8838924564844373</v>
      </c>
      <c r="F40" s="20">
        <f t="shared" si="13"/>
        <v>-7.6930633014384959</v>
      </c>
      <c r="G40" s="20">
        <f t="shared" si="13"/>
        <v>-3.9347273751593193</v>
      </c>
      <c r="H40" s="20">
        <f t="shared" si="13"/>
        <v>-2.2440868210916953</v>
      </c>
      <c r="I40" s="20">
        <f t="shared" si="13"/>
        <v>3.2552284370890083</v>
      </c>
      <c r="J40" s="20">
        <f t="shared" si="13"/>
        <v>-1.7554126852811325</v>
      </c>
      <c r="K40" s="20">
        <f t="shared" si="13"/>
        <v>-0.49212505080857838</v>
      </c>
      <c r="L40" s="20">
        <f t="shared" si="13"/>
        <v>9.8765424575764094E-2</v>
      </c>
      <c r="M40" s="20">
        <f t="shared" si="13"/>
        <v>-3.4101597786369786</v>
      </c>
      <c r="N40" s="20">
        <f t="shared" si="13"/>
        <v>-5.1255601307243381</v>
      </c>
      <c r="O40" s="20">
        <f t="shared" si="13"/>
        <v>-7.877071244767853</v>
      </c>
      <c r="P40" s="20">
        <f t="shared" si="13"/>
        <v>-5.8400178457596708</v>
      </c>
      <c r="Q40" s="20">
        <f t="shared" si="13"/>
        <v>2.1071316699823983</v>
      </c>
      <c r="R40" s="20">
        <f t="shared" si="13"/>
        <v>-11.480684071603287</v>
      </c>
      <c r="S40" s="20">
        <f t="shared" si="13"/>
        <v>-5.9723435825293265</v>
      </c>
      <c r="T40" s="20">
        <f t="shared" si="13"/>
        <v>-2.3203059738397869</v>
      </c>
      <c r="U40" s="20">
        <f t="shared" si="13"/>
        <v>-0.92762486505792996</v>
      </c>
      <c r="V40" s="20">
        <f t="shared" si="13"/>
        <v>1.1022216154303877</v>
      </c>
      <c r="W40" s="20">
        <f t="shared" si="13"/>
        <v>4.6775810427974518</v>
      </c>
      <c r="X40" s="20">
        <f t="shared" si="13"/>
        <v>-4.0495635904546639</v>
      </c>
      <c r="Y40" s="20">
        <f t="shared" si="13"/>
        <v>-7.1275685107221936</v>
      </c>
      <c r="Z40" s="20">
        <f t="shared" si="13"/>
        <v>-24.802490962778744</v>
      </c>
      <c r="AA40" s="20">
        <f t="shared" si="13"/>
        <v>35.895264181910022</v>
      </c>
      <c r="AB40" s="20">
        <f t="shared" ref="AB40:BG40" si="14">100*((AB8/AA8)^4-1)</f>
        <v>7.3396009387676209</v>
      </c>
      <c r="AC40" s="20">
        <f t="shared" si="14"/>
        <v>8.937915518904461</v>
      </c>
      <c r="AD40" s="20">
        <f t="shared" si="14"/>
        <v>14.173716021761006</v>
      </c>
      <c r="AE40" s="20">
        <f t="shared" si="14"/>
        <v>13.066452500234327</v>
      </c>
      <c r="AF40" s="20">
        <f t="shared" si="14"/>
        <v>9.8387340069591609</v>
      </c>
      <c r="AG40" s="20">
        <f t="shared" si="14"/>
        <v>10.336611587104262</v>
      </c>
      <c r="AH40" s="20">
        <f t="shared" si="14"/>
        <v>13.808366530819871</v>
      </c>
      <c r="AI40" s="20">
        <f t="shared" si="14"/>
        <v>0.27697617583009038</v>
      </c>
      <c r="AJ40" s="20">
        <f t="shared" si="14"/>
        <v>5.7898269504938593</v>
      </c>
      <c r="AK40" s="20">
        <f t="shared" si="14"/>
        <v>2.1528000606602982</v>
      </c>
      <c r="AL40" s="20">
        <f t="shared" si="14"/>
        <v>-0.22579725684085394</v>
      </c>
      <c r="AM40" s="20">
        <f t="shared" si="14"/>
        <v>-7.8525355003685409</v>
      </c>
      <c r="AN40" s="20">
        <f t="shared" si="14"/>
        <v>-3.9556254966290783</v>
      </c>
      <c r="AO40" s="20">
        <f t="shared" si="14"/>
        <v>-4.806527959578089</v>
      </c>
      <c r="AP40" s="20">
        <f t="shared" si="14"/>
        <v>-2.4320658267930506</v>
      </c>
      <c r="AQ40" s="20">
        <f t="shared" si="14"/>
        <v>-8.3233556844172334</v>
      </c>
      <c r="AR40" s="20">
        <f t="shared" si="14"/>
        <v>3.3416471220473865</v>
      </c>
      <c r="AS40" s="20">
        <f t="shared" si="14"/>
        <v>-2.1487904995975748</v>
      </c>
      <c r="AT40" s="20">
        <f t="shared" si="14"/>
        <v>4.8411496844447122E-2</v>
      </c>
      <c r="AU40" s="20">
        <f t="shared" si="14"/>
        <v>-3.8158960716000334</v>
      </c>
      <c r="AV40" s="20">
        <f t="shared" si="14"/>
        <v>-5.2682873378159574</v>
      </c>
      <c r="AW40" s="20">
        <f t="shared" si="14"/>
        <v>-4.0004653434254855</v>
      </c>
      <c r="AX40" s="20">
        <f t="shared" si="14"/>
        <v>-12.887608366479697</v>
      </c>
      <c r="AY40" s="20">
        <f t="shared" si="14"/>
        <v>-13.083063983354792</v>
      </c>
      <c r="AZ40" s="20">
        <f t="shared" si="14"/>
        <v>-8.6125591352087092</v>
      </c>
      <c r="BA40" s="20">
        <f t="shared" si="14"/>
        <v>-6.2145695414414392</v>
      </c>
      <c r="BB40" s="20">
        <f t="shared" si="14"/>
        <v>-8.3140141336312752</v>
      </c>
      <c r="BC40" s="20">
        <f t="shared" si="14"/>
        <v>-9.0754023403008084</v>
      </c>
      <c r="BD40" s="20">
        <f t="shared" si="14"/>
        <v>-5.8761034222676649</v>
      </c>
      <c r="BE40" s="20">
        <f t="shared" si="14"/>
        <v>-4.0254443591579143</v>
      </c>
      <c r="BF40" s="20">
        <f t="shared" si="14"/>
        <v>-1.7835462378081424</v>
      </c>
      <c r="BG40" s="20">
        <f t="shared" si="14"/>
        <v>6.0136809547084447E-2</v>
      </c>
      <c r="BH40" s="20">
        <f t="shared" ref="BH40:CM40" si="15">100*((BH8/BG8)^4-1)</f>
        <v>6.0127769816609167E-2</v>
      </c>
      <c r="BI40" s="20">
        <f t="shared" si="15"/>
        <v>2.2425070034743699</v>
      </c>
      <c r="BJ40" s="20">
        <f t="shared" si="15"/>
        <v>6.3002081945267019</v>
      </c>
      <c r="BK40" s="20">
        <f t="shared" si="15"/>
        <v>4.8541509164821361</v>
      </c>
      <c r="BL40" s="20">
        <f t="shared" si="15"/>
        <v>8.4582103784926588</v>
      </c>
      <c r="BM40" s="20">
        <f t="shared" si="15"/>
        <v>0.57126390043180653</v>
      </c>
      <c r="BN40" s="20">
        <f t="shared" si="15"/>
        <v>16.214277652755559</v>
      </c>
      <c r="BO40" s="20">
        <f t="shared" si="15"/>
        <v>8.1315531172187825</v>
      </c>
      <c r="BP40" s="20">
        <f t="shared" si="15"/>
        <v>6.4966160341332957</v>
      </c>
      <c r="BQ40" s="20">
        <f t="shared" si="15"/>
        <v>3.7020723378448972</v>
      </c>
      <c r="BR40" s="20">
        <f t="shared" si="15"/>
        <v>4.2079933589810992</v>
      </c>
      <c r="BS40" s="20">
        <f t="shared" si="15"/>
        <v>8.3468125186639384</v>
      </c>
      <c r="BT40" s="20">
        <f t="shared" si="15"/>
        <v>6.9938915529402568</v>
      </c>
      <c r="BU40" s="20">
        <f t="shared" si="15"/>
        <v>4.682341576074478</v>
      </c>
      <c r="BV40" s="20">
        <f t="shared" si="15"/>
        <v>1.6420630958902116</v>
      </c>
      <c r="BW40" s="20">
        <f t="shared" si="15"/>
        <v>0.29585778614427127</v>
      </c>
      <c r="BX40" s="20">
        <f t="shared" si="15"/>
        <v>-2.4383149879830812</v>
      </c>
      <c r="BY40" s="20">
        <f t="shared" si="15"/>
        <v>-3.1320208912351766</v>
      </c>
      <c r="BZ40" s="20">
        <f t="shared" si="15"/>
        <v>-21.602030884342994</v>
      </c>
      <c r="CA40" s="20">
        <f t="shared" si="15"/>
        <v>-9.3111801250140189</v>
      </c>
      <c r="CB40" s="20">
        <f t="shared" si="15"/>
        <v>-17.52382799065899</v>
      </c>
      <c r="CC40" s="20">
        <f t="shared" si="15"/>
        <v>-12.798097603450332</v>
      </c>
      <c r="CD40" s="20">
        <f t="shared" si="15"/>
        <v>-9.6640350149141518</v>
      </c>
      <c r="CE40" s="20">
        <f t="shared" si="15"/>
        <v>-4.6399861304702856</v>
      </c>
      <c r="CF40" s="20">
        <f t="shared" si="15"/>
        <v>-2.4886860031848368</v>
      </c>
      <c r="CG40" s="20">
        <f t="shared" si="15"/>
        <v>0.30866556271778034</v>
      </c>
      <c r="CH40" s="20">
        <f t="shared" si="15"/>
        <v>1.1758209004205433</v>
      </c>
      <c r="CI40" s="20">
        <f t="shared" si="15"/>
        <v>0.80104352399430478</v>
      </c>
      <c r="CJ40" s="20">
        <f t="shared" si="15"/>
        <v>6.1453311271971289</v>
      </c>
      <c r="CK40" s="20">
        <f t="shared" si="15"/>
        <v>6.2418780962287812</v>
      </c>
      <c r="CL40" s="20">
        <f t="shared" si="15"/>
        <v>4.7837809916944751</v>
      </c>
      <c r="CM40" s="20">
        <f t="shared" si="15"/>
        <v>3.3943246995882692</v>
      </c>
      <c r="CN40" s="20">
        <f t="shared" ref="CN40:DS40" si="16">100*((CN8/CM8)^4-1)</f>
        <v>6.6320849545338012</v>
      </c>
      <c r="CO40" s="20">
        <f t="shared" si="16"/>
        <v>5.564416702655639</v>
      </c>
      <c r="CP40" s="20">
        <f t="shared" si="16"/>
        <v>5.5470331628191261</v>
      </c>
      <c r="CQ40" s="20">
        <f t="shared" si="16"/>
        <v>4.1404195052734627</v>
      </c>
      <c r="CR40" s="20">
        <f t="shared" si="16"/>
        <v>2.0616442921404188</v>
      </c>
      <c r="CS40" s="20">
        <f t="shared" si="16"/>
        <v>2.8353237361101069</v>
      </c>
      <c r="CT40" s="20">
        <f t="shared" si="16"/>
        <v>0.82196978685249444</v>
      </c>
      <c r="CU40" s="20">
        <f t="shared" si="16"/>
        <v>1.3699368965532255</v>
      </c>
      <c r="CV40" s="20">
        <f t="shared" si="16"/>
        <v>1.8601608170849104</v>
      </c>
      <c r="CW40" s="20">
        <f t="shared" si="16"/>
        <v>5.970184760713404</v>
      </c>
      <c r="CX40" s="20">
        <f t="shared" si="16"/>
        <v>5.2163102138276463</v>
      </c>
      <c r="CY40" s="20">
        <f t="shared" si="16"/>
        <v>4.603725265498726</v>
      </c>
      <c r="CZ40" s="20">
        <f t="shared" si="16"/>
        <v>1.5704450441502482</v>
      </c>
      <c r="DA40" s="20">
        <f t="shared" si="16"/>
        <v>2.9878033156046646</v>
      </c>
      <c r="DB40" s="20">
        <f t="shared" si="16"/>
        <v>0.77413999307915926</v>
      </c>
      <c r="DC40" s="20">
        <f t="shared" si="16"/>
        <v>2.8549242438190126</v>
      </c>
      <c r="DD40" s="20">
        <f t="shared" si="16"/>
        <v>2.0039200243654243</v>
      </c>
      <c r="DE40" s="20">
        <f t="shared" si="16"/>
        <v>-0.75905786439227629</v>
      </c>
      <c r="DF40" s="20">
        <f t="shared" si="16"/>
        <v>-2.3683988948051349</v>
      </c>
      <c r="DG40" s="20">
        <f t="shared" si="16"/>
        <v>-0.5614737615840748</v>
      </c>
      <c r="DH40" s="20">
        <f t="shared" si="16"/>
        <v>-0.10240654562493345</v>
      </c>
      <c r="DI40" s="20">
        <f t="shared" si="16"/>
        <v>-3.6880993416187891</v>
      </c>
      <c r="DJ40" s="20">
        <f t="shared" si="16"/>
        <v>0.88213774939442935</v>
      </c>
      <c r="DK40" s="20">
        <f t="shared" si="16"/>
        <v>3.7146960455681333</v>
      </c>
      <c r="DL40" s="20">
        <f t="shared" si="16"/>
        <v>3.3656206922469289</v>
      </c>
      <c r="DM40" s="20">
        <f t="shared" si="16"/>
        <v>2.8187139903426583</v>
      </c>
      <c r="DN40" s="20">
        <f t="shared" si="16"/>
        <v>6.2875864921251523</v>
      </c>
      <c r="DO40" s="20">
        <f t="shared" si="16"/>
        <v>-4.9593948584891745E-2</v>
      </c>
      <c r="DP40" s="20">
        <f t="shared" si="16"/>
        <v>4.1304428502935586</v>
      </c>
      <c r="DQ40" s="20">
        <f t="shared" si="16"/>
        <v>0.39345827337511352</v>
      </c>
      <c r="DR40" s="20">
        <f t="shared" si="16"/>
        <v>0.24553422861326446</v>
      </c>
      <c r="DS40" s="20">
        <f t="shared" si="16"/>
        <v>-1.317296165666848</v>
      </c>
      <c r="DT40" s="20">
        <f t="shared" ref="DT40:EY40" si="17">100*((DT8/DS8)^4-1)</f>
        <v>-32.134414065659314</v>
      </c>
      <c r="DU40" s="20">
        <f t="shared" si="17"/>
        <v>2.6823941367957405</v>
      </c>
      <c r="DV40" s="20">
        <f t="shared" si="17"/>
        <v>-2.6650953032709257</v>
      </c>
      <c r="DW40" s="20">
        <f t="shared" si="17"/>
        <v>-4.7379173657033924</v>
      </c>
      <c r="DX40" s="20">
        <f t="shared" si="17"/>
        <v>-1.3647019444075315</v>
      </c>
      <c r="DY40" s="20">
        <f t="shared" si="17"/>
        <v>1.3835837385905769</v>
      </c>
      <c r="DZ40" s="20">
        <f t="shared" si="17"/>
        <v>4.40567675783059</v>
      </c>
      <c r="EA40" s="20">
        <f t="shared" si="17"/>
        <v>5.5961735641361754</v>
      </c>
      <c r="EB40" s="20">
        <f t="shared" si="17"/>
        <v>6.9196225665041355</v>
      </c>
      <c r="EC40" s="20">
        <f t="shared" si="17"/>
        <v>10.61397681118288</v>
      </c>
      <c r="ED40" s="19">
        <f t="shared" si="17"/>
        <v>4.2067570631293627</v>
      </c>
      <c r="EE40" s="19">
        <f t="shared" si="17"/>
        <v>0.47393852002248771</v>
      </c>
      <c r="EF40" s="19">
        <f t="shared" si="17"/>
        <v>-3.4108259453996093</v>
      </c>
      <c r="EG40" s="19">
        <f t="shared" si="17"/>
        <v>-4.8009828788746489</v>
      </c>
      <c r="EH40" s="19">
        <f t="shared" si="17"/>
        <v>-6.1529969795433681</v>
      </c>
      <c r="EI40" s="19">
        <f t="shared" si="17"/>
        <v>-4.3701332029493329</v>
      </c>
      <c r="EJ40" s="19">
        <f t="shared" si="17"/>
        <v>-2.4961232221086371</v>
      </c>
      <c r="EK40" s="19">
        <f t="shared" si="17"/>
        <v>-1.306395791811088</v>
      </c>
      <c r="EL40" s="19">
        <f t="shared" si="17"/>
        <v>9.1983435289355597E-2</v>
      </c>
      <c r="EM40" s="19">
        <f t="shared" si="17"/>
        <v>1.2040444698521613</v>
      </c>
      <c r="EN40" s="19">
        <f t="shared" si="17"/>
        <v>1.7711154351579994</v>
      </c>
      <c r="EO40" s="19">
        <f t="shared" si="17"/>
        <v>1.6133483520275327</v>
      </c>
      <c r="EP40" s="19">
        <f t="shared" si="17"/>
        <v>1.4639652452141938</v>
      </c>
      <c r="EQ40" s="19">
        <f t="shared" si="17"/>
        <v>1.320570211386296</v>
      </c>
      <c r="ER40" s="19">
        <f t="shared" si="17"/>
        <v>1.1273333542453745</v>
      </c>
      <c r="ES40" s="19">
        <f t="shared" si="17"/>
        <v>0.88010571334018461</v>
      </c>
      <c r="ET40" s="19">
        <f t="shared" si="17"/>
        <v>0.82679506401592828</v>
      </c>
      <c r="EU40" s="19">
        <f t="shared" si="17"/>
        <v>0.71232813474182421</v>
      </c>
      <c r="EV40" s="19">
        <f t="shared" si="17"/>
        <v>0.80498726508857477</v>
      </c>
      <c r="EW40" s="19">
        <f t="shared" si="17"/>
        <v>0.6992406493033787</v>
      </c>
      <c r="EX40" s="19">
        <f t="shared" si="17"/>
        <v>0.74990556653597995</v>
      </c>
      <c r="EY40" s="19">
        <f t="shared" si="17"/>
        <v>0.88701496852368056</v>
      </c>
      <c r="EZ40" s="19">
        <f t="shared" ref="EZ40:FF40" si="18">100*((EZ8/EY8)^4-1)</f>
        <v>0.97758196470829617</v>
      </c>
      <c r="FA40" s="19">
        <f t="shared" si="18"/>
        <v>0.87585785984261033</v>
      </c>
      <c r="FB40" s="19">
        <f t="shared" si="18"/>
        <v>0.78565366325979991</v>
      </c>
      <c r="FC40" s="19">
        <f t="shared" si="18"/>
        <v>0.80216816454499185</v>
      </c>
      <c r="FD40" s="19">
        <f t="shared" si="18"/>
        <v>0.78378691688421043</v>
      </c>
      <c r="FE40" s="19">
        <f t="shared" si="18"/>
        <v>0.51991168401315235</v>
      </c>
      <c r="FF40" s="19">
        <f t="shared" si="18"/>
        <v>0.48416690579349275</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-7.076773444436812</v>
      </c>
      <c r="J41" s="20">
        <f t="shared" si="19"/>
        <v>0</v>
      </c>
      <c r="K41" s="20">
        <f t="shared" si="19"/>
        <v>-26.497014720354649</v>
      </c>
      <c r="L41" s="20">
        <f t="shared" si="19"/>
        <v>-28.360703999999991</v>
      </c>
      <c r="M41" s="20">
        <f t="shared" si="19"/>
        <v>0</v>
      </c>
      <c r="N41" s="20">
        <f t="shared" si="19"/>
        <v>18.558753006171358</v>
      </c>
      <c r="O41" s="20">
        <f t="shared" si="19"/>
        <v>0</v>
      </c>
      <c r="P41" s="20">
        <f t="shared" si="19"/>
        <v>8.5973857361592909</v>
      </c>
      <c r="Q41" s="20">
        <f t="shared" si="19"/>
        <v>-7.9167520266527518</v>
      </c>
      <c r="R41" s="20">
        <f t="shared" si="19"/>
        <v>8.5973857361592909</v>
      </c>
      <c r="S41" s="20">
        <f t="shared" si="19"/>
        <v>-7.9167520266527518</v>
      </c>
      <c r="T41" s="20">
        <f t="shared" si="19"/>
        <v>-8.0765147268035964</v>
      </c>
      <c r="U41" s="20">
        <f t="shared" si="19"/>
        <v>-8.2428543997035923</v>
      </c>
      <c r="V41" s="20">
        <f t="shared" si="19"/>
        <v>18.558753006171358</v>
      </c>
      <c r="W41" s="20">
        <f t="shared" si="19"/>
        <v>8.5973857361592909</v>
      </c>
      <c r="X41" s="20">
        <f t="shared" si="19"/>
        <v>-7.9167520266527518</v>
      </c>
      <c r="Y41" s="20">
        <f t="shared" si="19"/>
        <v>0</v>
      </c>
      <c r="Z41" s="20">
        <f t="shared" si="19"/>
        <v>0</v>
      </c>
      <c r="AA41" s="20">
        <f t="shared" si="19"/>
        <v>8.5973857361592909</v>
      </c>
      <c r="AB41" s="20">
        <f t="shared" ref="AB41:BG41" si="20">100*((AB9/AA9)^4-1)</f>
        <v>-7.9167520266527518</v>
      </c>
      <c r="AC41" s="20">
        <f t="shared" si="20"/>
        <v>0</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-15.653633777006149</v>
      </c>
      <c r="BC41" s="20">
        <f t="shared" si="20"/>
        <v>0</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-15.653633777006149</v>
      </c>
      <c r="DB41" s="20">
        <f t="shared" si="22"/>
        <v>18.558753006171358</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-16.289607312724041</v>
      </c>
      <c r="DW41" s="20">
        <f t="shared" si="23"/>
        <v>-16.979287616966033</v>
      </c>
      <c r="DX41" s="20">
        <f t="shared" si="23"/>
        <v>20.451869334279451</v>
      </c>
      <c r="DY41" s="20">
        <f t="shared" si="23"/>
        <v>-16.979287616966033</v>
      </c>
      <c r="DZ41" s="20">
        <f t="shared" si="23"/>
        <v>20.451869334279451</v>
      </c>
      <c r="EA41" s="20">
        <f t="shared" si="23"/>
        <v>-16.979287616966033</v>
      </c>
      <c r="EB41" s="20">
        <f t="shared" si="23"/>
        <v>0</v>
      </c>
      <c r="EC41" s="20">
        <f t="shared" si="23"/>
        <v>0</v>
      </c>
      <c r="ED41" s="19">
        <f t="shared" si="23"/>
        <v>9.980003251573887</v>
      </c>
      <c r="EE41" s="19">
        <f t="shared" si="23"/>
        <v>6.5782152859623855</v>
      </c>
      <c r="EF41" s="19">
        <f t="shared" si="23"/>
        <v>4.3590474778167021</v>
      </c>
      <c r="EG41" s="19">
        <f t="shared" si="23"/>
        <v>2.8987629329178866</v>
      </c>
      <c r="EH41" s="19">
        <f t="shared" si="23"/>
        <v>1.9320985734202267</v>
      </c>
      <c r="EI41" s="19">
        <f t="shared" si="23"/>
        <v>1.28989719855368</v>
      </c>
      <c r="EJ41" s="19">
        <f t="shared" si="23"/>
        <v>0.86202828393509012</v>
      </c>
      <c r="EK41" s="19">
        <f t="shared" si="23"/>
        <v>0.5765185356123359</v>
      </c>
      <c r="EL41" s="19">
        <f t="shared" si="23"/>
        <v>0.38574551030947646</v>
      </c>
      <c r="EM41" s="19">
        <f t="shared" si="23"/>
        <v>0.25816245445409169</v>
      </c>
      <c r="EN41" s="19">
        <f t="shared" si="23"/>
        <v>0.17283041536990673</v>
      </c>
      <c r="EO41" s="19">
        <f t="shared" si="23"/>
        <v>0.1156960748393443</v>
      </c>
      <c r="EP41" s="19">
        <f t="shared" si="23"/>
        <v>7.7487661072694891E-2</v>
      </c>
      <c r="EQ41" s="19">
        <f t="shared" si="23"/>
        <v>5.1874031467336046E-2</v>
      </c>
      <c r="ER41" s="19">
        <f t="shared" si="23"/>
        <v>3.4735564216337167E-2</v>
      </c>
      <c r="ES41" s="19">
        <f t="shared" si="23"/>
        <v>2.3295871027162462E-2</v>
      </c>
      <c r="ET41" s="19">
        <f t="shared" si="23"/>
        <v>1.5529224095933714E-2</v>
      </c>
      <c r="EU41" s="19">
        <f t="shared" si="23"/>
        <v>1.0476302839879104E-2</v>
      </c>
      <c r="EV41" s="19">
        <f t="shared" si="23"/>
        <v>6.9662013576721193E-3</v>
      </c>
      <c r="EW41" s="19">
        <f t="shared" si="23"/>
        <v>4.6794640251368591E-3</v>
      </c>
      <c r="EX41" s="19">
        <f t="shared" si="23"/>
        <v>3.1373130812362149E-3</v>
      </c>
      <c r="EY41" s="19">
        <f t="shared" si="23"/>
        <v>2.1269671786727784E-3</v>
      </c>
      <c r="EZ41" s="19">
        <f t="shared" ref="EZ41:FF41" si="24">100*((EZ9/EY9)^4-1)</f>
        <v>1.382517455272847E-3</v>
      </c>
      <c r="FA41" s="19">
        <f t="shared" si="24"/>
        <v>9.5712263410430154E-4</v>
      </c>
      <c r="FB41" s="19">
        <f t="shared" si="24"/>
        <v>6.3807946588667619E-4</v>
      </c>
      <c r="FC41" s="19">
        <f t="shared" si="24"/>
        <v>4.2538529265723213E-4</v>
      </c>
      <c r="FD41" s="19">
        <f t="shared" si="24"/>
        <v>2.6586536621131529E-4</v>
      </c>
      <c r="FE41" s="19">
        <f t="shared" si="24"/>
        <v>1.5951904999145228E-4</v>
      </c>
      <c r="FF41" s="19">
        <f t="shared" si="24"/>
        <v>1.5951898648669527E-4</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-0.46136024601456382</v>
      </c>
      <c r="V42" s="20">
        <f t="shared" si="25"/>
        <v>4.229738178730158</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16.249278462301152</v>
      </c>
      <c r="AF42" s="20">
        <f t="shared" si="26"/>
        <v>3.9568280867133376</v>
      </c>
      <c r="AG42" s="20">
        <f t="shared" si="26"/>
        <v>4.3370986956182911</v>
      </c>
      <c r="AH42" s="20">
        <f t="shared" si="26"/>
        <v>16.633356495985897</v>
      </c>
      <c r="AI42" s="20">
        <f t="shared" si="26"/>
        <v>1.1661684395309679</v>
      </c>
      <c r="AJ42" s="20">
        <f t="shared" si="26"/>
        <v>11.251387827101533</v>
      </c>
      <c r="AK42" s="20">
        <f t="shared" si="26"/>
        <v>9.7302263940662428</v>
      </c>
      <c r="AL42" s="20">
        <f t="shared" si="26"/>
        <v>10.485110439659984</v>
      </c>
      <c r="AM42" s="20">
        <f t="shared" si="26"/>
        <v>5.4807028449805895</v>
      </c>
      <c r="AN42" s="20">
        <f t="shared" si="26"/>
        <v>8.9423755351567316</v>
      </c>
      <c r="AO42" s="20">
        <f t="shared" si="26"/>
        <v>9.6706710010753696</v>
      </c>
      <c r="AP42" s="20">
        <f t="shared" si="26"/>
        <v>7.6454827613016807</v>
      </c>
      <c r="AQ42" s="20">
        <f t="shared" si="26"/>
        <v>8.380608970622605</v>
      </c>
      <c r="AR42" s="20">
        <f t="shared" si="26"/>
        <v>5.4747939406853741</v>
      </c>
      <c r="AS42" s="20">
        <f t="shared" si="26"/>
        <v>0.64334332245350456</v>
      </c>
      <c r="AT42" s="20">
        <f t="shared" si="26"/>
        <v>7.236959229521589</v>
      </c>
      <c r="AU42" s="20">
        <f t="shared" si="26"/>
        <v>-0.47141933278735948</v>
      </c>
      <c r="AV42" s="20">
        <f t="shared" si="26"/>
        <v>-11.01819249352789</v>
      </c>
      <c r="AW42" s="20">
        <f t="shared" si="26"/>
        <v>-6.6431988911704547</v>
      </c>
      <c r="AX42" s="20">
        <f t="shared" si="26"/>
        <v>-15.659687651720333</v>
      </c>
      <c r="AY42" s="20">
        <f t="shared" si="26"/>
        <v>-0.85854837219110358</v>
      </c>
      <c r="AZ42" s="20">
        <f t="shared" si="26"/>
        <v>-8.3564413019631907</v>
      </c>
      <c r="BA42" s="20">
        <f t="shared" si="26"/>
        <v>0.70764872289499348</v>
      </c>
      <c r="BB42" s="20">
        <f t="shared" si="26"/>
        <v>-4.67147496955298</v>
      </c>
      <c r="BC42" s="20">
        <f t="shared" si="26"/>
        <v>-4.8984459263345492</v>
      </c>
      <c r="BD42" s="20">
        <f t="shared" si="26"/>
        <v>0.90558625485157584</v>
      </c>
      <c r="BE42" s="20">
        <f t="shared" si="26"/>
        <v>0.90354068275302346</v>
      </c>
      <c r="BF42" s="20">
        <f t="shared" si="26"/>
        <v>4.7545522073228375</v>
      </c>
      <c r="BG42" s="20">
        <f t="shared" si="26"/>
        <v>5.0668817833324331</v>
      </c>
      <c r="BH42" s="20">
        <f t="shared" ref="BH42:CM42" si="27">100*((BH10/BG10)^4-1)</f>
        <v>-0.17532321010681473</v>
      </c>
      <c r="BI42" s="20">
        <f t="shared" si="27"/>
        <v>2.6588402185943716</v>
      </c>
      <c r="BJ42" s="20">
        <f t="shared" si="27"/>
        <v>9.7535852692173464</v>
      </c>
      <c r="BK42" s="20">
        <f t="shared" si="27"/>
        <v>5.3866010652343865</v>
      </c>
      <c r="BL42" s="20">
        <f t="shared" si="27"/>
        <v>9.3932858819567144</v>
      </c>
      <c r="BM42" s="20">
        <f t="shared" si="27"/>
        <v>12.552677520412182</v>
      </c>
      <c r="BN42" s="20">
        <f t="shared" si="27"/>
        <v>12.868657146177508</v>
      </c>
      <c r="BO42" s="20">
        <f t="shared" si="27"/>
        <v>10.786252258518413</v>
      </c>
      <c r="BP42" s="20">
        <f t="shared" si="27"/>
        <v>12.303674985098656</v>
      </c>
      <c r="BQ42" s="20">
        <f t="shared" si="27"/>
        <v>3.8671654315049375</v>
      </c>
      <c r="BR42" s="20">
        <f t="shared" si="27"/>
        <v>4.1292544553438892</v>
      </c>
      <c r="BS42" s="20">
        <f t="shared" si="27"/>
        <v>16.1342321850241</v>
      </c>
      <c r="BT42" s="20">
        <f t="shared" si="27"/>
        <v>14.74001559308098</v>
      </c>
      <c r="BU42" s="20">
        <f t="shared" si="27"/>
        <v>3.1136618106180736</v>
      </c>
      <c r="BV42" s="20">
        <f t="shared" si="27"/>
        <v>-0.13273600295493626</v>
      </c>
      <c r="BW42" s="20">
        <f t="shared" si="27"/>
        <v>-2.7607207254127353</v>
      </c>
      <c r="BX42" s="20">
        <f t="shared" si="27"/>
        <v>-5.8855208294848138</v>
      </c>
      <c r="BY42" s="20">
        <f t="shared" si="27"/>
        <v>-7.5200557864952717</v>
      </c>
      <c r="BZ42" s="20">
        <f t="shared" si="27"/>
        <v>-21.315921943236916</v>
      </c>
      <c r="CA42" s="20">
        <f t="shared" si="27"/>
        <v>-31.889296588358562</v>
      </c>
      <c r="CB42" s="20">
        <f t="shared" si="27"/>
        <v>-26.105966157426653</v>
      </c>
      <c r="CC42" s="20">
        <f t="shared" si="27"/>
        <v>-21.713163994653229</v>
      </c>
      <c r="CD42" s="20">
        <f t="shared" si="27"/>
        <v>-17.309007067074987</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16.757003936509186</v>
      </c>
      <c r="CX42" s="20">
        <f t="shared" si="28"/>
        <v>16.46252773445638</v>
      </c>
      <c r="CY42" s="20">
        <f t="shared" si="28"/>
        <v>12.049094329640164</v>
      </c>
      <c r="CZ42" s="20">
        <f t="shared" si="28"/>
        <v>6.8019949390375478</v>
      </c>
      <c r="DA42" s="20">
        <f t="shared" si="28"/>
        <v>4.1020355685217114</v>
      </c>
      <c r="DB42" s="20">
        <f t="shared" si="28"/>
        <v>5.4943222414852944</v>
      </c>
      <c r="DC42" s="20">
        <f t="shared" si="28"/>
        <v>11.221485380796747</v>
      </c>
      <c r="DD42" s="20">
        <f t="shared" si="28"/>
        <v>8.3813253489528847</v>
      </c>
      <c r="DE42" s="20">
        <f t="shared" si="28"/>
        <v>5.4690936875970708</v>
      </c>
      <c r="DF42" s="20">
        <f t="shared" si="28"/>
        <v>4.2107192449384989</v>
      </c>
      <c r="DG42" s="20">
        <f t="shared" si="28"/>
        <v>6.0764456053390425</v>
      </c>
      <c r="DH42" s="20">
        <f t="shared" si="28"/>
        <v>4.1049384092083807</v>
      </c>
      <c r="DI42" s="20">
        <f t="shared" si="28"/>
        <v>1.248034828908029</v>
      </c>
      <c r="DJ42" s="20">
        <f t="shared" si="28"/>
        <v>4.9036372603233902</v>
      </c>
      <c r="DK42" s="20">
        <f t="shared" si="28"/>
        <v>9.2799918913153192</v>
      </c>
      <c r="DL42" s="20">
        <f t="shared" si="28"/>
        <v>5.4261927116831199</v>
      </c>
      <c r="DM42" s="20">
        <f t="shared" si="28"/>
        <v>3.3214257283278759</v>
      </c>
      <c r="DN42" s="20">
        <f t="shared" si="28"/>
        <v>5.5800742182151586</v>
      </c>
      <c r="DO42" s="20">
        <f t="shared" si="28"/>
        <v>-6.1452195537611392</v>
      </c>
      <c r="DP42" s="20">
        <f t="shared" si="28"/>
        <v>6.9586324115786802</v>
      </c>
      <c r="DQ42" s="20">
        <f t="shared" si="28"/>
        <v>0.38541789306227869</v>
      </c>
      <c r="DR42" s="20">
        <f t="shared" si="28"/>
        <v>0.90017114735261305</v>
      </c>
      <c r="DS42" s="20">
        <f t="shared" si="28"/>
        <v>0.51249094340120038</v>
      </c>
      <c r="DT42" s="20">
        <f t="shared" ref="DT42:EY42" si="29">100*((DT10/DS10)^4-1)</f>
        <v>-38.728418584981938</v>
      </c>
      <c r="DU42" s="20">
        <f t="shared" si="29"/>
        <v>37.56814416910732</v>
      </c>
      <c r="DV42" s="20">
        <f t="shared" si="29"/>
        <v>10.090912378891659</v>
      </c>
      <c r="DW42" s="20">
        <f t="shared" si="29"/>
        <v>0.39094268446147051</v>
      </c>
      <c r="DX42" s="20">
        <f t="shared" si="29"/>
        <v>4.493688483152769</v>
      </c>
      <c r="DY42" s="20">
        <f t="shared" si="29"/>
        <v>2.0731413356223305</v>
      </c>
      <c r="DZ42" s="20">
        <f t="shared" si="29"/>
        <v>2.5830120446728611</v>
      </c>
      <c r="EA42" s="20">
        <f t="shared" si="29"/>
        <v>3.6067252270646222</v>
      </c>
      <c r="EB42" s="20">
        <f t="shared" si="29"/>
        <v>11.010107533953173</v>
      </c>
      <c r="EC42" s="20">
        <f t="shared" si="29"/>
        <v>10.847941689123219</v>
      </c>
      <c r="ED42" s="19">
        <f t="shared" si="29"/>
        <v>4.7284948657916992</v>
      </c>
      <c r="EE42" s="19">
        <f t="shared" si="29"/>
        <v>-0.90326113483143455</v>
      </c>
      <c r="EF42" s="19">
        <f t="shared" si="29"/>
        <v>-7.6499540634869749</v>
      </c>
      <c r="EG42" s="19">
        <f t="shared" si="29"/>
        <v>-9.9570239243553349</v>
      </c>
      <c r="EH42" s="19">
        <f t="shared" si="29"/>
        <v>-10.925900077135465</v>
      </c>
      <c r="EI42" s="19">
        <f t="shared" si="29"/>
        <v>-7.0166204214361265</v>
      </c>
      <c r="EJ42" s="19">
        <f t="shared" si="29"/>
        <v>-3.5508488489399581</v>
      </c>
      <c r="EK42" s="19">
        <f t="shared" si="29"/>
        <v>-1.3213644871584829</v>
      </c>
      <c r="EL42" s="19">
        <f t="shared" si="29"/>
        <v>1.1870890313268045</v>
      </c>
      <c r="EM42" s="19">
        <f t="shared" si="29"/>
        <v>2.9510173474008639</v>
      </c>
      <c r="EN42" s="19">
        <f t="shared" si="29"/>
        <v>3.9004394540273601</v>
      </c>
      <c r="EO42" s="19">
        <f t="shared" si="29"/>
        <v>3.3198099887143728</v>
      </c>
      <c r="EP42" s="19">
        <f t="shared" si="29"/>
        <v>2.9484375347818892</v>
      </c>
      <c r="EQ42" s="19">
        <f t="shared" si="29"/>
        <v>2.6258777576379844</v>
      </c>
      <c r="ER42" s="19">
        <f t="shared" si="29"/>
        <v>2.0407876115738688</v>
      </c>
      <c r="ES42" s="19">
        <f t="shared" si="29"/>
        <v>1.5027886162959803</v>
      </c>
      <c r="ET42" s="19">
        <f t="shared" si="29"/>
        <v>1.2967287995697241</v>
      </c>
      <c r="EU42" s="19">
        <f t="shared" si="29"/>
        <v>1.0251097461810854</v>
      </c>
      <c r="EV42" s="19">
        <f t="shared" si="29"/>
        <v>1.2790493775264089</v>
      </c>
      <c r="EW42" s="19">
        <f t="shared" si="29"/>
        <v>1.0957915860864365</v>
      </c>
      <c r="EX42" s="19">
        <f t="shared" si="29"/>
        <v>1.2355054392928277</v>
      </c>
      <c r="EY42" s="19">
        <f t="shared" si="29"/>
        <v>1.4590406748847373</v>
      </c>
      <c r="EZ42" s="19">
        <f t="shared" ref="EZ42:FF42" si="30">100*((EZ10/EY10)^4-1)</f>
        <v>1.6447777459106749</v>
      </c>
      <c r="FA42" s="19">
        <f t="shared" si="30"/>
        <v>1.5570034340871342</v>
      </c>
      <c r="FB42" s="19">
        <f t="shared" si="30"/>
        <v>1.5357899573267053</v>
      </c>
      <c r="FC42" s="19">
        <f t="shared" si="30"/>
        <v>1.6143775239903624</v>
      </c>
      <c r="FD42" s="19">
        <f t="shared" si="30"/>
        <v>1.6567680907422222</v>
      </c>
      <c r="FE42" s="19">
        <f t="shared" si="30"/>
        <v>1.4933520139891021</v>
      </c>
      <c r="FF42" s="19">
        <f t="shared" si="30"/>
        <v>1.4513757302224928</v>
      </c>
    </row>
    <row r="43" spans="1:162" x14ac:dyDescent="0.2">
      <c r="B43" t="str">
        <f t="shared" si="6"/>
        <v xml:space="preserve">   Manufacturing</v>
      </c>
      <c r="C43" s="20"/>
      <c r="D43" s="20">
        <f t="shared" ref="D43:AA43" si="31">100*((D11/C11)^4-1)</f>
        <v>-2.6556071267126558</v>
      </c>
      <c r="E43" s="20">
        <f t="shared" si="31"/>
        <v>2.4719537817131654</v>
      </c>
      <c r="F43" s="20">
        <f t="shared" si="31"/>
        <v>-4.3588441167384806</v>
      </c>
      <c r="G43" s="20">
        <f t="shared" si="31"/>
        <v>-4.2847533795280164</v>
      </c>
      <c r="H43" s="20">
        <f t="shared" si="31"/>
        <v>-1.3965822825600993</v>
      </c>
      <c r="I43" s="20">
        <f t="shared" si="31"/>
        <v>2.7169730002735593</v>
      </c>
      <c r="J43" s="20">
        <f t="shared" si="31"/>
        <v>-3.0808022959091907</v>
      </c>
      <c r="K43" s="20">
        <f t="shared" si="31"/>
        <v>-1.7198420672272285</v>
      </c>
      <c r="L43" s="20">
        <f t="shared" si="31"/>
        <v>-2.1080470863398704</v>
      </c>
      <c r="M43" s="20">
        <f t="shared" si="31"/>
        <v>-3.2608547878602234</v>
      </c>
      <c r="N43" s="20">
        <f t="shared" si="31"/>
        <v>-5.4339279093643</v>
      </c>
      <c r="O43" s="20">
        <f t="shared" si="31"/>
        <v>-7.8964330091108259</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5.3272486893175097</v>
      </c>
      <c r="X43" s="20">
        <f t="shared" si="31"/>
        <v>-4.9889019544202329</v>
      </c>
      <c r="Y43" s="20">
        <f t="shared" si="31"/>
        <v>-9.6412960363602362</v>
      </c>
      <c r="Z43" s="20">
        <f t="shared" si="31"/>
        <v>-30.362576184344736</v>
      </c>
      <c r="AA43" s="20">
        <f t="shared" si="31"/>
        <v>46.833255874153991</v>
      </c>
      <c r="AB43" s="20">
        <f t="shared" ref="AB43:BG43" si="32">100*((AB11/AA11)^4-1)</f>
        <v>7.998439092813947</v>
      </c>
      <c r="AC43" s="20">
        <f t="shared" si="32"/>
        <v>9.7748253445214317</v>
      </c>
      <c r="AD43" s="20">
        <f t="shared" si="32"/>
        <v>14.404023952705547</v>
      </c>
      <c r="AE43" s="20">
        <f t="shared" si="32"/>
        <v>11.951214125684007</v>
      </c>
      <c r="AF43" s="20">
        <f t="shared" si="32"/>
        <v>11.894608859976374</v>
      </c>
      <c r="AG43" s="20">
        <f t="shared" si="32"/>
        <v>12.256565750601322</v>
      </c>
      <c r="AH43" s="20">
        <f t="shared" si="32"/>
        <v>12.854598914306825</v>
      </c>
      <c r="AI43" s="20">
        <f t="shared" si="32"/>
        <v>0.42829766666838687</v>
      </c>
      <c r="AJ43" s="20">
        <f t="shared" si="32"/>
        <v>4.088695902957884</v>
      </c>
      <c r="AK43" s="20">
        <f t="shared" si="32"/>
        <v>-0.42222665942421855</v>
      </c>
      <c r="AL43" s="20">
        <f t="shared" si="32"/>
        <v>-4.2252738477843721</v>
      </c>
      <c r="AM43" s="20">
        <f t="shared" si="32"/>
        <v>-11.900118168127683</v>
      </c>
      <c r="AN43" s="20">
        <f t="shared" si="32"/>
        <v>-8.3095471711212561</v>
      </c>
      <c r="AO43" s="20">
        <f t="shared" si="32"/>
        <v>-9.9252112339413561</v>
      </c>
      <c r="AP43" s="20">
        <f t="shared" si="32"/>
        <v>-6.1415317361686039</v>
      </c>
      <c r="AQ43" s="20">
        <f t="shared" si="32"/>
        <v>-14.593138141574858</v>
      </c>
      <c r="AR43" s="20">
        <f t="shared" si="32"/>
        <v>2.3997521367159269</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-8.5920582911440455</v>
      </c>
      <c r="BA43" s="20">
        <f t="shared" si="32"/>
        <v>-9.3047386430177514</v>
      </c>
      <c r="BB43" s="20">
        <f t="shared" si="32"/>
        <v>-9.9077100302174426</v>
      </c>
      <c r="BC43" s="20">
        <f t="shared" si="32"/>
        <v>-11.091922638907903</v>
      </c>
      <c r="BD43" s="20">
        <f t="shared" si="32"/>
        <v>-8.591530248166535</v>
      </c>
      <c r="BE43" s="20">
        <f t="shared" si="32"/>
        <v>-6.1753707109409532</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5.5816006187301648</v>
      </c>
      <c r="BV43" s="20">
        <f t="shared" si="33"/>
        <v>2.8057221887088479</v>
      </c>
      <c r="BW43" s="20">
        <f t="shared" si="33"/>
        <v>2.3846329799777299</v>
      </c>
      <c r="BX43" s="20">
        <f t="shared" si="33"/>
        <v>-0.39104459986436524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-1.9289218986388801</v>
      </c>
      <c r="CF43" s="20">
        <f t="shared" si="33"/>
        <v>-0.1773835483745656</v>
      </c>
      <c r="CG43" s="20">
        <f t="shared" si="33"/>
        <v>1.0697475628482112</v>
      </c>
      <c r="CH43" s="20">
        <f t="shared" si="33"/>
        <v>3.4986057539091231</v>
      </c>
      <c r="CI43" s="20">
        <f t="shared" si="33"/>
        <v>5.4640965304088684</v>
      </c>
      <c r="CJ43" s="20">
        <f t="shared" si="33"/>
        <v>8.4879815028173091</v>
      </c>
      <c r="CK43" s="20">
        <f t="shared" si="33"/>
        <v>8.1315531172186937</v>
      </c>
      <c r="CL43" s="20">
        <f t="shared" si="33"/>
        <v>6.5657221475158734</v>
      </c>
      <c r="CM43" s="20">
        <f t="shared" si="33"/>
        <v>4.3291046493948659</v>
      </c>
      <c r="CN43" s="20">
        <f t="shared" ref="CN43:DS43" si="34">100*((CN11/CM11)^4-1)</f>
        <v>4.869617412601257</v>
      </c>
      <c r="CO43" s="20">
        <f t="shared" si="34"/>
        <v>4.8110576100408364</v>
      </c>
      <c r="CP43" s="20">
        <f t="shared" si="34"/>
        <v>3.1238267598461267</v>
      </c>
      <c r="CQ43" s="20">
        <f t="shared" si="34"/>
        <v>2.0585231987379826</v>
      </c>
      <c r="CR43" s="20">
        <f t="shared" si="34"/>
        <v>0.31305004439639017</v>
      </c>
      <c r="CS43" s="20">
        <f t="shared" si="34"/>
        <v>-0.62341520620132762</v>
      </c>
      <c r="CT43" s="20">
        <f t="shared" si="34"/>
        <v>-0.39058639031716025</v>
      </c>
      <c r="CU43" s="20">
        <f t="shared" si="34"/>
        <v>-1.1694640900357656</v>
      </c>
      <c r="CV43" s="20">
        <f t="shared" si="34"/>
        <v>0.23582577954885942</v>
      </c>
      <c r="CW43" s="20">
        <f t="shared" si="34"/>
        <v>1.4203762706980871</v>
      </c>
      <c r="CX43" s="20">
        <f t="shared" si="34"/>
        <v>0.1565251119143074</v>
      </c>
      <c r="CY43" s="20">
        <f t="shared" si="34"/>
        <v>1.0991064645565984</v>
      </c>
      <c r="CZ43" s="20">
        <f t="shared" si="34"/>
        <v>-0.93239456995491965</v>
      </c>
      <c r="DA43" s="20">
        <f t="shared" si="34"/>
        <v>2.5245306890069097</v>
      </c>
      <c r="DB43" s="20">
        <f t="shared" si="34"/>
        <v>-1.6211186188218374</v>
      </c>
      <c r="DC43" s="20">
        <f t="shared" si="34"/>
        <v>-1.0873685413808065</v>
      </c>
      <c r="DD43" s="20">
        <f t="shared" si="34"/>
        <v>-1.4002117731719443</v>
      </c>
      <c r="DE43" s="20">
        <f t="shared" si="34"/>
        <v>-4.0188060638895244</v>
      </c>
      <c r="DF43" s="20">
        <f t="shared" si="34"/>
        <v>-5.8909683515477091</v>
      </c>
      <c r="DG43" s="20">
        <f t="shared" si="34"/>
        <v>-4.1986762891372154</v>
      </c>
      <c r="DH43" s="20">
        <f t="shared" si="34"/>
        <v>-2.4986171332515461</v>
      </c>
      <c r="DI43" s="20">
        <f t="shared" si="34"/>
        <v>-6.5472524512724339</v>
      </c>
      <c r="DJ43" s="20">
        <f t="shared" si="34"/>
        <v>-1.4906571570895921</v>
      </c>
      <c r="DK43" s="20">
        <f t="shared" si="34"/>
        <v>0.41862841809294782</v>
      </c>
      <c r="DL43" s="20">
        <f t="shared" si="34"/>
        <v>2.1040836861841328</v>
      </c>
      <c r="DM43" s="20">
        <f t="shared" si="34"/>
        <v>2.5156004345372462</v>
      </c>
      <c r="DN43" s="20">
        <f t="shared" si="34"/>
        <v>6.7701403944392169</v>
      </c>
      <c r="DO43" s="20">
        <f t="shared" si="34"/>
        <v>3.9558413348107724</v>
      </c>
      <c r="DP43" s="20">
        <f t="shared" si="34"/>
        <v>2.4349534946019435</v>
      </c>
      <c r="DQ43" s="20">
        <f t="shared" si="34"/>
        <v>0.40035982394179825</v>
      </c>
      <c r="DR43" s="20">
        <f t="shared" si="34"/>
        <v>-0.1596487408849212</v>
      </c>
      <c r="DS43" s="20">
        <f t="shared" si="34"/>
        <v>-2.4541136628159155</v>
      </c>
      <c r="DT43" s="20">
        <f t="shared" ref="DT43:EY43" si="35">100*((DT11/DS11)^4-1)</f>
        <v>-27.669528424715562</v>
      </c>
      <c r="DU43" s="20">
        <f t="shared" si="35"/>
        <v>-15.025226807320745</v>
      </c>
      <c r="DV43" s="20">
        <f t="shared" si="35"/>
        <v>-10.626524549832872</v>
      </c>
      <c r="DW43" s="20">
        <f t="shared" si="35"/>
        <v>-8.2316763748832003</v>
      </c>
      <c r="DX43" s="20">
        <f t="shared" si="35"/>
        <v>-5.603442724927965</v>
      </c>
      <c r="DY43" s="20">
        <f t="shared" si="35"/>
        <v>0.97157411799715376</v>
      </c>
      <c r="DZ43" s="20">
        <f t="shared" si="35"/>
        <v>5.7199096639609426</v>
      </c>
      <c r="EA43" s="20">
        <f t="shared" si="35"/>
        <v>7.2360749860449269</v>
      </c>
      <c r="EB43" s="20">
        <f t="shared" si="35"/>
        <v>3.9890648545462648</v>
      </c>
      <c r="EC43" s="20">
        <f t="shared" si="35"/>
        <v>10.491114973366876</v>
      </c>
      <c r="ED43" s="19">
        <f t="shared" si="35"/>
        <v>3.7871343321819406</v>
      </c>
      <c r="EE43" s="19">
        <f t="shared" si="35"/>
        <v>1.4973484276110227</v>
      </c>
      <c r="EF43" s="19">
        <f t="shared" si="35"/>
        <v>-0.16184900516994505</v>
      </c>
      <c r="EG43" s="19">
        <f t="shared" si="35"/>
        <v>-0.89222097244059384</v>
      </c>
      <c r="EH43" s="19">
        <f t="shared" si="35"/>
        <v>-2.6351814955113628</v>
      </c>
      <c r="EI43" s="19">
        <f t="shared" si="35"/>
        <v>-2.4989840577701816</v>
      </c>
      <c r="EJ43" s="19">
        <f t="shared" si="35"/>
        <v>-1.773132009173406</v>
      </c>
      <c r="EK43" s="19">
        <f t="shared" si="35"/>
        <v>-1.3056372540380723</v>
      </c>
      <c r="EL43" s="19">
        <f t="shared" si="35"/>
        <v>-0.66339227855983784</v>
      </c>
      <c r="EM43" s="19">
        <f t="shared" si="35"/>
        <v>4.6661970726225022E-3</v>
      </c>
      <c r="EN43" s="19">
        <f t="shared" si="35"/>
        <v>0.30501459315890322</v>
      </c>
      <c r="EO43" s="19">
        <f t="shared" si="35"/>
        <v>0.42551421838592507</v>
      </c>
      <c r="EP43" s="19">
        <f t="shared" si="35"/>
        <v>0.4225884417715875</v>
      </c>
      <c r="EQ43" s="19">
        <f t="shared" si="35"/>
        <v>0.39798409481870411</v>
      </c>
      <c r="ER43" s="19">
        <f t="shared" si="35"/>
        <v>0.47796168645184434</v>
      </c>
      <c r="ES43" s="19">
        <f t="shared" si="35"/>
        <v>0.43519182106945831</v>
      </c>
      <c r="ET43" s="19">
        <f t="shared" si="35"/>
        <v>0.49056139213248251</v>
      </c>
      <c r="EU43" s="19">
        <f t="shared" si="35"/>
        <v>0.48914012950613817</v>
      </c>
      <c r="EV43" s="19">
        <f t="shared" si="35"/>
        <v>0.46478314569950996</v>
      </c>
      <c r="EW43" s="19">
        <f t="shared" si="35"/>
        <v>0.41406586252901167</v>
      </c>
      <c r="EX43" s="19">
        <f t="shared" si="35"/>
        <v>0.39974741601143116</v>
      </c>
      <c r="EY43" s="19">
        <f t="shared" si="35"/>
        <v>0.47364449829785382</v>
      </c>
      <c r="EZ43" s="19">
        <f t="shared" ref="EZ43:FF43" si="36">100*((EZ11/EY11)^4-1)</f>
        <v>0.49456614818990108</v>
      </c>
      <c r="FA43" s="19">
        <f t="shared" si="36"/>
        <v>0.38074302880120037</v>
      </c>
      <c r="FB43" s="19">
        <f t="shared" si="36"/>
        <v>0.23838980181429825</v>
      </c>
      <c r="FC43" s="19">
        <f t="shared" si="36"/>
        <v>0.20739496959605308</v>
      </c>
      <c r="FD43" s="19">
        <f t="shared" si="36"/>
        <v>0.14212075187736151</v>
      </c>
      <c r="FE43" s="19">
        <f t="shared" si="36"/>
        <v>-0.19961473518939066</v>
      </c>
      <c r="FF43" s="19">
        <f t="shared" si="36"/>
        <v>-0.23422922294732418</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-0.6388055161307804</v>
      </c>
      <c r="DZ44" s="20">
        <f t="shared" si="41"/>
        <v>3.9040992260124696</v>
      </c>
      <c r="EA44" s="20">
        <f t="shared" si="41"/>
        <v>3.6486747351003546</v>
      </c>
      <c r="EB44" s="20">
        <f t="shared" si="41"/>
        <v>6.6662182018838001</v>
      </c>
      <c r="EC44" s="20">
        <f t="shared" si="41"/>
        <v>13.431243629602951</v>
      </c>
      <c r="ED44" s="19">
        <f t="shared" si="41"/>
        <v>8.5738372819035966</v>
      </c>
      <c r="EE44" s="19">
        <f t="shared" si="41"/>
        <v>5.613897040689686</v>
      </c>
      <c r="EF44" s="19">
        <f t="shared" si="41"/>
        <v>4.8241221937405099</v>
      </c>
      <c r="EG44" s="19">
        <f t="shared" si="41"/>
        <v>4.452225527450393</v>
      </c>
      <c r="EH44" s="19">
        <f t="shared" si="41"/>
        <v>3.518665558539702</v>
      </c>
      <c r="EI44" s="19">
        <f t="shared" si="41"/>
        <v>2.919907541440625</v>
      </c>
      <c r="EJ44" s="19">
        <f t="shared" si="41"/>
        <v>2.4429394819125649</v>
      </c>
      <c r="EK44" s="19">
        <f t="shared" si="41"/>
        <v>1.817798618661115</v>
      </c>
      <c r="EL44" s="19">
        <f t="shared" si="41"/>
        <v>1.6706432992202647</v>
      </c>
      <c r="EM44" s="19">
        <f t="shared" si="41"/>
        <v>1.5472958551077332</v>
      </c>
      <c r="EN44" s="19">
        <f t="shared" si="41"/>
        <v>1.1830843039286609</v>
      </c>
      <c r="EO44" s="19">
        <f t="shared" si="41"/>
        <v>1.0972211826149714</v>
      </c>
      <c r="EP44" s="19">
        <f t="shared" si="41"/>
        <v>1.0175019390638917</v>
      </c>
      <c r="EQ44" s="19">
        <f t="shared" si="41"/>
        <v>1.0115798944145604</v>
      </c>
      <c r="ER44" s="19">
        <f t="shared" si="41"/>
        <v>1.1843104152200468</v>
      </c>
      <c r="ES44" s="19">
        <f t="shared" si="41"/>
        <v>1.1068380323976834</v>
      </c>
      <c r="ET44" s="19">
        <f t="shared" si="41"/>
        <v>1.034018201852005</v>
      </c>
      <c r="EU44" s="19">
        <f t="shared" si="41"/>
        <v>0.96072005282152872</v>
      </c>
      <c r="EV44" s="19">
        <f t="shared" si="41"/>
        <v>0.8831335229170012</v>
      </c>
      <c r="EW44" s="19">
        <f t="shared" si="41"/>
        <v>0.77919362356269062</v>
      </c>
      <c r="EX44" s="19">
        <f t="shared" si="41"/>
        <v>0.73277135223046574</v>
      </c>
      <c r="EY44" s="19">
        <f t="shared" si="41"/>
        <v>0.80044457704639971</v>
      </c>
      <c r="EZ44" s="19">
        <f t="shared" ref="EZ44:FF44" si="42">100*((EZ12/EY12)^4-1)</f>
        <v>0.85838411103278389</v>
      </c>
      <c r="FA44" s="19">
        <f t="shared" si="42"/>
        <v>0.79799040861585624</v>
      </c>
      <c r="FB44" s="19">
        <f t="shared" si="42"/>
        <v>0.68274301059740861</v>
      </c>
      <c r="FC44" s="19">
        <f t="shared" si="42"/>
        <v>0.68492954999825884</v>
      </c>
      <c r="FD44" s="19">
        <f t="shared" si="42"/>
        <v>0.589729553892826</v>
      </c>
      <c r="FE44" s="19">
        <f t="shared" si="42"/>
        <v>-2.0670240387299366E-2</v>
      </c>
      <c r="FF44" s="19">
        <f t="shared" si="42"/>
        <v>-8.8067911908851215E-3</v>
      </c>
    </row>
    <row r="45" spans="1:162" x14ac:dyDescent="0.2">
      <c r="B45" t="str">
        <f t="shared" si="6"/>
        <v xml:space="preserve"> Services providing</v>
      </c>
      <c r="C45" s="20"/>
      <c r="D45" s="20">
        <f t="shared" ref="D45:AA45" si="43">100*((D13/C13)^4-1)</f>
        <v>4.3729293067988895</v>
      </c>
      <c r="E45" s="20">
        <f t="shared" si="43"/>
        <v>4.143349724419898</v>
      </c>
      <c r="F45" s="20">
        <f t="shared" si="43"/>
        <v>-1.5901727293643475E-2</v>
      </c>
      <c r="G45" s="20">
        <f t="shared" si="43"/>
        <v>3.181040970514637E-2</v>
      </c>
      <c r="H45" s="20">
        <f t="shared" si="43"/>
        <v>2.2611114507532504</v>
      </c>
      <c r="I45" s="20">
        <f t="shared" si="43"/>
        <v>1.079655206857133</v>
      </c>
      <c r="J45" s="20">
        <f t="shared" si="43"/>
        <v>1.1880822605923047</v>
      </c>
      <c r="K45" s="20">
        <f t="shared" si="43"/>
        <v>4.6386809319874045</v>
      </c>
      <c r="L45" s="20">
        <f t="shared" si="43"/>
        <v>0.62334235551357864</v>
      </c>
      <c r="M45" s="20">
        <f t="shared" si="43"/>
        <v>-0.27912369108095136</v>
      </c>
      <c r="N45" s="20">
        <f t="shared" si="43"/>
        <v>3.860486738501967</v>
      </c>
      <c r="O45" s="20">
        <f t="shared" si="43"/>
        <v>3.8710769964288794</v>
      </c>
      <c r="P45" s="20">
        <f t="shared" si="43"/>
        <v>3.4269389932633176</v>
      </c>
      <c r="Q45" s="20">
        <f t="shared" si="43"/>
        <v>6.2316104138415485</v>
      </c>
      <c r="R45" s="20">
        <f t="shared" si="43"/>
        <v>-2.91531982669615</v>
      </c>
      <c r="S45" s="20">
        <f t="shared" si="43"/>
        <v>4.5759270082228909</v>
      </c>
      <c r="T45" s="20">
        <f t="shared" si="43"/>
        <v>2.7267418794018727</v>
      </c>
      <c r="U45" s="20">
        <f t="shared" si="43"/>
        <v>1.7198805267611972</v>
      </c>
      <c r="V45" s="20">
        <f t="shared" si="43"/>
        <v>5.2949014415192952</v>
      </c>
      <c r="W45" s="20">
        <f t="shared" si="43"/>
        <v>3.1351792121728561</v>
      </c>
      <c r="X45" s="20">
        <f t="shared" si="43"/>
        <v>1.0676190375636718</v>
      </c>
      <c r="Y45" s="20">
        <f t="shared" si="43"/>
        <v>2.7509707637366487</v>
      </c>
      <c r="Z45" s="20">
        <f t="shared" si="43"/>
        <v>4.39813401911473</v>
      </c>
      <c r="AA45" s="20">
        <f t="shared" si="43"/>
        <v>4.874716750438135</v>
      </c>
      <c r="AB45" s="20">
        <f t="shared" ref="AB45:BG45" si="44">100*((AB13/AA13)^4-1)</f>
        <v>1.8919294381220864</v>
      </c>
      <c r="AC45" s="20">
        <f t="shared" si="44"/>
        <v>3.4226920033451735</v>
      </c>
      <c r="AD45" s="20">
        <f t="shared" si="44"/>
        <v>5.7083629062637309</v>
      </c>
      <c r="AE45" s="20">
        <f t="shared" si="44"/>
        <v>2.6814767408909645</v>
      </c>
      <c r="AF45" s="20">
        <f t="shared" si="44"/>
        <v>7.4383721017814874</v>
      </c>
      <c r="AG45" s="20">
        <f t="shared" si="44"/>
        <v>2.750632456895219</v>
      </c>
      <c r="AH45" s="20">
        <f t="shared" si="44"/>
        <v>4.8103767305555323</v>
      </c>
      <c r="AI45" s="20">
        <f t="shared" si="44"/>
        <v>4.3507793808345019</v>
      </c>
      <c r="AJ45" s="20">
        <f t="shared" si="44"/>
        <v>5.3546004647051504</v>
      </c>
      <c r="AK45" s="20">
        <f t="shared" si="44"/>
        <v>3.8426908820768935</v>
      </c>
      <c r="AL45" s="20">
        <f t="shared" si="44"/>
        <v>4.4919683870441762</v>
      </c>
      <c r="AM45" s="20">
        <f t="shared" si="44"/>
        <v>4.1090146513835357</v>
      </c>
      <c r="AN45" s="20">
        <f t="shared" si="44"/>
        <v>2.8317713945994027</v>
      </c>
      <c r="AO45" s="20">
        <f t="shared" si="44"/>
        <v>5.4665220137831705</v>
      </c>
      <c r="AP45" s="20">
        <f t="shared" si="44"/>
        <v>4.3817780022182173</v>
      </c>
      <c r="AQ45" s="20">
        <f t="shared" si="44"/>
        <v>4.4696740711730021</v>
      </c>
      <c r="AR45" s="20">
        <f t="shared" si="44"/>
        <v>1.934920424684794</v>
      </c>
      <c r="AS45" s="20">
        <f t="shared" si="44"/>
        <v>2.7251239364866287</v>
      </c>
      <c r="AT45" s="20">
        <f t="shared" si="44"/>
        <v>2.7661293193095071</v>
      </c>
      <c r="AU45" s="20">
        <f t="shared" si="44"/>
        <v>-1.678750777182858</v>
      </c>
      <c r="AV45" s="20">
        <f t="shared" si="44"/>
        <v>-2.1553852176611321</v>
      </c>
      <c r="AW45" s="20">
        <f t="shared" si="44"/>
        <v>-3.7549061190969235</v>
      </c>
      <c r="AX45" s="20">
        <f t="shared" si="44"/>
        <v>-3.9965861239758316</v>
      </c>
      <c r="AY45" s="20">
        <f t="shared" si="44"/>
        <v>-1.8344065368708362</v>
      </c>
      <c r="AZ45" s="20">
        <f t="shared" si="44"/>
        <v>-0.1914218509939225</v>
      </c>
      <c r="BA45" s="20">
        <f t="shared" si="44"/>
        <v>5.9904450719483471E-2</v>
      </c>
      <c r="BB45" s="20">
        <f t="shared" si="44"/>
        <v>8.3861205092317093E-2</v>
      </c>
      <c r="BC45" s="20">
        <f t="shared" si="44"/>
        <v>0.82876218029230841</v>
      </c>
      <c r="BD45" s="20">
        <f t="shared" si="44"/>
        <v>-0.54853197675917009</v>
      </c>
      <c r="BE45" s="20">
        <f t="shared" si="44"/>
        <v>0.5155169230935952</v>
      </c>
      <c r="BF45" s="20">
        <f t="shared" si="44"/>
        <v>1.4659252806582534</v>
      </c>
      <c r="BG45" s="20">
        <f t="shared" si="44"/>
        <v>0.15487941819707363</v>
      </c>
      <c r="BH45" s="20">
        <f t="shared" ref="BH45:CM45" si="45">100*((BH13/BG13)^4-1)</f>
        <v>2.0992252103122278</v>
      </c>
      <c r="BI45" s="20">
        <f t="shared" si="45"/>
        <v>0.85525438384188579</v>
      </c>
      <c r="BJ45" s="20">
        <f t="shared" si="45"/>
        <v>2.1077918973070986</v>
      </c>
      <c r="BK45" s="20">
        <f t="shared" si="45"/>
        <v>1.3348308543777776</v>
      </c>
      <c r="BL45" s="20">
        <f t="shared" si="45"/>
        <v>2.6262245120098227</v>
      </c>
      <c r="BM45" s="20">
        <f t="shared" si="45"/>
        <v>2.9655518165925265</v>
      </c>
      <c r="BN45" s="20">
        <f t="shared" si="45"/>
        <v>2.3075301655678171</v>
      </c>
      <c r="BO45" s="20">
        <f t="shared" si="45"/>
        <v>2.0841076219612287</v>
      </c>
      <c r="BP45" s="20">
        <f t="shared" si="45"/>
        <v>2.28239467973681</v>
      </c>
      <c r="BQ45" s="20">
        <f t="shared" si="45"/>
        <v>2.3388142922632804</v>
      </c>
      <c r="BR45" s="20">
        <f t="shared" si="45"/>
        <v>1.9119700370848092</v>
      </c>
      <c r="BS45" s="20">
        <f t="shared" si="45"/>
        <v>3.5554131108901599</v>
      </c>
      <c r="BT45" s="20">
        <f t="shared" si="45"/>
        <v>2.0785530512569927</v>
      </c>
      <c r="BU45" s="20">
        <f t="shared" si="45"/>
        <v>2.1804876607760981</v>
      </c>
      <c r="BV45" s="20">
        <f t="shared" si="45"/>
        <v>2.6290933662676652</v>
      </c>
      <c r="BW45" s="20">
        <f t="shared" si="45"/>
        <v>3.0820709137309832</v>
      </c>
      <c r="BX45" s="20">
        <f t="shared" si="45"/>
        <v>0.34854557980410483</v>
      </c>
      <c r="BY45" s="20">
        <f t="shared" si="45"/>
        <v>1.6512534722440408</v>
      </c>
      <c r="BZ45" s="20">
        <f t="shared" si="45"/>
        <v>-3.650728347846266</v>
      </c>
      <c r="CA45" s="20">
        <f t="shared" si="45"/>
        <v>-5.4564505477486485</v>
      </c>
      <c r="CB45" s="20">
        <f t="shared" si="45"/>
        <v>-6.5048289098207368</v>
      </c>
      <c r="CC45" s="20">
        <f t="shared" si="45"/>
        <v>-2.7651434491302362</v>
      </c>
      <c r="CD45" s="20">
        <f t="shared" si="45"/>
        <v>-1.3995664553560716</v>
      </c>
      <c r="CE45" s="20">
        <f t="shared" si="45"/>
        <v>-2.2771262574217133E-2</v>
      </c>
      <c r="CF45" s="20">
        <f t="shared" si="45"/>
        <v>2.656516502709505</v>
      </c>
      <c r="CG45" s="20">
        <f t="shared" si="45"/>
        <v>0.76011854172428617</v>
      </c>
      <c r="CH45" s="20">
        <f t="shared" si="45"/>
        <v>2.5994141673814974</v>
      </c>
      <c r="CI45" s="20">
        <f t="shared" si="45"/>
        <v>1.2851421952329911</v>
      </c>
      <c r="CJ45" s="20">
        <f t="shared" si="45"/>
        <v>2.153218305082949</v>
      </c>
      <c r="CK45" s="20">
        <f t="shared" si="45"/>
        <v>1.3191180387764234</v>
      </c>
      <c r="CL45" s="20">
        <f t="shared" si="45"/>
        <v>1.7971058491045744</v>
      </c>
      <c r="CM45" s="20">
        <f t="shared" si="45"/>
        <v>2.2484789890788726</v>
      </c>
      <c r="CN45" s="20">
        <f t="shared" ref="CN45:DS45" si="46">100*((CN13/CM13)^4-1)</f>
        <v>3.1766487509587771</v>
      </c>
      <c r="CO45" s="20">
        <f t="shared" si="46"/>
        <v>1.1595350104100843</v>
      </c>
      <c r="CP45" s="20">
        <f t="shared" si="46"/>
        <v>3.2981492213902674</v>
      </c>
      <c r="CQ45" s="20">
        <f t="shared" si="46"/>
        <v>2.577671042139551</v>
      </c>
      <c r="CR45" s="20">
        <f t="shared" si="46"/>
        <v>2.6703038961270797</v>
      </c>
      <c r="CS45" s="20">
        <f t="shared" si="46"/>
        <v>2.6200658565416202</v>
      </c>
      <c r="CT45" s="20">
        <f t="shared" si="46"/>
        <v>3.7929805911083081</v>
      </c>
      <c r="CU45" s="20">
        <f t="shared" si="46"/>
        <v>2.9526123967222206</v>
      </c>
      <c r="CV45" s="20">
        <f t="shared" si="46"/>
        <v>1.2213917729155588</v>
      </c>
      <c r="CW45" s="20">
        <f t="shared" si="46"/>
        <v>4.4014332162056746</v>
      </c>
      <c r="CX45" s="20">
        <f t="shared" si="46"/>
        <v>1.8576793005061765</v>
      </c>
      <c r="CY45" s="20">
        <f t="shared" si="46"/>
        <v>2.7936104300096076</v>
      </c>
      <c r="CZ45" s="20">
        <f t="shared" si="46"/>
        <v>3.7290383104696234</v>
      </c>
      <c r="DA45" s="20">
        <f t="shared" si="46"/>
        <v>4.3149963584168782</v>
      </c>
      <c r="DB45" s="20">
        <f t="shared" si="46"/>
        <v>2.7195338483386733</v>
      </c>
      <c r="DC45" s="20">
        <f t="shared" si="46"/>
        <v>3.6203599499701866</v>
      </c>
      <c r="DD45" s="20">
        <f t="shared" si="46"/>
        <v>4.4542653844028113</v>
      </c>
      <c r="DE45" s="20">
        <f t="shared" si="46"/>
        <v>3.4194593800313644</v>
      </c>
      <c r="DF45" s="20">
        <f t="shared" si="46"/>
        <v>2.3322071175542636</v>
      </c>
      <c r="DG45" s="20">
        <f t="shared" si="46"/>
        <v>3.1948455523998387</v>
      </c>
      <c r="DH45" s="20">
        <f t="shared" si="46"/>
        <v>4.1807760363355984</v>
      </c>
      <c r="DI45" s="20">
        <f t="shared" si="46"/>
        <v>2.5914949839414891</v>
      </c>
      <c r="DJ45" s="20">
        <f t="shared" si="46"/>
        <v>1.6105676166016769</v>
      </c>
      <c r="DK45" s="20">
        <f t="shared" si="46"/>
        <v>3.2654214551683491</v>
      </c>
      <c r="DL45" s="20">
        <f t="shared" si="46"/>
        <v>1.5446765326768919</v>
      </c>
      <c r="DM45" s="20">
        <f t="shared" si="46"/>
        <v>1.8077388002045502</v>
      </c>
      <c r="DN45" s="20">
        <f t="shared" si="46"/>
        <v>1.5594963181681853</v>
      </c>
      <c r="DO45" s="20">
        <f t="shared" si="46"/>
        <v>2.0875549831690154</v>
      </c>
      <c r="DP45" s="20">
        <f t="shared" si="46"/>
        <v>3.265934533654713</v>
      </c>
      <c r="DQ45" s="20">
        <f t="shared" si="46"/>
        <v>3.9853190248674952</v>
      </c>
      <c r="DR45" s="20">
        <f t="shared" si="46"/>
        <v>1.0518249803908031</v>
      </c>
      <c r="DS45" s="20">
        <f t="shared" si="46"/>
        <v>1.6573494433501201</v>
      </c>
      <c r="DT45" s="20">
        <f t="shared" ref="DT45:EY45" si="47">100*((DT13/DS13)^4-1)</f>
        <v>-38.974191880627792</v>
      </c>
      <c r="DU45" s="20">
        <f t="shared" si="47"/>
        <v>15.728455029345723</v>
      </c>
      <c r="DV45" s="20">
        <f t="shared" si="47"/>
        <v>3.7160902974359811</v>
      </c>
      <c r="DW45" s="20">
        <f t="shared" si="47"/>
        <v>0.6402502346375627</v>
      </c>
      <c r="DX45" s="20">
        <f t="shared" si="47"/>
        <v>6.7308791187250527</v>
      </c>
      <c r="DY45" s="20">
        <f t="shared" si="47"/>
        <v>10.039831848996638</v>
      </c>
      <c r="DZ45" s="20">
        <f t="shared" si="47"/>
        <v>6.8239844039625686</v>
      </c>
      <c r="EA45" s="20">
        <f t="shared" si="47"/>
        <v>4.0717056308329447</v>
      </c>
      <c r="EB45" s="20">
        <f t="shared" si="47"/>
        <v>4.2509782656495743</v>
      </c>
      <c r="EC45" s="20">
        <f t="shared" si="47"/>
        <v>3.4178483111343638</v>
      </c>
      <c r="ED45" s="19">
        <f t="shared" si="47"/>
        <v>2.8481962808306172</v>
      </c>
      <c r="EE45" s="19">
        <f t="shared" si="47"/>
        <v>-0.36600789691916269</v>
      </c>
      <c r="EF45" s="19">
        <f t="shared" si="47"/>
        <v>-4.094409651203101</v>
      </c>
      <c r="EG45" s="19">
        <f t="shared" si="47"/>
        <v>-3.9902530554184357</v>
      </c>
      <c r="EH45" s="19">
        <f t="shared" si="47"/>
        <v>-3.3314625133260667</v>
      </c>
      <c r="EI45" s="19">
        <f t="shared" si="47"/>
        <v>-0.58107616646573268</v>
      </c>
      <c r="EJ45" s="19">
        <f t="shared" si="47"/>
        <v>1.4753499482178967</v>
      </c>
      <c r="EK45" s="19">
        <f t="shared" si="47"/>
        <v>1.5811880433427072</v>
      </c>
      <c r="EL45" s="19">
        <f t="shared" si="47"/>
        <v>1.8663285504689764</v>
      </c>
      <c r="EM45" s="19">
        <f t="shared" si="47"/>
        <v>2.625025478694365</v>
      </c>
      <c r="EN45" s="19">
        <f t="shared" si="47"/>
        <v>2.4563938051529011</v>
      </c>
      <c r="EO45" s="19">
        <f t="shared" si="47"/>
        <v>2.0236266041515183</v>
      </c>
      <c r="EP45" s="19">
        <f t="shared" si="47"/>
        <v>1.8560466044932555</v>
      </c>
      <c r="EQ45" s="19">
        <f t="shared" si="47"/>
        <v>1.5551715571576974</v>
      </c>
      <c r="ER45" s="19">
        <f t="shared" si="47"/>
        <v>1.4539756810785454</v>
      </c>
      <c r="ES45" s="19">
        <f t="shared" si="47"/>
        <v>1.3365150289734062</v>
      </c>
      <c r="ET45" s="19">
        <f t="shared" si="47"/>
        <v>1.4477767179215784</v>
      </c>
      <c r="EU45" s="19">
        <f t="shared" si="47"/>
        <v>1.4560042020999031</v>
      </c>
      <c r="EV45" s="19">
        <f t="shared" si="47"/>
        <v>1.5620948320787198</v>
      </c>
      <c r="EW45" s="19">
        <f t="shared" si="47"/>
        <v>1.5077295946110514</v>
      </c>
      <c r="EX45" s="19">
        <f t="shared" si="47"/>
        <v>1.6213416247800039</v>
      </c>
      <c r="EY45" s="19">
        <f t="shared" si="47"/>
        <v>1.8125850378443831</v>
      </c>
      <c r="EZ45" s="19">
        <f t="shared" ref="EZ45:FF45" si="48">100*((EZ13/EY13)^4-1)</f>
        <v>1.8074595178003694</v>
      </c>
      <c r="FA45" s="19">
        <f t="shared" si="48"/>
        <v>1.5805810247472296</v>
      </c>
      <c r="FB45" s="19">
        <f t="shared" si="48"/>
        <v>1.4895692487312706</v>
      </c>
      <c r="FC45" s="19">
        <f t="shared" si="48"/>
        <v>1.4727668938219196</v>
      </c>
      <c r="FD45" s="19">
        <f t="shared" si="48"/>
        <v>1.3757763365297215</v>
      </c>
      <c r="FE45" s="19">
        <f t="shared" si="48"/>
        <v>1.2117927670877382</v>
      </c>
      <c r="FF45" s="19">
        <f t="shared" si="48"/>
        <v>1.0554696993696933</v>
      </c>
    </row>
    <row r="46" spans="1:162" x14ac:dyDescent="0.2">
      <c r="B46" t="str">
        <f t="shared" si="6"/>
        <v xml:space="preserve">   Wholesale and retail trade</v>
      </c>
      <c r="C46" s="20"/>
      <c r="D46" s="20">
        <f t="shared" ref="D46:AA46" si="49">100*((D14/C14)^4-1)</f>
        <v>0.91029187691049618</v>
      </c>
      <c r="E46" s="20">
        <f t="shared" si="49"/>
        <v>1.2884722629219469</v>
      </c>
      <c r="F46" s="20">
        <f t="shared" si="49"/>
        <v>4.4327375084592502</v>
      </c>
      <c r="G46" s="20">
        <f t="shared" si="49"/>
        <v>-8.0736053299293999</v>
      </c>
      <c r="H46" s="20">
        <f t="shared" si="49"/>
        <v>0.30418228995618968</v>
      </c>
      <c r="I46" s="20">
        <f t="shared" si="49"/>
        <v>-1.1336682876005311</v>
      </c>
      <c r="J46" s="20">
        <f t="shared" si="49"/>
        <v>-1.5136907666919774</v>
      </c>
      <c r="K46" s="20">
        <f t="shared" si="49"/>
        <v>4.1115810690431687</v>
      </c>
      <c r="L46" s="20">
        <f t="shared" si="49"/>
        <v>0.37875158844520307</v>
      </c>
      <c r="M46" s="20">
        <f t="shared" si="49"/>
        <v>-2.5447797599380984</v>
      </c>
      <c r="N46" s="20">
        <f t="shared" si="49"/>
        <v>0.91584977846381754</v>
      </c>
      <c r="O46" s="20">
        <f t="shared" si="49"/>
        <v>1.8337631488861028</v>
      </c>
      <c r="P46" s="20">
        <f t="shared" si="49"/>
        <v>1.2141769555696902</v>
      </c>
      <c r="Q46" s="20">
        <f t="shared" si="49"/>
        <v>7.8266086453360195</v>
      </c>
      <c r="R46" s="20">
        <f t="shared" si="49"/>
        <v>-6.3471419461304297</v>
      </c>
      <c r="S46" s="20">
        <f t="shared" si="49"/>
        <v>1.3592404712970074</v>
      </c>
      <c r="T46" s="20">
        <f t="shared" si="49"/>
        <v>2.0370939141359345</v>
      </c>
      <c r="U46" s="20">
        <f t="shared" si="49"/>
        <v>4.0841984072844006</v>
      </c>
      <c r="V46" s="20">
        <f t="shared" si="49"/>
        <v>1.4833790997063279</v>
      </c>
      <c r="W46" s="20">
        <f t="shared" si="49"/>
        <v>2.897017678340208</v>
      </c>
      <c r="X46" s="20">
        <f t="shared" si="49"/>
        <v>2.35543828295528</v>
      </c>
      <c r="Y46" s="20">
        <f t="shared" si="49"/>
        <v>4.1246929203584415</v>
      </c>
      <c r="Z46" s="20">
        <f t="shared" si="49"/>
        <v>3.7869105489260146</v>
      </c>
      <c r="AA46" s="20">
        <f t="shared" si="49"/>
        <v>6.3351399373910988</v>
      </c>
      <c r="AB46" s="20">
        <f t="shared" ref="AB46:BG46" si="50">100*((AB14/AA14)^4-1)</f>
        <v>3.2621444540249511</v>
      </c>
      <c r="AC46" s="20">
        <f t="shared" si="50"/>
        <v>1.8898768846685732</v>
      </c>
      <c r="AD46" s="20">
        <f t="shared" si="50"/>
        <v>3.2913305745036814</v>
      </c>
      <c r="AE46" s="20">
        <f t="shared" si="50"/>
        <v>-2.0428336256317126</v>
      </c>
      <c r="AF46" s="20">
        <f t="shared" si="50"/>
        <v>10.97860339610255</v>
      </c>
      <c r="AG46" s="20">
        <f t="shared" si="50"/>
        <v>3.1274206317610576</v>
      </c>
      <c r="AH46" s="20">
        <f t="shared" si="50"/>
        <v>7.1181263243161652</v>
      </c>
      <c r="AI46" s="20">
        <f t="shared" si="50"/>
        <v>-1.3046139798159051</v>
      </c>
      <c r="AJ46" s="20">
        <f t="shared" si="50"/>
        <v>5.2977695545164183</v>
      </c>
      <c r="AK46" s="20">
        <f t="shared" si="50"/>
        <v>3.1529860162282652</v>
      </c>
      <c r="AL46" s="20">
        <f t="shared" si="50"/>
        <v>7.7531837370432788</v>
      </c>
      <c r="AM46" s="20">
        <f t="shared" si="50"/>
        <v>1.910469837931994</v>
      </c>
      <c r="AN46" s="20">
        <f t="shared" si="50"/>
        <v>2.3489198366821951</v>
      </c>
      <c r="AO46" s="20">
        <f t="shared" si="50"/>
        <v>5.3602446691543237</v>
      </c>
      <c r="AP46" s="20">
        <f t="shared" si="50"/>
        <v>5.9972580034024281</v>
      </c>
      <c r="AQ46" s="20">
        <f t="shared" si="50"/>
        <v>1.7767812537000438</v>
      </c>
      <c r="AR46" s="20">
        <f t="shared" si="50"/>
        <v>2.2610061104967993</v>
      </c>
      <c r="AS46" s="20">
        <f t="shared" si="50"/>
        <v>-0.4812021349085982</v>
      </c>
      <c r="AT46" s="20">
        <f t="shared" si="50"/>
        <v>3.2979377397990506</v>
      </c>
      <c r="AU46" s="20">
        <f t="shared" si="50"/>
        <v>-3.30940469550145</v>
      </c>
      <c r="AV46" s="20">
        <f t="shared" si="50"/>
        <v>-3.8654233706026497</v>
      </c>
      <c r="AW46" s="20">
        <f t="shared" si="50"/>
        <v>-2.4157121537589421</v>
      </c>
      <c r="AX46" s="20">
        <f t="shared" si="50"/>
        <v>-6.5766479998851217</v>
      </c>
      <c r="AY46" s="20">
        <f t="shared" si="50"/>
        <v>-4.2347961259856177</v>
      </c>
      <c r="AZ46" s="20">
        <f t="shared" si="50"/>
        <v>-2.0645273880924742</v>
      </c>
      <c r="BA46" s="20">
        <f t="shared" si="50"/>
        <v>-2.8218020190556636</v>
      </c>
      <c r="BB46" s="20">
        <f t="shared" si="50"/>
        <v>-2.5291163722903853</v>
      </c>
      <c r="BC46" s="20">
        <f t="shared" si="50"/>
        <v>0.57947534537192702</v>
      </c>
      <c r="BD46" s="20">
        <f t="shared" si="50"/>
        <v>-2.352651200605449</v>
      </c>
      <c r="BE46" s="20">
        <f t="shared" si="50"/>
        <v>0.58209887586471165</v>
      </c>
      <c r="BF46" s="20">
        <f t="shared" si="50"/>
        <v>0.45186727080397393</v>
      </c>
      <c r="BG46" s="20">
        <f t="shared" si="50"/>
        <v>-0.44983461540424319</v>
      </c>
      <c r="BH46" s="20">
        <f t="shared" ref="BH46:CM46" si="51">100*((BH14/BG14)^4-1)</f>
        <v>2.2746673859705746</v>
      </c>
      <c r="BI46" s="20">
        <f t="shared" si="51"/>
        <v>-0.70304113598881335</v>
      </c>
      <c r="BJ46" s="20">
        <f t="shared" si="51"/>
        <v>0.45012387715144264</v>
      </c>
      <c r="BK46" s="20">
        <f t="shared" si="51"/>
        <v>1.6776533664033089</v>
      </c>
      <c r="BL46" s="20">
        <f t="shared" si="51"/>
        <v>2.8394493179110025</v>
      </c>
      <c r="BM46" s="20">
        <f t="shared" si="51"/>
        <v>2.754703950467241</v>
      </c>
      <c r="BN46" s="20">
        <f t="shared" si="51"/>
        <v>2.6716087008066491</v>
      </c>
      <c r="BO46" s="20">
        <f t="shared" si="51"/>
        <v>0.62715392710523954</v>
      </c>
      <c r="BP46" s="20">
        <f t="shared" si="51"/>
        <v>0.18754390412816235</v>
      </c>
      <c r="BQ46" s="20">
        <f t="shared" si="51"/>
        <v>0.56315856163515754</v>
      </c>
      <c r="BR46" s="20">
        <f t="shared" si="51"/>
        <v>0</v>
      </c>
      <c r="BS46" s="20">
        <f t="shared" si="51"/>
        <v>4.5656277092276598</v>
      </c>
      <c r="BT46" s="20">
        <f t="shared" si="51"/>
        <v>0.92813981067945139</v>
      </c>
      <c r="BU46" s="20">
        <f t="shared" si="51"/>
        <v>2.0456525085158273</v>
      </c>
      <c r="BV46" s="20">
        <f t="shared" si="51"/>
        <v>2.4086005322731197</v>
      </c>
      <c r="BW46" s="20">
        <f t="shared" si="51"/>
        <v>4.0140185667003614</v>
      </c>
      <c r="BX46" s="20">
        <f t="shared" si="51"/>
        <v>-3.6249088076217961</v>
      </c>
      <c r="BY46" s="20">
        <f t="shared" si="51"/>
        <v>6.0822624259571079E-2</v>
      </c>
      <c r="BZ46" s="20">
        <f t="shared" si="51"/>
        <v>-6.8683970175468119</v>
      </c>
      <c r="CA46" s="20">
        <f t="shared" si="51"/>
        <v>-10.170655180973942</v>
      </c>
      <c r="CB46" s="20">
        <f t="shared" si="51"/>
        <v>-9.8490290182535407</v>
      </c>
      <c r="CC46" s="20">
        <f t="shared" si="51"/>
        <v>-3.0313036425721029</v>
      </c>
      <c r="CD46" s="20">
        <f t="shared" si="51"/>
        <v>-4.3963465826263199</v>
      </c>
      <c r="CE46" s="20">
        <f t="shared" si="51"/>
        <v>1.8073344247590883</v>
      </c>
      <c r="CF46" s="20">
        <f t="shared" si="51"/>
        <v>1.5981038738269504</v>
      </c>
      <c r="CG46" s="20">
        <f t="shared" si="51"/>
        <v>-0.19764467321392587</v>
      </c>
      <c r="CH46" s="20">
        <f t="shared" si="51"/>
        <v>3.6098679262409616</v>
      </c>
      <c r="CI46" s="20">
        <f t="shared" si="51"/>
        <v>2.2415480538752641</v>
      </c>
      <c r="CJ46" s="20">
        <f t="shared" si="51"/>
        <v>2.162969714655949</v>
      </c>
      <c r="CK46" s="20">
        <f t="shared" si="51"/>
        <v>1.5611999694477463</v>
      </c>
      <c r="CL46" s="20">
        <f t="shared" si="51"/>
        <v>1.7507892693134242</v>
      </c>
      <c r="CM46" s="20">
        <f t="shared" si="51"/>
        <v>2.7868379927467046</v>
      </c>
      <c r="CN46" s="20">
        <f t="shared" ref="CN46:DS46" si="52">100*((CN14/CM14)^4-1)</f>
        <v>4.666214874331831</v>
      </c>
      <c r="CO46" s="20">
        <f t="shared" si="52"/>
        <v>3.8976210901090491</v>
      </c>
      <c r="CP46" s="20">
        <f t="shared" si="52"/>
        <v>4.1169730335863797</v>
      </c>
      <c r="CQ46" s="20">
        <f t="shared" si="52"/>
        <v>3.9478246358917612</v>
      </c>
      <c r="CR46" s="20">
        <f t="shared" si="52"/>
        <v>4.0351971488288063</v>
      </c>
      <c r="CS46" s="20">
        <f t="shared" si="52"/>
        <v>5.2478379860727342</v>
      </c>
      <c r="CT46" s="20">
        <f t="shared" si="52"/>
        <v>5.3041462589691113</v>
      </c>
      <c r="CU46" s="20">
        <f t="shared" si="52"/>
        <v>3.4070039400648344</v>
      </c>
      <c r="CV46" s="20">
        <f t="shared" si="52"/>
        <v>1.7082302902998503</v>
      </c>
      <c r="CW46" s="20">
        <f t="shared" si="52"/>
        <v>5.4708732419741501</v>
      </c>
      <c r="CX46" s="20">
        <f t="shared" si="52"/>
        <v>2.8480382662346537</v>
      </c>
      <c r="CY46" s="20">
        <f t="shared" si="52"/>
        <v>4.1168995904250494</v>
      </c>
      <c r="CZ46" s="20">
        <f t="shared" si="52"/>
        <v>3.9585005327744005</v>
      </c>
      <c r="DA46" s="20">
        <f t="shared" si="52"/>
        <v>3.2298889535584685</v>
      </c>
      <c r="DB46" s="20">
        <f t="shared" si="52"/>
        <v>1.6206446222425619</v>
      </c>
      <c r="DC46" s="20">
        <f t="shared" si="52"/>
        <v>1.8943616491837956</v>
      </c>
      <c r="DD46" s="20">
        <f t="shared" si="52"/>
        <v>5.8510393487159806</v>
      </c>
      <c r="DE46" s="20">
        <f t="shared" si="52"/>
        <v>4.3582881783392535</v>
      </c>
      <c r="DF46" s="20">
        <f t="shared" si="52"/>
        <v>2.9321979377380902</v>
      </c>
      <c r="DG46" s="20">
        <f t="shared" si="52"/>
        <v>5.9404870513802388</v>
      </c>
      <c r="DH46" s="20">
        <f t="shared" si="52"/>
        <v>8.0091315096018079</v>
      </c>
      <c r="DI46" s="20">
        <f t="shared" si="52"/>
        <v>6.1164079766471424</v>
      </c>
      <c r="DJ46" s="20">
        <f t="shared" si="52"/>
        <v>0.10163891951060489</v>
      </c>
      <c r="DK46" s="20">
        <f t="shared" si="52"/>
        <v>2.5636438965298103</v>
      </c>
      <c r="DL46" s="20">
        <f t="shared" si="52"/>
        <v>-0.15131451802361529</v>
      </c>
      <c r="DM46" s="20">
        <f t="shared" si="52"/>
        <v>0.86102700645698249</v>
      </c>
      <c r="DN46" s="20">
        <f t="shared" si="52"/>
        <v>-0.55300565052873729</v>
      </c>
      <c r="DO46" s="20">
        <f t="shared" si="52"/>
        <v>4.6703802117382009</v>
      </c>
      <c r="DP46" s="20">
        <f t="shared" si="52"/>
        <v>2.6188491401689218</v>
      </c>
      <c r="DQ46" s="20">
        <f t="shared" si="52"/>
        <v>3.3108962428802124</v>
      </c>
      <c r="DR46" s="20">
        <f t="shared" si="52"/>
        <v>2.0804257288190797</v>
      </c>
      <c r="DS46" s="20">
        <f t="shared" si="52"/>
        <v>3.3167564958489271</v>
      </c>
      <c r="DT46" s="20">
        <f t="shared" ref="DT46:EY46" si="53">100*((DT14/DS14)^4-1)</f>
        <v>-29.047117648412524</v>
      </c>
      <c r="DU46" s="20">
        <f t="shared" si="53"/>
        <v>29.095034289207966</v>
      </c>
      <c r="DV46" s="20">
        <f t="shared" si="53"/>
        <v>9.5985358189572203</v>
      </c>
      <c r="DW46" s="20">
        <f t="shared" si="53"/>
        <v>-3.2072061613456215</v>
      </c>
      <c r="DX46" s="20">
        <f t="shared" si="53"/>
        <v>-1.4575245201857268</v>
      </c>
      <c r="DY46" s="20">
        <f t="shared" si="53"/>
        <v>6.2712628656170555</v>
      </c>
      <c r="DZ46" s="20">
        <f t="shared" si="53"/>
        <v>4.5673324727771192</v>
      </c>
      <c r="EA46" s="20">
        <f t="shared" si="53"/>
        <v>2.7987211750862606</v>
      </c>
      <c r="EB46" s="20">
        <f t="shared" si="53"/>
        <v>1.9587355252844496</v>
      </c>
      <c r="EC46" s="20">
        <f t="shared" si="53"/>
        <v>-2.1534791767660932</v>
      </c>
      <c r="ED46" s="19">
        <f t="shared" si="53"/>
        <v>-6.6847632915645328E-2</v>
      </c>
      <c r="EE46" s="19">
        <f t="shared" si="53"/>
        <v>-3.696179500472796</v>
      </c>
      <c r="EF46" s="19">
        <f t="shared" si="53"/>
        <v>-0.7124587192201659</v>
      </c>
      <c r="EG46" s="19">
        <f t="shared" si="53"/>
        <v>-2.4703176539134453</v>
      </c>
      <c r="EH46" s="19">
        <f t="shared" si="53"/>
        <v>-0.4728271998056699</v>
      </c>
      <c r="EI46" s="19">
        <f t="shared" si="53"/>
        <v>-0.66651385137770358</v>
      </c>
      <c r="EJ46" s="19">
        <f t="shared" si="53"/>
        <v>-0.72790377106121129</v>
      </c>
      <c r="EK46" s="19">
        <f t="shared" si="53"/>
        <v>0.89010221805914114</v>
      </c>
      <c r="EL46" s="19">
        <f t="shared" si="53"/>
        <v>0.61409423360472282</v>
      </c>
      <c r="EM46" s="19">
        <f t="shared" si="53"/>
        <v>0.79423337170836383</v>
      </c>
      <c r="EN46" s="19">
        <f t="shared" si="53"/>
        <v>1.1453418532731741</v>
      </c>
      <c r="EO46" s="19">
        <f t="shared" si="53"/>
        <v>1.4936420180377441</v>
      </c>
      <c r="EP46" s="19">
        <f t="shared" si="53"/>
        <v>1.0609866128488354</v>
      </c>
      <c r="EQ46" s="19">
        <f t="shared" si="53"/>
        <v>1.1955804339938592</v>
      </c>
      <c r="ER46" s="19">
        <f t="shared" si="53"/>
        <v>1.4857876759662547</v>
      </c>
      <c r="ES46" s="19">
        <f t="shared" si="53"/>
        <v>1.6724426181499608</v>
      </c>
      <c r="ET46" s="19">
        <f t="shared" si="53"/>
        <v>1.9425736576084152</v>
      </c>
      <c r="EU46" s="19">
        <f t="shared" si="53"/>
        <v>1.7634066840704454</v>
      </c>
      <c r="EV46" s="19">
        <f t="shared" si="53"/>
        <v>2.0759444716530684</v>
      </c>
      <c r="EW46" s="19">
        <f t="shared" si="53"/>
        <v>2.1307156266352933</v>
      </c>
      <c r="EX46" s="19">
        <f t="shared" si="53"/>
        <v>1.9236780310080803</v>
      </c>
      <c r="EY46" s="19">
        <f t="shared" si="53"/>
        <v>1.6740920764812595</v>
      </c>
      <c r="EZ46" s="19">
        <f t="shared" ref="EZ46:FF46" si="54">100*((EZ14/EY14)^4-1)</f>
        <v>1.6594363985861671</v>
      </c>
      <c r="FA46" s="19">
        <f t="shared" si="54"/>
        <v>1.514598038917403</v>
      </c>
      <c r="FB46" s="19">
        <f t="shared" si="54"/>
        <v>1.3892582170947465</v>
      </c>
      <c r="FC46" s="19">
        <f t="shared" si="54"/>
        <v>1.2239234979662728</v>
      </c>
      <c r="FD46" s="19">
        <f t="shared" si="54"/>
        <v>1.2264999291878631</v>
      </c>
      <c r="FE46" s="19">
        <f t="shared" si="54"/>
        <v>1.1276031292791089</v>
      </c>
      <c r="FF46" s="19">
        <f t="shared" si="54"/>
        <v>1.0448738102892152</v>
      </c>
    </row>
    <row r="47" spans="1:162" x14ac:dyDescent="0.2">
      <c r="B47" t="str">
        <f t="shared" si="6"/>
        <v xml:space="preserve">   Transportation and public utilities</v>
      </c>
      <c r="C47" s="20"/>
      <c r="D47" s="20">
        <f t="shared" ref="D47:AA47" si="55">100*((D15/C15)^4-1)</f>
        <v>15.779503089443558</v>
      </c>
      <c r="E47" s="20">
        <f t="shared" si="55"/>
        <v>2.8560360522236428</v>
      </c>
      <c r="F47" s="20">
        <f t="shared" si="55"/>
        <v>-10.526352685294416</v>
      </c>
      <c r="G47" s="20">
        <f t="shared" si="55"/>
        <v>13.197156031309065</v>
      </c>
      <c r="H47" s="20">
        <f t="shared" si="55"/>
        <v>-2.7679980592001274</v>
      </c>
      <c r="I47" s="20">
        <f t="shared" si="55"/>
        <v>6.5573935426423535</v>
      </c>
      <c r="J47" s="20">
        <f t="shared" si="55"/>
        <v>-5.6722907157022657</v>
      </c>
      <c r="K47" s="20">
        <f t="shared" si="55"/>
        <v>-6.485631168529105</v>
      </c>
      <c r="L47" s="20">
        <f t="shared" si="55"/>
        <v>1.0443775696300284</v>
      </c>
      <c r="M47" s="20">
        <f t="shared" si="55"/>
        <v>-4.3374661809086223</v>
      </c>
      <c r="N47" s="20">
        <f t="shared" si="55"/>
        <v>-3.3664821431637404</v>
      </c>
      <c r="O47" s="20">
        <f t="shared" si="55"/>
        <v>3.7554623008480892</v>
      </c>
      <c r="P47" s="20">
        <f t="shared" si="55"/>
        <v>-7.6348287793705065</v>
      </c>
      <c r="Q47" s="20">
        <f t="shared" si="55"/>
        <v>7.6994520964291491</v>
      </c>
      <c r="R47" s="20">
        <f t="shared" si="55"/>
        <v>-21.172474879246916</v>
      </c>
      <c r="S47" s="20">
        <f t="shared" si="55"/>
        <v>20.971238741926214</v>
      </c>
      <c r="T47" s="20">
        <f t="shared" si="55"/>
        <v>1.0666572355814585</v>
      </c>
      <c r="U47" s="20">
        <f t="shared" si="55"/>
        <v>0.53085483965917835</v>
      </c>
      <c r="V47" s="20">
        <f t="shared" si="55"/>
        <v>0.79601597554670445</v>
      </c>
      <c r="W47" s="20">
        <f t="shared" si="55"/>
        <v>-2.0955396543086868</v>
      </c>
      <c r="X47" s="20">
        <f t="shared" si="55"/>
        <v>-0.5298001596265034</v>
      </c>
      <c r="Y47" s="20">
        <f t="shared" si="55"/>
        <v>8.2150138920889404</v>
      </c>
      <c r="Z47" s="20">
        <f t="shared" si="55"/>
        <v>-0.5201549444605158</v>
      </c>
      <c r="AA47" s="20">
        <f t="shared" si="55"/>
        <v>10.289995941908604</v>
      </c>
      <c r="AB47" s="20">
        <f t="shared" ref="AB47:BG47" si="56">100*((AB15/AA15)^4-1)</f>
        <v>-14.875961603400034</v>
      </c>
      <c r="AC47" s="20">
        <f t="shared" si="56"/>
        <v>23.262660748624086</v>
      </c>
      <c r="AD47" s="20">
        <f t="shared" si="56"/>
        <v>10.178242366973533</v>
      </c>
      <c r="AE47" s="20">
        <f t="shared" si="56"/>
        <v>1.481456266131187</v>
      </c>
      <c r="AF47" s="20">
        <f t="shared" si="56"/>
        <v>3.7205351520554153</v>
      </c>
      <c r="AG47" s="20">
        <f t="shared" si="56"/>
        <v>-6.6170428356559619</v>
      </c>
      <c r="AH47" s="20">
        <f t="shared" si="56"/>
        <v>-17.679019308733967</v>
      </c>
      <c r="AI47" s="20">
        <f t="shared" si="56"/>
        <v>41.813098502178804</v>
      </c>
      <c r="AJ47" s="20">
        <f t="shared" si="56"/>
        <v>3.3630710659355856</v>
      </c>
      <c r="AK47" s="20">
        <f t="shared" si="56"/>
        <v>2.8535665417799283</v>
      </c>
      <c r="AL47" s="20">
        <f t="shared" si="56"/>
        <v>-1.6255104356370675</v>
      </c>
      <c r="AM47" s="20">
        <f t="shared" si="56"/>
        <v>6.2406546629193649</v>
      </c>
      <c r="AN47" s="20">
        <f t="shared" si="56"/>
        <v>-4.9876676158253641</v>
      </c>
      <c r="AO47" s="20">
        <f t="shared" si="56"/>
        <v>-0.9329382328145619</v>
      </c>
      <c r="AP47" s="20">
        <f t="shared" si="56"/>
        <v>5.5060634341029147</v>
      </c>
      <c r="AQ47" s="20">
        <f t="shared" si="56"/>
        <v>-5.8840413125069269</v>
      </c>
      <c r="AR47" s="20">
        <f t="shared" si="56"/>
        <v>-2.7905254876183783</v>
      </c>
      <c r="AS47" s="20">
        <f t="shared" si="56"/>
        <v>-0.47253313712090073</v>
      </c>
      <c r="AT47" s="20">
        <f t="shared" si="56"/>
        <v>5.3160767686000643</v>
      </c>
      <c r="AU47" s="20">
        <f t="shared" si="56"/>
        <v>0.46865766283370469</v>
      </c>
      <c r="AV47" s="20">
        <f t="shared" si="56"/>
        <v>-8.8054840514998016</v>
      </c>
      <c r="AW47" s="20">
        <f t="shared" si="56"/>
        <v>-11.210760582266099</v>
      </c>
      <c r="AX47" s="20">
        <f t="shared" si="56"/>
        <v>-14.199106105753689</v>
      </c>
      <c r="AY47" s="20">
        <f t="shared" si="56"/>
        <v>-2.0316798381009082</v>
      </c>
      <c r="AZ47" s="20">
        <f t="shared" si="56"/>
        <v>-4.5504475146169732</v>
      </c>
      <c r="BA47" s="20">
        <f t="shared" si="56"/>
        <v>4.2294276409986731</v>
      </c>
      <c r="BB47" s="20">
        <f t="shared" si="56"/>
        <v>-5.5471775956995151</v>
      </c>
      <c r="BC47" s="20">
        <f t="shared" si="56"/>
        <v>0.26152323409389666</v>
      </c>
      <c r="BD47" s="20">
        <f t="shared" si="56"/>
        <v>-6.3693694615169605</v>
      </c>
      <c r="BE47" s="20">
        <f t="shared" si="56"/>
        <v>0</v>
      </c>
      <c r="BF47" s="20">
        <f t="shared" si="56"/>
        <v>-2.3675372958120722</v>
      </c>
      <c r="BG47" s="20">
        <f t="shared" si="56"/>
        <v>-1.0638203309996097</v>
      </c>
      <c r="BH47" s="20">
        <f t="shared" ref="BH47:CM47" si="57">100*((BH15/BG15)^4-1)</f>
        <v>4.9070741461755496</v>
      </c>
      <c r="BI47" s="20">
        <f t="shared" si="57"/>
        <v>0.53015125779567462</v>
      </c>
      <c r="BJ47" s="20">
        <f t="shared" si="57"/>
        <v>3.4791011305977726</v>
      </c>
      <c r="BK47" s="20">
        <f t="shared" si="57"/>
        <v>-4.8849549568483974</v>
      </c>
      <c r="BL47" s="20">
        <f t="shared" si="57"/>
        <v>-3.1452313758935091</v>
      </c>
      <c r="BM47" s="20">
        <f t="shared" si="57"/>
        <v>-3.4308897510027081</v>
      </c>
      <c r="BN47" s="20">
        <f t="shared" si="57"/>
        <v>2.724639725941258</v>
      </c>
      <c r="BO47" s="20">
        <f t="shared" si="57"/>
        <v>3.2539723849698277</v>
      </c>
      <c r="BP47" s="20">
        <f t="shared" si="57"/>
        <v>0.5326219917891617</v>
      </c>
      <c r="BQ47" s="20">
        <f t="shared" si="57"/>
        <v>1.0659466170322318</v>
      </c>
      <c r="BR47" s="20">
        <f t="shared" si="57"/>
        <v>-0.264462665220766</v>
      </c>
      <c r="BS47" s="20">
        <f t="shared" si="57"/>
        <v>5.680041127374813</v>
      </c>
      <c r="BT47" s="20">
        <f t="shared" si="57"/>
        <v>3.4399784051066362</v>
      </c>
      <c r="BU47" s="20">
        <f t="shared" si="57"/>
        <v>-0.25881578155854124</v>
      </c>
      <c r="BV47" s="20">
        <f t="shared" si="57"/>
        <v>1.0409801721188439</v>
      </c>
      <c r="BW47" s="20">
        <f t="shared" si="57"/>
        <v>-1.0302554175004586</v>
      </c>
      <c r="BX47" s="20">
        <f t="shared" si="57"/>
        <v>-0.2589833539183628</v>
      </c>
      <c r="BY47" s="20">
        <f t="shared" si="57"/>
        <v>-4.5881376055667893</v>
      </c>
      <c r="BZ47" s="20">
        <f t="shared" si="57"/>
        <v>-8.138099841650714</v>
      </c>
      <c r="CA47" s="20">
        <f t="shared" si="57"/>
        <v>-6.025096025623256</v>
      </c>
      <c r="CB47" s="20">
        <f t="shared" si="57"/>
        <v>-12.443351642786027</v>
      </c>
      <c r="CC47" s="20">
        <f t="shared" si="57"/>
        <v>-5.5120929158468224</v>
      </c>
      <c r="CD47" s="20">
        <f t="shared" si="57"/>
        <v>-5.0409897631417895</v>
      </c>
      <c r="CE47" s="20">
        <f t="shared" si="57"/>
        <v>-2.8610446881304097</v>
      </c>
      <c r="CF47" s="20">
        <f t="shared" si="57"/>
        <v>-1.736572329610564</v>
      </c>
      <c r="CG47" s="20">
        <f t="shared" si="57"/>
        <v>2.0640676400675684</v>
      </c>
      <c r="CH47" s="20">
        <f t="shared" si="57"/>
        <v>3.8386213423419857</v>
      </c>
      <c r="CI47" s="20">
        <f t="shared" si="57"/>
        <v>2.3271753883801427</v>
      </c>
      <c r="CJ47" s="20">
        <f t="shared" si="57"/>
        <v>3.4855135722447805</v>
      </c>
      <c r="CK47" s="20">
        <f t="shared" si="57"/>
        <v>3.747344117093232</v>
      </c>
      <c r="CL47" s="20">
        <f t="shared" si="57"/>
        <v>-2.5112105865556456</v>
      </c>
      <c r="CM47" s="20">
        <f t="shared" si="57"/>
        <v>1.4249864596604933</v>
      </c>
      <c r="CN47" s="20">
        <f t="shared" ref="CN47:DS47" si="58">100*((CN15/CM15)^4-1)</f>
        <v>2.5667144755189275</v>
      </c>
      <c r="CO47" s="20">
        <f t="shared" si="58"/>
        <v>-0.56022271213352903</v>
      </c>
      <c r="CP47" s="20">
        <f t="shared" si="58"/>
        <v>-2.5059666759542742</v>
      </c>
      <c r="CQ47" s="20">
        <f t="shared" si="58"/>
        <v>-0.84595929663530134</v>
      </c>
      <c r="CR47" s="20">
        <f t="shared" si="58"/>
        <v>4.3205929873875171</v>
      </c>
      <c r="CS47" s="20">
        <f t="shared" si="58"/>
        <v>3.6967329212764355</v>
      </c>
      <c r="CT47" s="20">
        <f t="shared" si="58"/>
        <v>5.098140307323118</v>
      </c>
      <c r="CU47" s="20">
        <f t="shared" si="58"/>
        <v>8.4939864529652844</v>
      </c>
      <c r="CV47" s="20">
        <f t="shared" si="58"/>
        <v>8.6033475890286759</v>
      </c>
      <c r="CW47" s="20">
        <f t="shared" si="58"/>
        <v>3.7404135545956008</v>
      </c>
      <c r="CX47" s="20">
        <f t="shared" si="58"/>
        <v>4.7832178913095103</v>
      </c>
      <c r="CY47" s="20">
        <f t="shared" si="58"/>
        <v>6.0689080203439216</v>
      </c>
      <c r="CZ47" s="20">
        <f t="shared" si="58"/>
        <v>0.76505867616429857</v>
      </c>
      <c r="DA47" s="20">
        <f t="shared" si="58"/>
        <v>5.4374300813230692</v>
      </c>
      <c r="DB47" s="20">
        <f t="shared" si="58"/>
        <v>8.2591649037025316</v>
      </c>
      <c r="DC47" s="20">
        <f t="shared" si="58"/>
        <v>-0.24532340490357463</v>
      </c>
      <c r="DD47" s="20">
        <f t="shared" si="58"/>
        <v>6.0284883542278234</v>
      </c>
      <c r="DE47" s="20">
        <f t="shared" si="58"/>
        <v>5.6863924052708015</v>
      </c>
      <c r="DF47" s="20">
        <f t="shared" si="58"/>
        <v>3.1408066561664949</v>
      </c>
      <c r="DG47" s="20">
        <f t="shared" si="58"/>
        <v>3.116338925199913</v>
      </c>
      <c r="DH47" s="20">
        <f t="shared" si="58"/>
        <v>1.8945595654831227</v>
      </c>
      <c r="DI47" s="20">
        <f t="shared" si="58"/>
        <v>1.8856287202890787</v>
      </c>
      <c r="DJ47" s="20">
        <f t="shared" si="58"/>
        <v>5.7094720528477305</v>
      </c>
      <c r="DK47" s="20">
        <f t="shared" si="58"/>
        <v>3.4910901710061726</v>
      </c>
      <c r="DL47" s="20">
        <f t="shared" si="58"/>
        <v>0.22798508849024568</v>
      </c>
      <c r="DM47" s="20">
        <f t="shared" si="58"/>
        <v>-0.22746649879166192</v>
      </c>
      <c r="DN47" s="20">
        <f t="shared" si="58"/>
        <v>4.3987703211273432</v>
      </c>
      <c r="DO47" s="20">
        <f t="shared" si="58"/>
        <v>1.8150416219917309</v>
      </c>
      <c r="DP47" s="20">
        <f t="shared" si="58"/>
        <v>1.5796591490477629</v>
      </c>
      <c r="DQ47" s="20">
        <f t="shared" si="58"/>
        <v>1.7997298902169057</v>
      </c>
      <c r="DR47" s="20">
        <f t="shared" si="58"/>
        <v>2.0173083128921965</v>
      </c>
      <c r="DS47" s="20">
        <f t="shared" si="58"/>
        <v>0</v>
      </c>
      <c r="DT47" s="20">
        <f t="shared" ref="DT47:EY47" si="59">100*((DT15/DS15)^4-1)</f>
        <v>-35.719172503859852</v>
      </c>
      <c r="DU47" s="20">
        <f t="shared" si="59"/>
        <v>-0.73959621127782649</v>
      </c>
      <c r="DV47" s="20">
        <f t="shared" si="59"/>
        <v>8.9546249765204209</v>
      </c>
      <c r="DW47" s="20">
        <f t="shared" si="59"/>
        <v>5.4409513086420169</v>
      </c>
      <c r="DX47" s="20">
        <f t="shared" si="59"/>
        <v>0.23944915955673718</v>
      </c>
      <c r="DY47" s="20">
        <f t="shared" si="59"/>
        <v>6.1126058432265484</v>
      </c>
      <c r="DZ47" s="20">
        <f t="shared" si="59"/>
        <v>20.2198779992796</v>
      </c>
      <c r="EA47" s="20">
        <f t="shared" si="59"/>
        <v>4.8087706186882295</v>
      </c>
      <c r="EB47" s="20">
        <f t="shared" si="59"/>
        <v>-1.5473596103832921</v>
      </c>
      <c r="EC47" s="20">
        <f t="shared" si="59"/>
        <v>6.3980162143707275</v>
      </c>
      <c r="ED47" s="19">
        <f t="shared" si="59"/>
        <v>-0.83314254402185872</v>
      </c>
      <c r="EE47" s="19">
        <f t="shared" si="59"/>
        <v>-2.1044961044453858</v>
      </c>
      <c r="EF47" s="19">
        <f t="shared" si="59"/>
        <v>-2.8383474215025628</v>
      </c>
      <c r="EG47" s="19">
        <f t="shared" si="59"/>
        <v>-3.4592460377284584</v>
      </c>
      <c r="EH47" s="19">
        <f t="shared" si="59"/>
        <v>-3.9972960853592587</v>
      </c>
      <c r="EI47" s="19">
        <f t="shared" si="59"/>
        <v>-4.0164822696542206</v>
      </c>
      <c r="EJ47" s="19">
        <f t="shared" si="59"/>
        <v>-3.2781699628050776</v>
      </c>
      <c r="EK47" s="19">
        <f t="shared" si="59"/>
        <v>-2.3905570441440482</v>
      </c>
      <c r="EL47" s="19">
        <f t="shared" si="59"/>
        <v>-1.5956179509942214</v>
      </c>
      <c r="EM47" s="19">
        <f t="shared" si="59"/>
        <v>-0.7270703393291944</v>
      </c>
      <c r="EN47" s="19">
        <f t="shared" si="59"/>
        <v>1.1810525414923667E-2</v>
      </c>
      <c r="EO47" s="19">
        <f t="shared" si="59"/>
        <v>0.54089325923081244</v>
      </c>
      <c r="EP47" s="19">
        <f t="shared" si="59"/>
        <v>0.79803327071548136</v>
      </c>
      <c r="EQ47" s="19">
        <f t="shared" si="59"/>
        <v>0.89416446155174967</v>
      </c>
      <c r="ER47" s="19">
        <f t="shared" si="59"/>
        <v>0.95650636348230123</v>
      </c>
      <c r="ES47" s="19">
        <f t="shared" si="59"/>
        <v>1.0218105427554969</v>
      </c>
      <c r="ET47" s="19">
        <f t="shared" si="59"/>
        <v>1.1227749911349783</v>
      </c>
      <c r="EU47" s="19">
        <f t="shared" si="59"/>
        <v>1.1446768220983561</v>
      </c>
      <c r="EV47" s="19">
        <f t="shared" si="59"/>
        <v>1.2684386142394644</v>
      </c>
      <c r="EW47" s="19">
        <f t="shared" si="59"/>
        <v>1.3901277198820061</v>
      </c>
      <c r="EX47" s="19">
        <f t="shared" si="59"/>
        <v>1.4805341129134675</v>
      </c>
      <c r="EY47" s="19">
        <f t="shared" si="59"/>
        <v>1.5551168333248988</v>
      </c>
      <c r="EZ47" s="19">
        <f t="shared" ref="EZ47:FF47" si="60">100*((EZ15/EY15)^4-1)</f>
        <v>1.628941117482241</v>
      </c>
      <c r="FA47" s="19">
        <f t="shared" si="60"/>
        <v>1.6397295413728363</v>
      </c>
      <c r="FB47" s="19">
        <f t="shared" si="60"/>
        <v>1.6080435419115524</v>
      </c>
      <c r="FC47" s="19">
        <f t="shared" si="60"/>
        <v>1.5417486634137889</v>
      </c>
      <c r="FD47" s="19">
        <f t="shared" si="60"/>
        <v>1.4640149282764803</v>
      </c>
      <c r="FE47" s="19">
        <f t="shared" si="60"/>
        <v>1.3424361087708725</v>
      </c>
      <c r="FF47" s="19">
        <f t="shared" si="60"/>
        <v>1.1969056684187684</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12.66382515984934</v>
      </c>
      <c r="Z48" s="20">
        <f t="shared" si="61"/>
        <v>17.037434221757476</v>
      </c>
      <c r="AA48" s="20">
        <f t="shared" si="61"/>
        <v>5.6245263708590842</v>
      </c>
      <c r="AB48" s="20">
        <f t="shared" ref="AB48:BG48" si="62">100*((AB16/AA16)^4-1)</f>
        <v>10.439827364992649</v>
      </c>
      <c r="AC48" s="20">
        <f t="shared" si="62"/>
        <v>-3.4017152302227016</v>
      </c>
      <c r="AD48" s="20">
        <f t="shared" si="62"/>
        <v>7.4170544715951303</v>
      </c>
      <c r="AE48" s="20">
        <f t="shared" si="62"/>
        <v>8.9528906964970076</v>
      </c>
      <c r="AF48" s="20">
        <f t="shared" si="62"/>
        <v>9.0310329740367123</v>
      </c>
      <c r="AG48" s="20">
        <f t="shared" si="62"/>
        <v>12.908676579921053</v>
      </c>
      <c r="AH48" s="20">
        <f t="shared" si="62"/>
        <v>3.210613044308297</v>
      </c>
      <c r="AI48" s="20">
        <f t="shared" si="62"/>
        <v>6.6995560933766463</v>
      </c>
      <c r="AJ48" s="20">
        <f t="shared" si="62"/>
        <v>2.6464736103054554</v>
      </c>
      <c r="AK48" s="20">
        <f t="shared" si="62"/>
        <v>11.596983418759832</v>
      </c>
      <c r="AL48" s="20">
        <f t="shared" si="62"/>
        <v>7.3321351713370619</v>
      </c>
      <c r="AM48" s="20">
        <f t="shared" si="62"/>
        <v>20.66258762084885</v>
      </c>
      <c r="AN48" s="20">
        <f t="shared" si="62"/>
        <v>5.2823119337232605</v>
      </c>
      <c r="AO48" s="20">
        <f t="shared" si="62"/>
        <v>26.598322078617166</v>
      </c>
      <c r="AP48" s="20">
        <f t="shared" si="62"/>
        <v>3.459361488484336</v>
      </c>
      <c r="AQ48" s="20">
        <f t="shared" si="62"/>
        <v>29.728038114920395</v>
      </c>
      <c r="AR48" s="20">
        <f t="shared" si="62"/>
        <v>16.834757595954297</v>
      </c>
      <c r="AS48" s="20">
        <f t="shared" si="62"/>
        <v>21.052594924703307</v>
      </c>
      <c r="AT48" s="20">
        <f t="shared" si="62"/>
        <v>6.305590275606332</v>
      </c>
      <c r="AU48" s="20">
        <f t="shared" si="62"/>
        <v>-0.16845647978320777</v>
      </c>
      <c r="AV48" s="20">
        <f t="shared" si="62"/>
        <v>-7.8520334249828512</v>
      </c>
      <c r="AW48" s="20">
        <f t="shared" si="62"/>
        <v>-7.6854017280019171</v>
      </c>
      <c r="AX48" s="20">
        <f t="shared" si="62"/>
        <v>-3.9778765322535437</v>
      </c>
      <c r="AY48" s="20">
        <f t="shared" si="62"/>
        <v>-7.913349050892271</v>
      </c>
      <c r="AZ48" s="20">
        <f t="shared" si="62"/>
        <v>-3.0429628333718206</v>
      </c>
      <c r="BA48" s="20">
        <f t="shared" si="62"/>
        <v>-2.1718647805441971</v>
      </c>
      <c r="BB48" s="20">
        <f t="shared" si="62"/>
        <v>-0.73192739199824386</v>
      </c>
      <c r="BC48" s="20">
        <f t="shared" si="62"/>
        <v>-3.6260938195096348</v>
      </c>
      <c r="BD48" s="20">
        <f t="shared" si="62"/>
        <v>-3.6592623226813448</v>
      </c>
      <c r="BE48" s="20">
        <f t="shared" si="62"/>
        <v>2.4567719180939918</v>
      </c>
      <c r="BF48" s="20">
        <f t="shared" si="62"/>
        <v>2.6314384283023573</v>
      </c>
      <c r="BG48" s="20">
        <f t="shared" si="62"/>
        <v>1.674771698995059</v>
      </c>
      <c r="BH48" s="20">
        <f t="shared" ref="BH48:CM48" si="63">100*((BH16/BG16)^4-1)</f>
        <v>1.6677889345943164</v>
      </c>
      <c r="BI48" s="20">
        <f t="shared" si="63"/>
        <v>-0.7315927229375796</v>
      </c>
      <c r="BJ48" s="20">
        <f t="shared" si="63"/>
        <v>3.3485486619251548</v>
      </c>
      <c r="BK48" s="20">
        <f t="shared" si="63"/>
        <v>3.6947631404220971</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4.5380545152249541</v>
      </c>
      <c r="BU48" s="20">
        <f t="shared" si="63"/>
        <v>1.3141507624450322</v>
      </c>
      <c r="BV48" s="20">
        <f t="shared" si="63"/>
        <v>2.798760893570762</v>
      </c>
      <c r="BW48" s="20">
        <f t="shared" si="63"/>
        <v>5.9537331053854947</v>
      </c>
      <c r="BX48" s="20">
        <f t="shared" si="63"/>
        <v>5.5339166383254312</v>
      </c>
      <c r="BY48" s="20">
        <f t="shared" si="63"/>
        <v>7.1055306651320205</v>
      </c>
      <c r="BZ48" s="20">
        <f t="shared" si="63"/>
        <v>3.2880414724611562</v>
      </c>
      <c r="CA48" s="20">
        <f t="shared" si="63"/>
        <v>-1.677111680524368</v>
      </c>
      <c r="CB48" s="20">
        <f t="shared" si="63"/>
        <v>-5.136804675356399</v>
      </c>
      <c r="CC48" s="20">
        <f t="shared" si="63"/>
        <v>-4.4514155167296066</v>
      </c>
      <c r="CD48" s="20">
        <f t="shared" si="63"/>
        <v>-0.63016739677447253</v>
      </c>
      <c r="CE48" s="20">
        <f t="shared" si="63"/>
        <v>0.79317478036622369</v>
      </c>
      <c r="CF48" s="20">
        <f t="shared" si="63"/>
        <v>0</v>
      </c>
      <c r="CG48" s="20">
        <f t="shared" si="63"/>
        <v>0.95048837257243335</v>
      </c>
      <c r="CH48" s="20">
        <f t="shared" si="63"/>
        <v>3.6715420051671721</v>
      </c>
      <c r="CI48" s="20">
        <f t="shared" si="63"/>
        <v>-0.62280853881301335</v>
      </c>
      <c r="CJ48" s="20">
        <f t="shared" si="63"/>
        <v>1.5722969134012388</v>
      </c>
      <c r="CK48" s="20">
        <f t="shared" si="63"/>
        <v>3.1506062181940298</v>
      </c>
      <c r="CL48" s="20">
        <f t="shared" si="63"/>
        <v>0.61943291466617367</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2.4680675407055874</v>
      </c>
      <c r="CS48" s="20">
        <f t="shared" si="64"/>
        <v>2.607725166627306</v>
      </c>
      <c r="CT48" s="20">
        <f t="shared" si="64"/>
        <v>4.4497389006951993</v>
      </c>
      <c r="CU48" s="20">
        <f t="shared" si="64"/>
        <v>3.7853118580153389</v>
      </c>
      <c r="CV48" s="20">
        <f t="shared" si="64"/>
        <v>4.3594490620985082</v>
      </c>
      <c r="CW48" s="20">
        <f t="shared" si="64"/>
        <v>7.366791699552766</v>
      </c>
      <c r="CX48" s="20">
        <f t="shared" si="64"/>
        <v>-1.002677850216005</v>
      </c>
      <c r="CY48" s="20">
        <f t="shared" si="64"/>
        <v>-0.71877516563947363</v>
      </c>
      <c r="CZ48" s="20">
        <f t="shared" si="64"/>
        <v>4.7016311312701786</v>
      </c>
      <c r="DA48" s="20">
        <f t="shared" si="64"/>
        <v>9.3014646093898747</v>
      </c>
      <c r="DB48" s="20">
        <f t="shared" si="64"/>
        <v>8.0507343093011663</v>
      </c>
      <c r="DC48" s="20">
        <f t="shared" si="64"/>
        <v>6.5931652248051753</v>
      </c>
      <c r="DD48" s="20">
        <f t="shared" si="64"/>
        <v>9.4842083528897003</v>
      </c>
      <c r="DE48" s="20">
        <f t="shared" si="64"/>
        <v>9.1239388256189269</v>
      </c>
      <c r="DF48" s="20">
        <f t="shared" si="64"/>
        <v>6.7381456627239933</v>
      </c>
      <c r="DG48" s="20">
        <f t="shared" si="64"/>
        <v>5.5659326915306728</v>
      </c>
      <c r="DH48" s="20">
        <f t="shared" si="64"/>
        <v>5.3593898619032077</v>
      </c>
      <c r="DI48" s="20">
        <f t="shared" si="64"/>
        <v>5.2885463003299549</v>
      </c>
      <c r="DJ48" s="20">
        <f t="shared" si="64"/>
        <v>4.0842686045707177</v>
      </c>
      <c r="DK48" s="20">
        <f t="shared" si="64"/>
        <v>4.4165192524107111</v>
      </c>
      <c r="DL48" s="20">
        <f t="shared" si="64"/>
        <v>13.008238319609866</v>
      </c>
      <c r="DM48" s="20">
        <f t="shared" si="64"/>
        <v>11.715480107694631</v>
      </c>
      <c r="DN48" s="20">
        <f t="shared" si="64"/>
        <v>5.2831964989518587</v>
      </c>
      <c r="DO48" s="20">
        <f t="shared" si="64"/>
        <v>8.6047796636445018</v>
      </c>
      <c r="DP48" s="20">
        <f t="shared" si="64"/>
        <v>8.7713154482563347</v>
      </c>
      <c r="DQ48" s="20">
        <f t="shared" si="64"/>
        <v>11.795167251062066</v>
      </c>
      <c r="DR48" s="20">
        <f t="shared" si="64"/>
        <v>0.93688365080479841</v>
      </c>
      <c r="DS48" s="20">
        <f t="shared" si="64"/>
        <v>6.0308796274112231</v>
      </c>
      <c r="DT48" s="20">
        <f t="shared" ref="DT48:EY48" si="65">100*((DT16/DS16)^4-1)</f>
        <v>0.10202779428303277</v>
      </c>
      <c r="DU48" s="20">
        <f t="shared" si="65"/>
        <v>1.848000424762275</v>
      </c>
      <c r="DV48" s="20">
        <f t="shared" si="65"/>
        <v>7.4033822361256663</v>
      </c>
      <c r="DW48" s="20">
        <f t="shared" si="65"/>
        <v>1.9078162234444029</v>
      </c>
      <c r="DX48" s="20">
        <f t="shared" si="65"/>
        <v>4.8488396777860654</v>
      </c>
      <c r="DY48" s="20">
        <f t="shared" si="65"/>
        <v>6.3225923401948547</v>
      </c>
      <c r="DZ48" s="20">
        <f t="shared" si="65"/>
        <v>10.116335124325637</v>
      </c>
      <c r="EA48" s="20">
        <f t="shared" si="65"/>
        <v>4.7000107112980638</v>
      </c>
      <c r="EB48" s="20">
        <f t="shared" si="65"/>
        <v>10.150636058674078</v>
      </c>
      <c r="EC48" s="20">
        <f t="shared" si="65"/>
        <v>14.561287241486687</v>
      </c>
      <c r="ED48" s="19">
        <f t="shared" si="65"/>
        <v>4.7601997130213736</v>
      </c>
      <c r="EE48" s="19">
        <f t="shared" si="65"/>
        <v>-0.62587846674443393</v>
      </c>
      <c r="EF48" s="19">
        <f t="shared" si="65"/>
        <v>-5.0810018090341691</v>
      </c>
      <c r="EG48" s="19">
        <f t="shared" si="65"/>
        <v>-0.70956398131097886</v>
      </c>
      <c r="EH48" s="19">
        <f t="shared" si="65"/>
        <v>-5.8313892326872674</v>
      </c>
      <c r="EI48" s="19">
        <f t="shared" si="65"/>
        <v>-0.71834216291283282</v>
      </c>
      <c r="EJ48" s="19">
        <f t="shared" si="65"/>
        <v>3.9833391686108</v>
      </c>
      <c r="EK48" s="19">
        <f t="shared" si="65"/>
        <v>3.1584864520395994</v>
      </c>
      <c r="EL48" s="19">
        <f t="shared" si="65"/>
        <v>3.0673488637224411</v>
      </c>
      <c r="EM48" s="19">
        <f t="shared" si="65"/>
        <v>5.5964437134802925</v>
      </c>
      <c r="EN48" s="19">
        <f t="shared" si="65"/>
        <v>5.3169034216940858</v>
      </c>
      <c r="EO48" s="19">
        <f t="shared" si="65"/>
        <v>4.5453937411194856</v>
      </c>
      <c r="EP48" s="19">
        <f t="shared" si="65"/>
        <v>1.7107712587492552</v>
      </c>
      <c r="EQ48" s="19">
        <f t="shared" si="65"/>
        <v>-0.53961411394564118</v>
      </c>
      <c r="ER48" s="19">
        <f t="shared" si="65"/>
        <v>-9.6641907211858502E-2</v>
      </c>
      <c r="ES48" s="19">
        <f t="shared" si="65"/>
        <v>-4.2157703940171043E-2</v>
      </c>
      <c r="ET48" s="19">
        <f t="shared" si="65"/>
        <v>0.63251193986075815</v>
      </c>
      <c r="EU48" s="19">
        <f t="shared" si="65"/>
        <v>1.4256789895733091</v>
      </c>
      <c r="EV48" s="19">
        <f t="shared" si="65"/>
        <v>2.0716312336191756</v>
      </c>
      <c r="EW48" s="19">
        <f t="shared" si="65"/>
        <v>1.6719497232607017</v>
      </c>
      <c r="EX48" s="19">
        <f t="shared" si="65"/>
        <v>2.2425471989735657</v>
      </c>
      <c r="EY48" s="19">
        <f t="shared" si="65"/>
        <v>2.8196819470638124</v>
      </c>
      <c r="EZ48" s="19">
        <f t="shared" ref="EZ48:FF48" si="66">100*((EZ16/EY16)^4-1)</f>
        <v>3.2340293516782248</v>
      </c>
      <c r="FA48" s="19">
        <f t="shared" si="66"/>
        <v>2.4677170628707445</v>
      </c>
      <c r="FB48" s="19">
        <f t="shared" si="66"/>
        <v>2.2025354350471371</v>
      </c>
      <c r="FC48" s="19">
        <f t="shared" si="66"/>
        <v>2.1108683128128414</v>
      </c>
      <c r="FD48" s="19">
        <f t="shared" si="66"/>
        <v>1.7910419045882309</v>
      </c>
      <c r="FE48" s="19">
        <f t="shared" si="66"/>
        <v>1.3521375630651589</v>
      </c>
      <c r="FF48" s="19">
        <f t="shared" si="66"/>
        <v>0.94679887217041792</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-2.6910320255730369</v>
      </c>
      <c r="Y49" s="20">
        <f t="shared" si="67"/>
        <v>5.5878675994193605</v>
      </c>
      <c r="Z49" s="20">
        <f t="shared" si="67"/>
        <v>4.3909354391330702</v>
      </c>
      <c r="AA49" s="20">
        <f t="shared" si="67"/>
        <v>3.4269737934899513</v>
      </c>
      <c r="AB49" s="20">
        <f t="shared" ref="AB49:BG49" si="68">100*((AB17/AA17)^4-1)</f>
        <v>1.9568021559629445</v>
      </c>
      <c r="AC49" s="20">
        <f t="shared" si="68"/>
        <v>1.2359155996908955</v>
      </c>
      <c r="AD49" s="20">
        <f t="shared" si="68"/>
        <v>0.87892242688085709</v>
      </c>
      <c r="AE49" s="20">
        <f t="shared" si="68"/>
        <v>0.52550795611698842</v>
      </c>
      <c r="AF49" s="20">
        <f t="shared" si="68"/>
        <v>5.5233341466297325</v>
      </c>
      <c r="AG49" s="20">
        <f t="shared" si="68"/>
        <v>4.5546875911649298</v>
      </c>
      <c r="AH49" s="20">
        <f t="shared" si="68"/>
        <v>10.619976033566459</v>
      </c>
      <c r="AI49" s="20">
        <f t="shared" si="68"/>
        <v>-2.9566738640360302</v>
      </c>
      <c r="AJ49" s="20">
        <f t="shared" si="68"/>
        <v>18.57528926194858</v>
      </c>
      <c r="AK49" s="20">
        <f t="shared" si="68"/>
        <v>7.7538667131434869</v>
      </c>
      <c r="AL49" s="20">
        <f t="shared" si="68"/>
        <v>13.546696154497951</v>
      </c>
      <c r="AM49" s="20">
        <f t="shared" si="68"/>
        <v>1.9972496811238472</v>
      </c>
      <c r="AN49" s="20">
        <f t="shared" si="68"/>
        <v>2.6047286672571168</v>
      </c>
      <c r="AO49" s="20">
        <f t="shared" si="68"/>
        <v>3.0497245123040972</v>
      </c>
      <c r="AP49" s="20">
        <f t="shared" si="68"/>
        <v>-1.7836787875202709</v>
      </c>
      <c r="AQ49" s="20">
        <f t="shared" si="68"/>
        <v>1.8160716727126047</v>
      </c>
      <c r="AR49" s="20">
        <f t="shared" si="68"/>
        <v>-2.2258449792797341</v>
      </c>
      <c r="AS49" s="20">
        <f t="shared" si="68"/>
        <v>-2.0902601058275905</v>
      </c>
      <c r="AT49" s="20">
        <f t="shared" si="68"/>
        <v>1.3685412210239445</v>
      </c>
      <c r="AU49" s="20">
        <f t="shared" si="68"/>
        <v>7.2768608650623845</v>
      </c>
      <c r="AV49" s="20">
        <f t="shared" si="68"/>
        <v>-0.29596724073602809</v>
      </c>
      <c r="AW49" s="20">
        <f t="shared" si="68"/>
        <v>7.4649538050128861</v>
      </c>
      <c r="AX49" s="20">
        <f t="shared" si="68"/>
        <v>-2.8806171297761307</v>
      </c>
      <c r="AY49" s="20">
        <f t="shared" si="68"/>
        <v>-5.3177503439518432</v>
      </c>
      <c r="AZ49" s="20">
        <f t="shared" si="68"/>
        <v>0.89518278311100374</v>
      </c>
      <c r="BA49" s="20">
        <f t="shared" si="68"/>
        <v>0.44584734927788361</v>
      </c>
      <c r="BB49" s="20">
        <f t="shared" si="68"/>
        <v>2.6944599657806378</v>
      </c>
      <c r="BC49" s="20">
        <f t="shared" si="68"/>
        <v>6.0201735356105734</v>
      </c>
      <c r="BD49" s="20">
        <f t="shared" si="68"/>
        <v>2.3416498342964331</v>
      </c>
      <c r="BE49" s="20">
        <f t="shared" si="68"/>
        <v>3.3592120799548653</v>
      </c>
      <c r="BF49" s="20">
        <f t="shared" si="68"/>
        <v>-2.128715734444131</v>
      </c>
      <c r="BG49" s="20">
        <f t="shared" si="68"/>
        <v>-1.0030370341570394</v>
      </c>
      <c r="BH49" s="20">
        <f t="shared" ref="BH49:CM49" si="69">100*((BH17/BG17)^4-1)</f>
        <v>-3.1347750634188043</v>
      </c>
      <c r="BI49" s="20">
        <f t="shared" si="69"/>
        <v>-0.72476599475645997</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-2.5359751972224176</v>
      </c>
      <c r="BV49" s="20">
        <f t="shared" si="69"/>
        <v>0.14324080069021417</v>
      </c>
      <c r="BW49" s="20">
        <f t="shared" si="69"/>
        <v>0.28653276776573477</v>
      </c>
      <c r="BX49" s="20">
        <f t="shared" si="69"/>
        <v>-3.248888842173081</v>
      </c>
      <c r="BY49" s="20">
        <f t="shared" si="69"/>
        <v>-4.813266317013742</v>
      </c>
      <c r="BZ49" s="20">
        <f t="shared" si="69"/>
        <v>-8.2020795953139931</v>
      </c>
      <c r="CA49" s="20">
        <f t="shared" si="69"/>
        <v>-9.9004659879082251</v>
      </c>
      <c r="CB49" s="20">
        <f t="shared" si="69"/>
        <v>-8.444221660017492</v>
      </c>
      <c r="CC49" s="20">
        <f t="shared" si="69"/>
        <v>-9.0641928231040776</v>
      </c>
      <c r="CD49" s="20">
        <f t="shared" si="69"/>
        <v>-7.7752499721529755</v>
      </c>
      <c r="CE49" s="20">
        <f t="shared" si="69"/>
        <v>-5.7584632124775599</v>
      </c>
      <c r="CF49" s="20">
        <f t="shared" si="69"/>
        <v>-0.66224937897052527</v>
      </c>
      <c r="CG49" s="20">
        <f t="shared" si="69"/>
        <v>-1.1586883758030186</v>
      </c>
      <c r="CH49" s="20">
        <f t="shared" si="69"/>
        <v>-0.66527835720497919</v>
      </c>
      <c r="CI49" s="20">
        <f t="shared" si="69"/>
        <v>-2.153576114675837</v>
      </c>
      <c r="CJ49" s="20">
        <f t="shared" si="69"/>
        <v>-2.8243281984348556</v>
      </c>
      <c r="CK49" s="20">
        <f t="shared" si="69"/>
        <v>-3.9978245404938551</v>
      </c>
      <c r="CL49" s="20">
        <f t="shared" si="69"/>
        <v>-1.1907160533595307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0.81349998027153703</v>
      </c>
      <c r="DC49" s="20">
        <f t="shared" si="70"/>
        <v>3.1113342869679261</v>
      </c>
      <c r="DD49" s="20">
        <f t="shared" si="70"/>
        <v>0.32167243841201287</v>
      </c>
      <c r="DE49" s="20">
        <f t="shared" si="70"/>
        <v>2.5930583838110977</v>
      </c>
      <c r="DF49" s="20">
        <f t="shared" si="70"/>
        <v>-1.269825170868466</v>
      </c>
      <c r="DG49" s="20">
        <f t="shared" si="70"/>
        <v>0.80240320159998824</v>
      </c>
      <c r="DH49" s="20">
        <f t="shared" si="70"/>
        <v>2.7423294476093263</v>
      </c>
      <c r="DI49" s="20">
        <f t="shared" si="70"/>
        <v>2.5619199220534572</v>
      </c>
      <c r="DJ49" s="20">
        <f t="shared" si="70"/>
        <v>1.744951908107506</v>
      </c>
      <c r="DK49" s="20">
        <f t="shared" si="70"/>
        <v>5.7700836549841927</v>
      </c>
      <c r="DL49" s="20">
        <f t="shared" si="70"/>
        <v>2.8145271983675002</v>
      </c>
      <c r="DM49" s="20">
        <f t="shared" si="70"/>
        <v>0.30769208045906549</v>
      </c>
      <c r="DN49" s="20">
        <f t="shared" si="70"/>
        <v>0.15363930335745568</v>
      </c>
      <c r="DO49" s="20">
        <f t="shared" si="70"/>
        <v>2.7916121175528108</v>
      </c>
      <c r="DP49" s="20">
        <f t="shared" si="70"/>
        <v>3.2398542305252187</v>
      </c>
      <c r="DQ49" s="20">
        <f t="shared" si="70"/>
        <v>2.9044549069891623</v>
      </c>
      <c r="DR49" s="20">
        <f t="shared" si="70"/>
        <v>1.0552009688930442</v>
      </c>
      <c r="DS49" s="20">
        <f t="shared" si="70"/>
        <v>-3.9825315980905329</v>
      </c>
      <c r="DT49" s="20">
        <f t="shared" ref="DT49:EY49" si="71">100*((DT17/DS17)^4-1)</f>
        <v>-13.34452021006749</v>
      </c>
      <c r="DU49" s="20">
        <f t="shared" si="71"/>
        <v>-0.31323390204225365</v>
      </c>
      <c r="DV49" s="20">
        <f t="shared" si="71"/>
        <v>6.0977986184261201</v>
      </c>
      <c r="DW49" s="20">
        <f t="shared" si="71"/>
        <v>0.30959729174144801</v>
      </c>
      <c r="DX49" s="20">
        <f t="shared" si="71"/>
        <v>1.2417391112037102</v>
      </c>
      <c r="DY49" s="20">
        <f t="shared" si="71"/>
        <v>1.2378962961699713</v>
      </c>
      <c r="DZ49" s="20">
        <f t="shared" si="71"/>
        <v>4.6867139171482997</v>
      </c>
      <c r="EA49" s="20">
        <f t="shared" si="71"/>
        <v>10.401724838347182</v>
      </c>
      <c r="EB49" s="20">
        <f t="shared" si="71"/>
        <v>5.131046117482585</v>
      </c>
      <c r="EC49" s="20">
        <f t="shared" si="71"/>
        <v>-6.0025459047479686</v>
      </c>
      <c r="ED49" s="19">
        <f t="shared" si="71"/>
        <v>1.931577936764528</v>
      </c>
      <c r="EE49" s="19">
        <f t="shared" si="71"/>
        <v>0.95648066053839464</v>
      </c>
      <c r="EF49" s="19">
        <f t="shared" si="71"/>
        <v>-8.1395791610184283</v>
      </c>
      <c r="EG49" s="19">
        <f t="shared" si="71"/>
        <v>-3.5145710170400357</v>
      </c>
      <c r="EH49" s="19">
        <f t="shared" si="71"/>
        <v>2.1855529041155064</v>
      </c>
      <c r="EI49" s="19">
        <f t="shared" si="71"/>
        <v>4.9978526826367942</v>
      </c>
      <c r="EJ49" s="19">
        <f t="shared" si="71"/>
        <v>3.8819536260365828</v>
      </c>
      <c r="EK49" s="19">
        <f t="shared" si="71"/>
        <v>2.571681863328612</v>
      </c>
      <c r="EL49" s="19">
        <f t="shared" si="71"/>
        <v>2.5180502359054557</v>
      </c>
      <c r="EM49" s="19">
        <f t="shared" si="71"/>
        <v>2.4757387657907248</v>
      </c>
      <c r="EN49" s="19">
        <f t="shared" si="71"/>
        <v>0.92478900996004754</v>
      </c>
      <c r="EO49" s="19">
        <f t="shared" si="71"/>
        <v>5.9199893540995419E-2</v>
      </c>
      <c r="EP49" s="19">
        <f t="shared" si="71"/>
        <v>1.2618303738673786</v>
      </c>
      <c r="EQ49" s="19">
        <f t="shared" si="71"/>
        <v>1.9766225710429186</v>
      </c>
      <c r="ER49" s="19">
        <f t="shared" si="71"/>
        <v>0.58877462062938424</v>
      </c>
      <c r="ES49" s="19">
        <f t="shared" si="71"/>
        <v>0.57511428045791124</v>
      </c>
      <c r="ET49" s="19">
        <f t="shared" si="71"/>
        <v>0.55447867378426441</v>
      </c>
      <c r="EU49" s="19">
        <f t="shared" si="71"/>
        <v>1.7250950082923655</v>
      </c>
      <c r="EV49" s="19">
        <f t="shared" si="71"/>
        <v>1.1291386851071117</v>
      </c>
      <c r="EW49" s="19">
        <f t="shared" si="71"/>
        <v>0.31008403372407845</v>
      </c>
      <c r="EX49" s="19">
        <f t="shared" si="71"/>
        <v>-0.53473108897884591</v>
      </c>
      <c r="EY49" s="19">
        <f t="shared" si="71"/>
        <v>-7.8048988864432012E-2</v>
      </c>
      <c r="EZ49" s="19">
        <f t="shared" ref="EZ49:FF49" si="72">100*((EZ17/EY17)^4-1)</f>
        <v>-0.53559368174399546</v>
      </c>
      <c r="FA49" s="19">
        <f t="shared" si="72"/>
        <v>-0.75950516597035334</v>
      </c>
      <c r="FB49" s="19">
        <f t="shared" si="72"/>
        <v>-0.80140088481472915</v>
      </c>
      <c r="FC49" s="19">
        <f t="shared" si="72"/>
        <v>-0.76379929815382219</v>
      </c>
      <c r="FD49" s="19">
        <f t="shared" si="72"/>
        <v>-0.99141751829644464</v>
      </c>
      <c r="FE49" s="19">
        <f t="shared" si="72"/>
        <v>-0.75641698473408736</v>
      </c>
      <c r="FF49" s="19">
        <f t="shared" si="72"/>
        <v>-1.0284732048404743</v>
      </c>
    </row>
    <row r="50" spans="2:162" x14ac:dyDescent="0.2">
      <c r="B50" t="str">
        <f t="shared" si="6"/>
        <v xml:space="preserve">   Professional and business services</v>
      </c>
      <c r="C50" s="20"/>
      <c r="D50" s="20">
        <f t="shared" ref="D50:AA50" si="73">100*((D18/C18)^4-1)</f>
        <v>7.2871412830144422</v>
      </c>
      <c r="E50" s="20">
        <f t="shared" si="73"/>
        <v>5.6956651163005301</v>
      </c>
      <c r="F50" s="20">
        <f t="shared" si="73"/>
        <v>-1.7863730302879799</v>
      </c>
      <c r="G50" s="20">
        <f t="shared" si="73"/>
        <v>-1.5845454549329729</v>
      </c>
      <c r="H50" s="20">
        <f t="shared" si="73"/>
        <v>-3.8896611315339724</v>
      </c>
      <c r="I50" s="20">
        <f t="shared" si="73"/>
        <v>0.6481210232996526</v>
      </c>
      <c r="J50" s="20">
        <f t="shared" si="73"/>
        <v>2.2784926440612141</v>
      </c>
      <c r="K50" s="20">
        <f t="shared" si="73"/>
        <v>13.233959788758366</v>
      </c>
      <c r="L50" s="20">
        <f t="shared" si="73"/>
        <v>-6.1776601775054951</v>
      </c>
      <c r="M50" s="20">
        <f t="shared" si="73"/>
        <v>-7.8702487830700658</v>
      </c>
      <c r="N50" s="20">
        <f t="shared" si="73"/>
        <v>1.514305145597139</v>
      </c>
      <c r="O50" s="20">
        <f t="shared" si="73"/>
        <v>18.278458323369339</v>
      </c>
      <c r="P50" s="20">
        <f t="shared" si="73"/>
        <v>3.5394825481896097</v>
      </c>
      <c r="Q50" s="20">
        <f t="shared" si="73"/>
        <v>9.487293903548899</v>
      </c>
      <c r="R50" s="20">
        <f t="shared" si="73"/>
        <v>-1.682089897076966</v>
      </c>
      <c r="S50" s="20">
        <f t="shared" si="73"/>
        <v>8.9879755225628735</v>
      </c>
      <c r="T50" s="20">
        <f t="shared" si="73"/>
        <v>8.999224767696191</v>
      </c>
      <c r="U50" s="20">
        <f t="shared" si="73"/>
        <v>7.0769697616647864</v>
      </c>
      <c r="V50" s="20">
        <f t="shared" si="73"/>
        <v>10.259656799595685</v>
      </c>
      <c r="W50" s="20">
        <f t="shared" si="73"/>
        <v>0.73715421905797829</v>
      </c>
      <c r="X50" s="20">
        <f t="shared" si="73"/>
        <v>-2.6335254984346301</v>
      </c>
      <c r="Y50" s="20">
        <f t="shared" si="73"/>
        <v>3.1765813036854329</v>
      </c>
      <c r="Z50" s="20">
        <f t="shared" si="73"/>
        <v>8.8941399945054798</v>
      </c>
      <c r="AA50" s="20">
        <f t="shared" si="73"/>
        <v>12.766641258950774</v>
      </c>
      <c r="AB50" s="20">
        <f t="shared" ref="AB50:BG50" si="74">100*((AB18/AA18)^4-1)</f>
        <v>0.43587164388150246</v>
      </c>
      <c r="AC50" s="20">
        <f t="shared" si="74"/>
        <v>7.5051941480038575</v>
      </c>
      <c r="AD50" s="20">
        <f t="shared" si="74"/>
        <v>11.662547593322525</v>
      </c>
      <c r="AE50" s="20">
        <f t="shared" si="74"/>
        <v>10.972796118443906</v>
      </c>
      <c r="AF50" s="20">
        <f t="shared" si="74"/>
        <v>11.555864803034165</v>
      </c>
      <c r="AG50" s="20">
        <f t="shared" si="74"/>
        <v>1.5841276017290573</v>
      </c>
      <c r="AH50" s="20">
        <f t="shared" si="74"/>
        <v>8.7434726645514438</v>
      </c>
      <c r="AI50" s="20">
        <f t="shared" si="74"/>
        <v>9.9518225282850601</v>
      </c>
      <c r="AJ50" s="20">
        <f t="shared" si="74"/>
        <v>0.60138902186928078</v>
      </c>
      <c r="AK50" s="20">
        <f t="shared" si="74"/>
        <v>3.7205351520554153</v>
      </c>
      <c r="AL50" s="20">
        <f t="shared" si="74"/>
        <v>3.001667980901046</v>
      </c>
      <c r="AM50" s="20">
        <f t="shared" si="74"/>
        <v>5.7939877580540644</v>
      </c>
      <c r="AN50" s="20">
        <f t="shared" si="74"/>
        <v>9.8600975249541367</v>
      </c>
      <c r="AO50" s="20">
        <f t="shared" si="74"/>
        <v>8.0355660389693107</v>
      </c>
      <c r="AP50" s="20">
        <f t="shared" si="74"/>
        <v>9.0608130157506359</v>
      </c>
      <c r="AQ50" s="20">
        <f t="shared" si="74"/>
        <v>6.6278240875924155</v>
      </c>
      <c r="AR50" s="20">
        <f t="shared" si="74"/>
        <v>3.1870020339953564</v>
      </c>
      <c r="AS50" s="20">
        <f t="shared" si="74"/>
        <v>8.1501081122413268</v>
      </c>
      <c r="AT50" s="20">
        <f t="shared" si="74"/>
        <v>1.5080465146253719</v>
      </c>
      <c r="AU50" s="20">
        <f t="shared" si="74"/>
        <v>-12.430743551005197</v>
      </c>
      <c r="AV50" s="20">
        <f t="shared" si="74"/>
        <v>-7.8806780843895581</v>
      </c>
      <c r="AW50" s="20">
        <f t="shared" si="74"/>
        <v>-16.604725008998699</v>
      </c>
      <c r="AX50" s="20">
        <f t="shared" si="74"/>
        <v>-10.530266141423539</v>
      </c>
      <c r="AY50" s="20">
        <f t="shared" si="74"/>
        <v>-3.2055672098198595</v>
      </c>
      <c r="AZ50" s="20">
        <f t="shared" si="74"/>
        <v>-1.6991025429043738</v>
      </c>
      <c r="BA50" s="20">
        <f t="shared" si="74"/>
        <v>-7.4647752650958132E-2</v>
      </c>
      <c r="BB50" s="20">
        <f t="shared" si="74"/>
        <v>-0.89318383866493489</v>
      </c>
      <c r="BC50" s="20">
        <f t="shared" si="74"/>
        <v>-1.8581673725007963</v>
      </c>
      <c r="BD50" s="20">
        <f t="shared" si="74"/>
        <v>-3.5611320902984023</v>
      </c>
      <c r="BE50" s="20">
        <f t="shared" si="74"/>
        <v>-0.83214677954408511</v>
      </c>
      <c r="BF50" s="20">
        <f t="shared" si="74"/>
        <v>2.5332207035676291</v>
      </c>
      <c r="BG50" s="20">
        <f t="shared" si="74"/>
        <v>5.7106650747479115</v>
      </c>
      <c r="BH50" s="20">
        <f t="shared" ref="BH50:CM50" si="75">100*((BH18/BG18)^4-1)</f>
        <v>4.1625664355817937</v>
      </c>
      <c r="BI50" s="20">
        <f t="shared" si="75"/>
        <v>3.8917637631589619</v>
      </c>
      <c r="BJ50" s="20">
        <f t="shared" si="75"/>
        <v>6.1279501516191326</v>
      </c>
      <c r="BK50" s="20">
        <f t="shared" si="75"/>
        <v>5.6598662697981972</v>
      </c>
      <c r="BL50" s="20">
        <f t="shared" si="75"/>
        <v>4.6226877629540919</v>
      </c>
      <c r="BM50" s="20">
        <f t="shared" si="75"/>
        <v>7.4303761696075776</v>
      </c>
      <c r="BN50" s="20">
        <f t="shared" si="75"/>
        <v>5.0587461690842384</v>
      </c>
      <c r="BO50" s="20">
        <f t="shared" si="75"/>
        <v>4.5722820032024547</v>
      </c>
      <c r="BP50" s="20">
        <f t="shared" si="75"/>
        <v>7.9746792513726072</v>
      </c>
      <c r="BQ50" s="20">
        <f t="shared" si="75"/>
        <v>6.6351078299273336</v>
      </c>
      <c r="BR50" s="20">
        <f t="shared" si="75"/>
        <v>4.8323756972780796</v>
      </c>
      <c r="BS50" s="20">
        <f t="shared" si="75"/>
        <v>5.9778448792868533</v>
      </c>
      <c r="BT50" s="20">
        <f t="shared" si="75"/>
        <v>3.3346516794400261</v>
      </c>
      <c r="BU50" s="20">
        <f t="shared" si="75"/>
        <v>3.3070840446795202</v>
      </c>
      <c r="BV50" s="20">
        <f t="shared" si="75"/>
        <v>3.5355722622985253</v>
      </c>
      <c r="BW50" s="20">
        <f t="shared" si="75"/>
        <v>4.5864909508928964</v>
      </c>
      <c r="BX50" s="20">
        <f t="shared" si="75"/>
        <v>1.7214483417966608</v>
      </c>
      <c r="BY50" s="20">
        <f t="shared" si="75"/>
        <v>-2.3512424738744264</v>
      </c>
      <c r="BZ50" s="20">
        <f t="shared" si="75"/>
        <v>-9.436806585879653</v>
      </c>
      <c r="CA50" s="20">
        <f t="shared" si="75"/>
        <v>-11.223722996847696</v>
      </c>
      <c r="CB50" s="20">
        <f t="shared" si="75"/>
        <v>-17.015047359034398</v>
      </c>
      <c r="CC50" s="20">
        <f t="shared" si="75"/>
        <v>-6.4073907198872853</v>
      </c>
      <c r="CD50" s="20">
        <f t="shared" si="75"/>
        <v>-0.54954360797316859</v>
      </c>
      <c r="CE50" s="20">
        <f t="shared" si="75"/>
        <v>2.3642929403911106</v>
      </c>
      <c r="CF50" s="20">
        <f t="shared" si="75"/>
        <v>3.5410183554924535</v>
      </c>
      <c r="CG50" s="20">
        <f t="shared" si="75"/>
        <v>3.3705888856357724</v>
      </c>
      <c r="CH50" s="20">
        <f t="shared" si="75"/>
        <v>4.3821676452435954</v>
      </c>
      <c r="CI50" s="20">
        <f t="shared" si="75"/>
        <v>5.1628720334588873</v>
      </c>
      <c r="CJ50" s="20">
        <f t="shared" si="75"/>
        <v>4.1438402772425276</v>
      </c>
      <c r="CK50" s="20">
        <f t="shared" si="75"/>
        <v>5.5187149535430136</v>
      </c>
      <c r="CL50" s="20">
        <f t="shared" si="75"/>
        <v>4.1120747006496927</v>
      </c>
      <c r="CM50" s="20">
        <f t="shared" si="75"/>
        <v>4.1358293637587584</v>
      </c>
      <c r="CN50" s="20">
        <f t="shared" ref="CN50:DS50" si="76">100*((CN18/CM18)^4-1)</f>
        <v>7.5109770158617639</v>
      </c>
      <c r="CO50" s="20">
        <f t="shared" si="76"/>
        <v>1.6183922961672259</v>
      </c>
      <c r="CP50" s="20">
        <f t="shared" si="76"/>
        <v>6.1128369056270948</v>
      </c>
      <c r="CQ50" s="20">
        <f t="shared" si="76"/>
        <v>4.7577719471249447</v>
      </c>
      <c r="CR50" s="20">
        <f t="shared" si="76"/>
        <v>2.3001481316434536</v>
      </c>
      <c r="CS50" s="20">
        <f t="shared" si="76"/>
        <v>2.4692054990043788</v>
      </c>
      <c r="CT50" s="20">
        <f t="shared" si="76"/>
        <v>4.4618567976576484</v>
      </c>
      <c r="CU50" s="20">
        <f t="shared" si="76"/>
        <v>2.4869279321674931</v>
      </c>
      <c r="CV50" s="20">
        <f t="shared" si="76"/>
        <v>0.40878843009939381</v>
      </c>
      <c r="CW50" s="20">
        <f t="shared" si="76"/>
        <v>7.1753186565219673</v>
      </c>
      <c r="CX50" s="20">
        <f t="shared" si="76"/>
        <v>3.8323210724594103</v>
      </c>
      <c r="CY50" s="20">
        <f t="shared" si="76"/>
        <v>2.7501619862635218</v>
      </c>
      <c r="CZ50" s="20">
        <f t="shared" si="76"/>
        <v>4.8747167504380018</v>
      </c>
      <c r="DA50" s="20">
        <f t="shared" si="76"/>
        <v>5.9740522996185819</v>
      </c>
      <c r="DB50" s="20">
        <f t="shared" si="76"/>
        <v>2.4917474349703372</v>
      </c>
      <c r="DC50" s="20">
        <f t="shared" si="76"/>
        <v>4.152563198591297</v>
      </c>
      <c r="DD50" s="20">
        <f t="shared" si="76"/>
        <v>3.6655819893238295</v>
      </c>
      <c r="DE50" s="20">
        <f t="shared" si="76"/>
        <v>1.9938760328415572</v>
      </c>
      <c r="DF50" s="20">
        <f t="shared" si="76"/>
        <v>1.0687947874195025</v>
      </c>
      <c r="DG50" s="20">
        <f t="shared" si="76"/>
        <v>3.7680957240431967</v>
      </c>
      <c r="DH50" s="20">
        <f t="shared" si="76"/>
        <v>3.4089378893144673</v>
      </c>
      <c r="DI50" s="20">
        <f t="shared" si="76"/>
        <v>0.9946916489816271</v>
      </c>
      <c r="DJ50" s="20">
        <f t="shared" si="76"/>
        <v>1.4647938295314855</v>
      </c>
      <c r="DK50" s="20">
        <f t="shared" si="76"/>
        <v>4.8552892821578153</v>
      </c>
      <c r="DL50" s="20">
        <f t="shared" si="76"/>
        <v>-5.1219667302560001E-2</v>
      </c>
      <c r="DM50" s="20">
        <f t="shared" si="76"/>
        <v>2.3256344900136172</v>
      </c>
      <c r="DN50" s="20">
        <f t="shared" si="76"/>
        <v>3.8233668339030968</v>
      </c>
      <c r="DO50" s="20">
        <f t="shared" si="76"/>
        <v>0.35373599489989527</v>
      </c>
      <c r="DP50" s="20">
        <f t="shared" si="76"/>
        <v>4.3552710672830397</v>
      </c>
      <c r="DQ50" s="20">
        <f t="shared" si="76"/>
        <v>3.1291018355489753</v>
      </c>
      <c r="DR50" s="20">
        <f t="shared" si="76"/>
        <v>3.3583153631254525</v>
      </c>
      <c r="DS50" s="20">
        <f t="shared" si="76"/>
        <v>3.8849801769846648</v>
      </c>
      <c r="DT50" s="20">
        <f t="shared" ref="DT50:EY50" si="77">100*((DT18/DS18)^4-1)</f>
        <v>-24.182421410480003</v>
      </c>
      <c r="DU50" s="20">
        <f t="shared" si="77"/>
        <v>2.4721037974654969</v>
      </c>
      <c r="DV50" s="20">
        <f t="shared" si="77"/>
        <v>10.211249259263621</v>
      </c>
      <c r="DW50" s="20">
        <f t="shared" si="77"/>
        <v>5.4150016842944515</v>
      </c>
      <c r="DX50" s="20">
        <f t="shared" si="77"/>
        <v>5.7063214640409532</v>
      </c>
      <c r="DY50" s="20">
        <f t="shared" si="77"/>
        <v>7.0171491670027342</v>
      </c>
      <c r="DZ50" s="20">
        <f t="shared" si="77"/>
        <v>10.866609839646401</v>
      </c>
      <c r="EA50" s="20">
        <f t="shared" si="77"/>
        <v>10.021243580615579</v>
      </c>
      <c r="EB50" s="20">
        <f t="shared" si="77"/>
        <v>7.6688747121644196</v>
      </c>
      <c r="EC50" s="20">
        <f t="shared" si="77"/>
        <v>-2.7726397052290519</v>
      </c>
      <c r="ED50" s="19">
        <f t="shared" si="77"/>
        <v>0.16467093742171812</v>
      </c>
      <c r="EE50" s="19">
        <f t="shared" si="77"/>
        <v>-5.3732629235427432</v>
      </c>
      <c r="EF50" s="19">
        <f t="shared" si="77"/>
        <v>-15.063963027215188</v>
      </c>
      <c r="EG50" s="19">
        <f t="shared" si="77"/>
        <v>-17.367192195986235</v>
      </c>
      <c r="EH50" s="19">
        <f t="shared" si="77"/>
        <v>-12.45304466904178</v>
      </c>
      <c r="EI50" s="19">
        <f t="shared" si="77"/>
        <v>-4.4495316845829631</v>
      </c>
      <c r="EJ50" s="19">
        <f t="shared" si="77"/>
        <v>1.2392247104952014</v>
      </c>
      <c r="EK50" s="19">
        <f t="shared" si="77"/>
        <v>3.2469676780604306</v>
      </c>
      <c r="EL50" s="19">
        <f t="shared" si="77"/>
        <v>3.910830062825621</v>
      </c>
      <c r="EM50" s="19">
        <f t="shared" si="77"/>
        <v>5.6563545399904047</v>
      </c>
      <c r="EN50" s="19">
        <f t="shared" si="77"/>
        <v>5.8314619547352731</v>
      </c>
      <c r="EO50" s="19">
        <f t="shared" si="77"/>
        <v>5.2856792177902401</v>
      </c>
      <c r="EP50" s="19">
        <f t="shared" si="77"/>
        <v>4.7489772976328615</v>
      </c>
      <c r="EQ50" s="19">
        <f t="shared" si="77"/>
        <v>4.4390574800578619</v>
      </c>
      <c r="ER50" s="19">
        <f t="shared" si="77"/>
        <v>3.7845907607283902</v>
      </c>
      <c r="ES50" s="19">
        <f t="shared" si="77"/>
        <v>3.1916796190123664</v>
      </c>
      <c r="ET50" s="19">
        <f t="shared" si="77"/>
        <v>3.2563993468658792</v>
      </c>
      <c r="EU50" s="19">
        <f t="shared" si="77"/>
        <v>2.9338493831204238</v>
      </c>
      <c r="EV50" s="19">
        <f t="shared" si="77"/>
        <v>2.6806108593178113</v>
      </c>
      <c r="EW50" s="19">
        <f t="shared" si="77"/>
        <v>3.0708687918379329</v>
      </c>
      <c r="EX50" s="19">
        <f t="shared" si="77"/>
        <v>4.590612719009024</v>
      </c>
      <c r="EY50" s="19">
        <f t="shared" si="77"/>
        <v>5.1460798513263351</v>
      </c>
      <c r="EZ50" s="19">
        <f t="shared" ref="EZ50:FF50" si="78">100*((EZ18/EY18)^4-1)</f>
        <v>4.7878488275271192</v>
      </c>
      <c r="FA50" s="19">
        <f t="shared" si="78"/>
        <v>4.3471822222904022</v>
      </c>
      <c r="FB50" s="19">
        <f t="shared" si="78"/>
        <v>4.1813978070521118</v>
      </c>
      <c r="FC50" s="19">
        <f t="shared" si="78"/>
        <v>4.1925038412030879</v>
      </c>
      <c r="FD50" s="19">
        <f t="shared" si="78"/>
        <v>3.8378314737675723</v>
      </c>
      <c r="FE50" s="19">
        <f t="shared" si="78"/>
        <v>3.4314622227173963</v>
      </c>
      <c r="FF50" s="19">
        <f t="shared" si="78"/>
        <v>3.1512088791754822</v>
      </c>
    </row>
    <row r="51" spans="2:162" x14ac:dyDescent="0.2">
      <c r="B51" t="str">
        <f t="shared" si="6"/>
        <v xml:space="preserve">   Other services</v>
      </c>
      <c r="C51" s="20"/>
      <c r="D51" s="20">
        <f t="shared" ref="D51:AA51" si="79">100*((D19/C19)^4-1)</f>
        <v>4.3276036861308986</v>
      </c>
      <c r="E51" s="20">
        <f t="shared" si="79"/>
        <v>4.5836209248053983</v>
      </c>
      <c r="F51" s="20">
        <f t="shared" si="79"/>
        <v>2.5710887589800224</v>
      </c>
      <c r="G51" s="20">
        <f t="shared" si="79"/>
        <v>2.554668879381583</v>
      </c>
      <c r="H51" s="20">
        <f t="shared" si="79"/>
        <v>2.0153401257111625</v>
      </c>
      <c r="I51" s="20">
        <f t="shared" si="79"/>
        <v>0.28463655246462327</v>
      </c>
      <c r="J51" s="20">
        <f t="shared" si="79"/>
        <v>4.096119965896805</v>
      </c>
      <c r="K51" s="20">
        <f t="shared" si="79"/>
        <v>1.9836448943586493</v>
      </c>
      <c r="L51" s="20">
        <f t="shared" si="79"/>
        <v>2.5431440309369835</v>
      </c>
      <c r="M51" s="20">
        <f t="shared" si="79"/>
        <v>5.2751037960839131</v>
      </c>
      <c r="N51" s="20">
        <f t="shared" si="79"/>
        <v>4.126623150478026</v>
      </c>
      <c r="O51" s="20">
        <f t="shared" si="79"/>
        <v>2.5245739842176373</v>
      </c>
      <c r="P51" s="20">
        <f t="shared" si="79"/>
        <v>7.4963046388188737</v>
      </c>
      <c r="Q51" s="20">
        <f t="shared" si="79"/>
        <v>3.4396229011622204</v>
      </c>
      <c r="R51" s="20">
        <f t="shared" si="79"/>
        <v>-1.1004021871224512</v>
      </c>
      <c r="S51" s="20">
        <f t="shared" si="79"/>
        <v>2.1273022550682308</v>
      </c>
      <c r="T51" s="20">
        <f t="shared" si="79"/>
        <v>2.7038041444080507</v>
      </c>
      <c r="U51" s="20">
        <f t="shared" si="79"/>
        <v>2.7388461221863114</v>
      </c>
      <c r="V51" s="20">
        <f t="shared" si="79"/>
        <v>4.0475961926730752</v>
      </c>
      <c r="W51" s="20">
        <f t="shared" si="79"/>
        <v>7.644818857269553</v>
      </c>
      <c r="X51" s="20">
        <f t="shared" si="79"/>
        <v>1.0613338135999628</v>
      </c>
      <c r="Y51" s="20">
        <f t="shared" si="79"/>
        <v>1.8197435626434055</v>
      </c>
      <c r="Z51" s="20">
        <f t="shared" si="79"/>
        <v>1.1041300685268318</v>
      </c>
      <c r="AA51" s="20">
        <f t="shared" si="79"/>
        <v>-1.1909059660764831</v>
      </c>
      <c r="AB51" s="20">
        <f t="shared" ref="AB51:BG51" si="80">100*((AB19/AA19)^4-1)</f>
        <v>5.457598784640183</v>
      </c>
      <c r="AC51" s="20">
        <f t="shared" si="80"/>
        <v>3.7517055290652745</v>
      </c>
      <c r="AD51" s="20">
        <f t="shared" si="80"/>
        <v>6.7128211001979743</v>
      </c>
      <c r="AE51" s="20">
        <f t="shared" si="80"/>
        <v>2.7696837970016652</v>
      </c>
      <c r="AF51" s="20">
        <f t="shared" si="80"/>
        <v>2.8969638833348466</v>
      </c>
      <c r="AG51" s="20">
        <f t="shared" si="80"/>
        <v>4.6313281096651338</v>
      </c>
      <c r="AH51" s="20">
        <f t="shared" si="80"/>
        <v>6.2369131930919197</v>
      </c>
      <c r="AI51" s="20">
        <f t="shared" si="80"/>
        <v>1.3928983592801369</v>
      </c>
      <c r="AJ51" s="20">
        <f t="shared" si="80"/>
        <v>7.0368771336688063</v>
      </c>
      <c r="AK51" s="20">
        <f t="shared" si="80"/>
        <v>3.1592789388978471</v>
      </c>
      <c r="AL51" s="20">
        <f t="shared" si="80"/>
        <v>2.4012070379520356</v>
      </c>
      <c r="AM51" s="20">
        <f t="shared" si="80"/>
        <v>3.6191362287347317</v>
      </c>
      <c r="AN51" s="20">
        <f t="shared" si="80"/>
        <v>-0.13266263168387749</v>
      </c>
      <c r="AO51" s="20">
        <f t="shared" si="80"/>
        <v>2.9983938841226188</v>
      </c>
      <c r="AP51" s="20">
        <f t="shared" si="80"/>
        <v>4.4660974038778667</v>
      </c>
      <c r="AQ51" s="20">
        <f t="shared" si="80"/>
        <v>4.1029403148538757</v>
      </c>
      <c r="AR51" s="20">
        <f t="shared" si="80"/>
        <v>-1.2417555409396486</v>
      </c>
      <c r="AS51" s="20">
        <f t="shared" si="80"/>
        <v>2.614526068333034</v>
      </c>
      <c r="AT51" s="20">
        <f t="shared" si="80"/>
        <v>3.6946627764508078</v>
      </c>
      <c r="AU51" s="20">
        <f t="shared" si="80"/>
        <v>-2.2747884885429448</v>
      </c>
      <c r="AV51" s="20">
        <f t="shared" si="80"/>
        <v>1.7203906645481437</v>
      </c>
      <c r="AW51" s="20">
        <f t="shared" si="80"/>
        <v>-0.38242905176388842</v>
      </c>
      <c r="AX51" s="20">
        <f t="shared" si="80"/>
        <v>-1.3560562404440923</v>
      </c>
      <c r="AY51" s="20">
        <f t="shared" si="80"/>
        <v>1.1589727228619839</v>
      </c>
      <c r="AZ51" s="20">
        <f t="shared" si="80"/>
        <v>2.0180782342317016</v>
      </c>
      <c r="BA51" s="20">
        <f t="shared" si="80"/>
        <v>1.5782153298482537</v>
      </c>
      <c r="BB51" s="20">
        <f t="shared" si="80"/>
        <v>1.2305589144071316</v>
      </c>
      <c r="BC51" s="20">
        <f t="shared" si="80"/>
        <v>1.9938931782761848</v>
      </c>
      <c r="BD51" s="20">
        <f t="shared" si="80"/>
        <v>1.474668339982399</v>
      </c>
      <c r="BE51" s="20">
        <f t="shared" si="80"/>
        <v>2.1462753025241588</v>
      </c>
      <c r="BF51" s="20">
        <f t="shared" si="80"/>
        <v>2.8115582837770603</v>
      </c>
      <c r="BG51" s="20">
        <f t="shared" si="80"/>
        <v>-1.2723659290725386</v>
      </c>
      <c r="BH51" s="20">
        <f t="shared" ref="BH51:CM51" si="81">100*((BH19/BG19)^4-1)</f>
        <v>2.9277582220556431</v>
      </c>
      <c r="BI51" s="20">
        <f t="shared" si="81"/>
        <v>1.0722659119444922</v>
      </c>
      <c r="BJ51" s="20">
        <f t="shared" si="81"/>
        <v>2.2722845119049762</v>
      </c>
      <c r="BK51" s="20">
        <f t="shared" si="81"/>
        <v>2.135229127816296</v>
      </c>
      <c r="BL51" s="20">
        <f t="shared" si="81"/>
        <v>4.1142697578643972</v>
      </c>
      <c r="BM51" s="20">
        <f t="shared" si="81"/>
        <v>1.8581607981705828</v>
      </c>
      <c r="BN51" s="20">
        <f t="shared" si="81"/>
        <v>1.4453243676296301</v>
      </c>
      <c r="BO51" s="20">
        <f t="shared" si="81"/>
        <v>2.1255586859057152</v>
      </c>
      <c r="BP51" s="20">
        <f t="shared" si="81"/>
        <v>1.4725387902232878</v>
      </c>
      <c r="BQ51" s="20">
        <f t="shared" si="81"/>
        <v>1.9464149618643845</v>
      </c>
      <c r="BR51" s="20">
        <f t="shared" si="81"/>
        <v>2.3357258076777576</v>
      </c>
      <c r="BS51" s="20">
        <f t="shared" si="81"/>
        <v>3.7588052208692657</v>
      </c>
      <c r="BT51" s="20">
        <f t="shared" si="81"/>
        <v>2.4186950207302882</v>
      </c>
      <c r="BU51" s="20">
        <f t="shared" si="81"/>
        <v>3.0315608948584538</v>
      </c>
      <c r="BV51" s="20">
        <f t="shared" si="81"/>
        <v>4.0266054271947294</v>
      </c>
      <c r="BW51" s="20">
        <f t="shared" si="81"/>
        <v>2.9016827794909661</v>
      </c>
      <c r="BX51" s="20">
        <f t="shared" si="81"/>
        <v>1.9263812452394502</v>
      </c>
      <c r="BY51" s="20">
        <f t="shared" si="81"/>
        <v>3.1722594165534579</v>
      </c>
      <c r="BZ51" s="20">
        <f t="shared" si="81"/>
        <v>-0.59122239916359343</v>
      </c>
      <c r="CA51" s="20">
        <f t="shared" si="81"/>
        <v>-0.81345482728206742</v>
      </c>
      <c r="CB51" s="20">
        <f t="shared" si="81"/>
        <v>-1.9918225521870947</v>
      </c>
      <c r="CC51" s="20">
        <f t="shared" si="81"/>
        <v>1.3891940110200007</v>
      </c>
      <c r="CD51" s="20">
        <f t="shared" si="81"/>
        <v>1.4972601398771213</v>
      </c>
      <c r="CE51" s="20">
        <f t="shared" si="81"/>
        <v>-0.11120892303324581</v>
      </c>
      <c r="CF51" s="20">
        <f t="shared" si="81"/>
        <v>2.5842575290717651</v>
      </c>
      <c r="CG51" s="20">
        <f t="shared" si="81"/>
        <v>2.8685370381714259</v>
      </c>
      <c r="CH51" s="20">
        <f t="shared" si="81"/>
        <v>5.1472541689230988</v>
      </c>
      <c r="CI51" s="20">
        <f t="shared" si="81"/>
        <v>1.5998228220077904</v>
      </c>
      <c r="CJ51" s="20">
        <f t="shared" si="81"/>
        <v>3.7229113393997038</v>
      </c>
      <c r="CK51" s="20">
        <f t="shared" si="81"/>
        <v>1.7594622823492223</v>
      </c>
      <c r="CL51" s="20">
        <f t="shared" si="81"/>
        <v>2.112067490585301</v>
      </c>
      <c r="CM51" s="20">
        <f t="shared" si="81"/>
        <v>2.6043323867628532</v>
      </c>
      <c r="CN51" s="20">
        <f t="shared" ref="CN51:DS51" si="82">100*((CN19/CM19)^4-1)</f>
        <v>2.6232765371159816</v>
      </c>
      <c r="CO51" s="20">
        <f t="shared" si="82"/>
        <v>1.1208296911702442</v>
      </c>
      <c r="CP51" s="20">
        <f t="shared" si="82"/>
        <v>3.2029857317031452</v>
      </c>
      <c r="CQ51" s="20">
        <f t="shared" si="82"/>
        <v>1.1436872049757074</v>
      </c>
      <c r="CR51" s="20">
        <f t="shared" si="82"/>
        <v>3.0979827903113266</v>
      </c>
      <c r="CS51" s="20">
        <f t="shared" si="82"/>
        <v>2.3425068813553995</v>
      </c>
      <c r="CT51" s="20">
        <f t="shared" si="82"/>
        <v>3.2647580295911416</v>
      </c>
      <c r="CU51" s="20">
        <f t="shared" si="82"/>
        <v>3.8606616804510718</v>
      </c>
      <c r="CV51" s="20">
        <f t="shared" si="82"/>
        <v>0.33405683301324096</v>
      </c>
      <c r="CW51" s="20">
        <f t="shared" si="82"/>
        <v>3.1023754312197838</v>
      </c>
      <c r="CX51" s="20">
        <f t="shared" si="82"/>
        <v>0.46395945354007484</v>
      </c>
      <c r="CY51" s="20">
        <f t="shared" si="82"/>
        <v>2.7710058441885677</v>
      </c>
      <c r="CZ51" s="20">
        <f t="shared" si="82"/>
        <v>4.0644586937272686</v>
      </c>
      <c r="DA51" s="20">
        <f t="shared" si="82"/>
        <v>3.6225252333139446</v>
      </c>
      <c r="DB51" s="20">
        <f t="shared" si="82"/>
        <v>2.8644022967277971</v>
      </c>
      <c r="DC51" s="20">
        <f t="shared" si="82"/>
        <v>5.4817756057025546</v>
      </c>
      <c r="DD51" s="20">
        <f t="shared" si="82"/>
        <v>3.9382102296967814</v>
      </c>
      <c r="DE51" s="20">
        <f t="shared" si="82"/>
        <v>2.7787089016191091</v>
      </c>
      <c r="DF51" s="20">
        <f t="shared" si="82"/>
        <v>2.2220505061319118</v>
      </c>
      <c r="DG51" s="20">
        <f t="shared" si="82"/>
        <v>2.5553835397202018</v>
      </c>
      <c r="DH51" s="20">
        <f t="shared" si="82"/>
        <v>3.8898425760920174</v>
      </c>
      <c r="DI51" s="20">
        <f t="shared" si="82"/>
        <v>1.7739283255482352</v>
      </c>
      <c r="DJ51" s="20">
        <f t="shared" si="82"/>
        <v>2.3496995512874541</v>
      </c>
      <c r="DK51" s="20">
        <f t="shared" si="82"/>
        <v>5.0555176692949289</v>
      </c>
      <c r="DL51" s="20">
        <f t="shared" si="82"/>
        <v>2.4582873766821001</v>
      </c>
      <c r="DM51" s="20">
        <f t="shared" si="82"/>
        <v>1.9630586630753122</v>
      </c>
      <c r="DN51" s="20">
        <f t="shared" si="82"/>
        <v>2.2519304366004134</v>
      </c>
      <c r="DO51" s="20">
        <f t="shared" si="82"/>
        <v>3.2532105850338944</v>
      </c>
      <c r="DP51" s="20">
        <f t="shared" si="82"/>
        <v>2.4277662443910941</v>
      </c>
      <c r="DQ51" s="20">
        <f t="shared" si="82"/>
        <v>2.4131206666053284</v>
      </c>
      <c r="DR51" s="20">
        <f t="shared" si="82"/>
        <v>1.2951801128278317</v>
      </c>
      <c r="DS51" s="20">
        <f t="shared" si="82"/>
        <v>-2.3207106532579735</v>
      </c>
      <c r="DT51" s="20">
        <f t="shared" ref="DT51:EY51" si="83">100*((DT19/DS19)^4-1)</f>
        <v>-66.653958042806224</v>
      </c>
      <c r="DU51" s="20">
        <f t="shared" si="83"/>
        <v>32.060151814751016</v>
      </c>
      <c r="DV51" s="20">
        <f t="shared" si="83"/>
        <v>4.3709460790032351</v>
      </c>
      <c r="DW51" s="20">
        <f t="shared" si="83"/>
        <v>-1.146070220606743</v>
      </c>
      <c r="DX51" s="20">
        <f t="shared" si="83"/>
        <v>17.36405546188864</v>
      </c>
      <c r="DY51" s="20">
        <f t="shared" si="83"/>
        <v>17.05845695570607</v>
      </c>
      <c r="DZ51" s="20">
        <f t="shared" si="83"/>
        <v>11.937809342025329</v>
      </c>
      <c r="EA51" s="20">
        <f t="shared" si="83"/>
        <v>6.3332443054555432</v>
      </c>
      <c r="EB51" s="20">
        <f t="shared" si="83"/>
        <v>3.1610700758805566</v>
      </c>
      <c r="EC51" s="20">
        <f t="shared" si="83"/>
        <v>3.7344277681261584</v>
      </c>
      <c r="ED51" s="19">
        <f t="shared" si="83"/>
        <v>7.3637309178248511</v>
      </c>
      <c r="EE51" s="19">
        <f t="shared" si="83"/>
        <v>4.2860403989898987</v>
      </c>
      <c r="EF51" s="19">
        <f t="shared" si="83"/>
        <v>2.6789775292535012E-2</v>
      </c>
      <c r="EG51" s="19">
        <f t="shared" si="83"/>
        <v>0.52066589864130375</v>
      </c>
      <c r="EH51" s="19">
        <f t="shared" si="83"/>
        <v>-1.2841725833722339</v>
      </c>
      <c r="EI51" s="19">
        <f t="shared" si="83"/>
        <v>0.34221160791148009</v>
      </c>
      <c r="EJ51" s="19">
        <f t="shared" si="83"/>
        <v>2.2848540630931113</v>
      </c>
      <c r="EK51" s="19">
        <f t="shared" si="83"/>
        <v>0.95799995673651051</v>
      </c>
      <c r="EL51" s="19">
        <f t="shared" si="83"/>
        <v>1.3123495159623078</v>
      </c>
      <c r="EM51" s="19">
        <f t="shared" si="83"/>
        <v>1.5645046510027072</v>
      </c>
      <c r="EN51" s="19">
        <f t="shared" si="83"/>
        <v>1.1419942851552012</v>
      </c>
      <c r="EO51" s="19">
        <f t="shared" si="83"/>
        <v>0.32164645989309903</v>
      </c>
      <c r="EP51" s="19">
        <f t="shared" si="83"/>
        <v>1.0721977591931164</v>
      </c>
      <c r="EQ51" s="19">
        <f t="shared" si="83"/>
        <v>0.91410975923398308</v>
      </c>
      <c r="ER51" s="19">
        <f t="shared" si="83"/>
        <v>0.93472464169577218</v>
      </c>
      <c r="ES51" s="19">
        <f t="shared" si="83"/>
        <v>0.82588129340896987</v>
      </c>
      <c r="ET51" s="19">
        <f t="shared" si="83"/>
        <v>0.780410113501806</v>
      </c>
      <c r="EU51" s="19">
        <f t="shared" si="83"/>
        <v>0.61433630508025416</v>
      </c>
      <c r="EV51" s="19">
        <f t="shared" si="83"/>
        <v>0.80192513838313051</v>
      </c>
      <c r="EW51" s="19">
        <f t="shared" si="83"/>
        <v>0.76508667152268561</v>
      </c>
      <c r="EX51" s="19">
        <f t="shared" si="83"/>
        <v>0.32971689657244063</v>
      </c>
      <c r="EY51" s="19">
        <f t="shared" si="83"/>
        <v>0.39340534741476585</v>
      </c>
      <c r="EZ51" s="19">
        <f t="shared" ref="EZ51:FF51" si="84">100*((EZ19/EY19)^4-1)</f>
        <v>0.48141001224197844</v>
      </c>
      <c r="FA51" s="19">
        <f t="shared" si="84"/>
        <v>0.40000134057254222</v>
      </c>
      <c r="FB51" s="19">
        <f t="shared" si="84"/>
        <v>0.36716168453569953</v>
      </c>
      <c r="FC51" s="19">
        <f t="shared" si="84"/>
        <v>0.41206468165164711</v>
      </c>
      <c r="FD51" s="19">
        <f t="shared" si="84"/>
        <v>0.46009704147329522</v>
      </c>
      <c r="FE51" s="19">
        <f t="shared" si="84"/>
        <v>0.35868947649391192</v>
      </c>
      <c r="FF51" s="19">
        <f t="shared" si="84"/>
        <v>0.26498065138700344</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-1.85609806479341</v>
      </c>
      <c r="I52" s="20">
        <f t="shared" ref="I52" si="90">100*((I20/H20)^4-1)</f>
        <v>-6.3437876624560801</v>
      </c>
      <c r="J52" s="20">
        <f t="shared" ref="J52" si="91">100*((J20/I20)^4-1)</f>
        <v>3.1195435974658903</v>
      </c>
      <c r="K52" s="20">
        <f t="shared" ref="K52" si="92">100*((K20/J20)^4-1)</f>
        <v>3.6930576940559456</v>
      </c>
      <c r="L52" s="20">
        <f t="shared" ref="L52" si="93">100*((L20/K20)^4-1)</f>
        <v>2.3305650189977323</v>
      </c>
      <c r="M52" s="20">
        <f t="shared" ref="M52" si="94">100*((M20/L20)^4-1)</f>
        <v>5.4190417593240836</v>
      </c>
      <c r="N52" s="20">
        <f t="shared" ref="N52" si="95">100*((N20/M20)^4-1)</f>
        <v>2.1423985444587679</v>
      </c>
      <c r="O52" s="20">
        <f t="shared" ref="O52" si="96">100*((O20/N20)^4-1)</f>
        <v>3.1370174138841689</v>
      </c>
      <c r="P52" s="20">
        <f t="shared" ref="P52" si="97">100*((P20/O20)^4-1)</f>
        <v>3.8300356208475383</v>
      </c>
      <c r="Q52" s="20">
        <f t="shared" ref="Q52" si="98">100*((Q20/P20)^4-1)</f>
        <v>6.672703639885369</v>
      </c>
      <c r="R52" s="20">
        <f t="shared" ref="R52" si="99">100*((R20/Q20)^4-1)</f>
        <v>-3.7630164963140311</v>
      </c>
      <c r="S52" s="20">
        <f t="shared" ref="S52" si="100">100*((S20/R20)^4-1)</f>
        <v>3.3446601864727921</v>
      </c>
      <c r="T52" s="20">
        <f t="shared" ref="T52" si="101">100*((T20/S20)^4-1)</f>
        <v>5.5735963169243785</v>
      </c>
      <c r="U52" s="20">
        <f t="shared" ref="U52" si="102">100*((U20/T20)^4-1)</f>
        <v>-1.3400145752436532</v>
      </c>
      <c r="V52" s="20">
        <f t="shared" ref="V52" si="103">100*((V20/U20)^4-1)</f>
        <v>7.7850442998225189</v>
      </c>
      <c r="W52" s="20">
        <f t="shared" ref="W52" si="104">100*((W20/V20)^4-1)</f>
        <v>7.0769697616649196</v>
      </c>
      <c r="X52" s="20">
        <f t="shared" ref="X52" si="105">100*((X20/W20)^4-1)</f>
        <v>1.9700606933748643</v>
      </c>
      <c r="Y52" s="20">
        <f t="shared" ref="Y52" si="106">100*((Y20/X20)^4-1)</f>
        <v>-1.4195612947087599</v>
      </c>
      <c r="Z52" s="20">
        <f t="shared" ref="Z52" si="107">100*((Z20/Y20)^4-1)</f>
        <v>8.8746850160531743</v>
      </c>
      <c r="AA52" s="20">
        <f t="shared" ref="AA52" si="108">100*((AA20/Z20)^4-1)</f>
        <v>-3.8933905517171796</v>
      </c>
      <c r="AB52" s="20">
        <f t="shared" ref="AB52" si="109">100*((AB20/AA20)^4-1)</f>
        <v>9.4587687008837804</v>
      </c>
      <c r="AC52" s="20">
        <f t="shared" ref="AC52" si="110">100*((AC20/AB20)^4-1)</f>
        <v>6.707395010179984</v>
      </c>
      <c r="AD52" s="20">
        <f t="shared" ref="AD52" si="111">100*((AD20/AC20)^4-1)</f>
        <v>2.4998794434608396</v>
      </c>
      <c r="AE52" s="20">
        <f t="shared" ref="AE52" si="112">100*((AE20/AD20)^4-1)</f>
        <v>0.123133739463821</v>
      </c>
      <c r="AF52" s="20">
        <f t="shared" ref="AF52" si="113">100*((AF20/AE20)^4-1)</f>
        <v>-0.49124868774995667</v>
      </c>
      <c r="AG52" s="20">
        <f t="shared" ref="AG52" si="114">100*((AG20/AF20)^4-1)</f>
        <v>6.5614466363001611</v>
      </c>
      <c r="AH52" s="20">
        <f t="shared" ref="AH52" si="115">100*((AH20/AG20)^4-1)</f>
        <v>8.3745193553468553</v>
      </c>
      <c r="AI52" s="20">
        <f t="shared" ref="AI52" si="116">100*((AI20/AH20)^4-1)</f>
        <v>-0.94729942530928923</v>
      </c>
      <c r="AJ52" s="20">
        <f t="shared" ref="AJ52" si="117">100*((AJ20/AI20)^4-1)</f>
        <v>6.2148494103822394</v>
      </c>
      <c r="AK52" s="20">
        <f t="shared" ref="AK52" si="118">100*((AK20/AJ20)^4-1)</f>
        <v>4.1704562271194456</v>
      </c>
      <c r="AL52" s="20">
        <f t="shared" ref="AL52" si="119">100*((AL20/AK20)^4-1)</f>
        <v>-3.099204121948651</v>
      </c>
      <c r="AM52" s="20">
        <f t="shared" ref="AM52" si="120">100*((AM20/AL20)^4-1)</f>
        <v>16.370816686702327</v>
      </c>
      <c r="AN52" s="20">
        <f t="shared" ref="AN52" si="121">100*((AN20/AM20)^4-1)</f>
        <v>0.90471575608559451</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-3.3770600907320203</v>
      </c>
      <c r="AX52" s="20">
        <f t="shared" ref="AX52" si="131">100*((AX20/AW20)^4-1)</f>
        <v>-8.610829057245228</v>
      </c>
      <c r="AY52" s="20">
        <f t="shared" ref="AY52" si="132">100*((AY20/AX20)^4-1)</f>
        <v>-1.9211193742258326</v>
      </c>
      <c r="AZ52" s="20">
        <f t="shared" ref="AZ52" si="133">100*((AZ20/AY20)^4-1)</f>
        <v>2.773600375475116</v>
      </c>
      <c r="BA52" s="20">
        <f t="shared" ref="BA52" si="134">100*((BA20/AZ20)^4-1)</f>
        <v>1.9453013578034417</v>
      </c>
      <c r="BB52" s="20">
        <f t="shared" ref="BB52" si="135">100*((BB20/BA20)^4-1)</f>
        <v>0</v>
      </c>
      <c r="BC52" s="20">
        <f t="shared" ref="BC52" si="136">100*((BC20/BB20)^4-1)</f>
        <v>1.0214131952066552</v>
      </c>
      <c r="BD52" s="20">
        <f t="shared" ref="BD52" si="137">100*((BD20/BC20)^4-1)</f>
        <v>1.1324915475802166</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3.5070422188649308</v>
      </c>
      <c r="BO52" s="20">
        <f t="shared" ref="BO52" si="148">100*((BO20/BN20)^4-1)</f>
        <v>3.050406142131501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-6.858451713972558</v>
      </c>
      <c r="CC52" s="20">
        <f t="shared" ref="CC52" si="162">100*((CC20/CB20)^4-1)</f>
        <v>-0.20465585519492402</v>
      </c>
      <c r="CD52" s="20">
        <f t="shared" ref="CD52" si="163">100*((CD20/CC20)^4-1)</f>
        <v>-2.1343406980735558</v>
      </c>
      <c r="CE52" s="20">
        <f t="shared" ref="CE52" si="164">100*((CE20/CD20)^4-1)</f>
        <v>-0.82156176026441097</v>
      </c>
      <c r="CF52" s="20">
        <f t="shared" ref="CF52" si="165">100*((CF20/CE20)^4-1)</f>
        <v>2.8163619784592031</v>
      </c>
      <c r="CG52" s="20">
        <f t="shared" ref="CG52" si="166">100*((CG20/CF20)^4-1)</f>
        <v>1.6503003964683627</v>
      </c>
      <c r="CH52" s="20">
        <f t="shared" ref="CH52" si="167">100*((CH20/CG20)^4-1)</f>
        <v>4.1466806792062938</v>
      </c>
      <c r="CI52" s="20">
        <f t="shared" ref="CI52" si="168">100*((CI20/CH20)^4-1)</f>
        <v>0.30352830089663829</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5.5384967804214202</v>
      </c>
      <c r="CZ52" s="20">
        <f t="shared" ref="CZ52" si="185">100*((CZ20/CY20)^4-1)</f>
        <v>4.5523424230748288</v>
      </c>
      <c r="DA52" s="20">
        <f t="shared" ref="DA52" si="186">100*((DA20/CZ20)^4-1)</f>
        <v>8.412814057879924</v>
      </c>
      <c r="DB52" s="20">
        <f t="shared" ref="DB52" si="187">100*((DB20/DA20)^4-1)</f>
        <v>2.4899527797062504</v>
      </c>
      <c r="DC52" s="20">
        <f t="shared" ref="DC52" si="188">100*((DC20/DB20)^4-1)</f>
        <v>4.7319006103371919</v>
      </c>
      <c r="DD52" s="20">
        <f t="shared" ref="DD52" si="189">100*((DD20/DC20)^4-1)</f>
        <v>3.2995652196410097</v>
      </c>
      <c r="DE52" s="20">
        <f t="shared" ref="DE52" si="190">100*((DE20/DD20)^4-1)</f>
        <v>4.7239367964838852</v>
      </c>
      <c r="DF52" s="20">
        <f t="shared" ref="DF52" si="191">100*((DF20/DE20)^4-1)</f>
        <v>1.9813639722804366</v>
      </c>
      <c r="DG52" s="20">
        <f t="shared" ref="DG52" si="192">100*((DG20/DF20)^4-1)</f>
        <v>3.3856830114282754</v>
      </c>
      <c r="DH52" s="20">
        <f t="shared" ref="DH52" si="193">100*((DH20/DG20)^4-1)</f>
        <v>5.8668414415390169</v>
      </c>
      <c r="DI52" s="20">
        <f t="shared" ref="DI52" si="194">100*((DI20/DH20)^4-1)</f>
        <v>7.9752762462637072E-2</v>
      </c>
      <c r="DJ52" s="20">
        <f t="shared" ref="DJ52" si="195">100*((DJ20/DI20)^4-1)</f>
        <v>1.7652532872368454</v>
      </c>
      <c r="DK52" s="20">
        <f t="shared" ref="DK52" si="196">100*((DK20/DJ20)^4-1)</f>
        <v>5.5070325921981578</v>
      </c>
      <c r="DL52" s="20">
        <f t="shared" ref="DL52" si="197">100*((DL20/DK20)^4-1)</f>
        <v>3.4903517460368461</v>
      </c>
      <c r="DM52" s="20">
        <f t="shared" ref="DM52" si="198">100*((DM20/DL20)^4-1)</f>
        <v>-0.46502537025450152</v>
      </c>
      <c r="DN52" s="20">
        <f t="shared" ref="DN52" si="199">100*((DN20/DM20)^4-1)</f>
        <v>2.9071872541743149</v>
      </c>
      <c r="DO52" s="20">
        <f t="shared" ref="DO52" si="200">100*((DO20/DN20)^4-1)</f>
        <v>-0.15426144449610657</v>
      </c>
      <c r="DP52" s="20">
        <f t="shared" ref="DP52" si="201">100*((DP20/DO20)^4-1)</f>
        <v>2.0224953260409961</v>
      </c>
      <c r="DQ52" s="20">
        <f t="shared" ref="DQ52" si="202">100*((DQ20/DP20)^4-1)</f>
        <v>1.8564579170100126</v>
      </c>
      <c r="DR52" s="20">
        <f t="shared" ref="DR52" si="203">100*((DR20/DQ20)^4-1)</f>
        <v>0.38288460107971378</v>
      </c>
      <c r="DS52" s="20">
        <f t="shared" ref="DS52" si="204">100*((DS20/DR20)^4-1)</f>
        <v>-5.1679159814485454</v>
      </c>
      <c r="DT52" s="20">
        <f t="shared" ref="DT52" si="205">100*((DT20/DS20)^4-1)</f>
        <v>-90.321187878114031</v>
      </c>
      <c r="DU52" s="20">
        <f t="shared" ref="DU52" si="206">100*((DU20/DT20)^4-1)</f>
        <v>71.485221731005424</v>
      </c>
      <c r="DV52" s="20">
        <f t="shared" ref="DV52" si="207">100*((DV20/DU20)^4-1)</f>
        <v>9.4114464390630417</v>
      </c>
      <c r="DW52" s="20">
        <f t="shared" ref="DW52" si="208">100*((DW20/DV20)^4-1)</f>
        <v>-5.9122359831609073</v>
      </c>
      <c r="DX52" s="20">
        <f t="shared" ref="DX52" si="209">100*((DX20/DW20)^4-1)</f>
        <v>53.390791997815533</v>
      </c>
      <c r="DY52" s="20">
        <f t="shared" ref="DY52" si="210">100*((DY20/DX20)^4-1)</f>
        <v>52.894585126798276</v>
      </c>
      <c r="DZ52" s="20">
        <f t="shared" ref="DZ52" si="211">100*((DZ20/DY20)^4-1)</f>
        <v>22.731961079886375</v>
      </c>
      <c r="EA52" s="20">
        <f t="shared" ref="EA52" si="212">100*((EA20/DZ20)^4-1)</f>
        <v>11.864545672932447</v>
      </c>
      <c r="EB52" s="20">
        <f t="shared" ref="EB52" si="213">100*((EB20/EA20)^4-1)</f>
        <v>4.3849194627310295</v>
      </c>
      <c r="EC52" s="20">
        <f t="shared" ref="EC52" si="214">100*((EC20/EB20)^4-1)</f>
        <v>7.4939712225053468</v>
      </c>
      <c r="ED52" s="19">
        <f t="shared" ref="ED52" si="215">100*((ED20/EC20)^4-1)</f>
        <v>13.578874543291274</v>
      </c>
      <c r="EE52" s="19">
        <f t="shared" ref="EE52" si="216">100*((EE20/ED20)^4-1)</f>
        <v>6.0600287160372135</v>
      </c>
      <c r="EF52" s="19">
        <f t="shared" ref="EF52" si="217">100*((EF20/EE20)^4-1)</f>
        <v>-2.834686951647547</v>
      </c>
      <c r="EG52" s="19">
        <f t="shared" ref="EG52" si="218">100*((EG20/EF20)^4-1)</f>
        <v>-6.0851925683186758</v>
      </c>
      <c r="EH52" s="19">
        <f t="shared" ref="EH52" si="219">100*((EH20/EG20)^4-1)</f>
        <v>-7.7409673355265269</v>
      </c>
      <c r="EI52" s="19">
        <f t="shared" ref="EI52" si="220">100*((EI20/EH20)^4-1)</f>
        <v>-4.9508941477579231</v>
      </c>
      <c r="EJ52" s="19">
        <f t="shared" ref="EJ52" si="221">100*((EJ20/EI20)^4-1)</f>
        <v>1.3391112152723705</v>
      </c>
      <c r="EK52" s="19">
        <f t="shared" ref="EK52" si="222">100*((EK20/EJ20)^4-1)</f>
        <v>1.0004677189895395</v>
      </c>
      <c r="EL52" s="19">
        <f t="shared" ref="EL52" si="223">100*((EL20/EK20)^4-1)</f>
        <v>4.8087984937381423</v>
      </c>
      <c r="EM52" s="19">
        <f t="shared" ref="EM52" si="224">100*((EM20/EL20)^4-1)</f>
        <v>4.9832401353134381</v>
      </c>
      <c r="EN52" s="19">
        <f t="shared" ref="EN52" si="225">100*((EN20/EM20)^4-1)</f>
        <v>3.6494085361312489</v>
      </c>
      <c r="EO52" s="19">
        <f t="shared" ref="EO52" si="226">100*((EO20/EN20)^4-1)</f>
        <v>1.1296840478516312</v>
      </c>
      <c r="EP52" s="19">
        <f t="shared" ref="EP52" si="227">100*((EP20/EO20)^4-1)</f>
        <v>2.486858955438076</v>
      </c>
      <c r="EQ52" s="19">
        <f t="shared" ref="EQ52" si="228">100*((EQ20/EP20)^4-1)</f>
        <v>1.8624745536942378</v>
      </c>
      <c r="ER52" s="19">
        <f t="shared" ref="ER52" si="229">100*((ER20/EQ20)^4-1)</f>
        <v>2.3547548600249879</v>
      </c>
      <c r="ES52" s="19">
        <f t="shared" ref="ES52" si="230">100*((ES20/ER20)^4-1)</f>
        <v>2.2732055709776988</v>
      </c>
      <c r="ET52" s="19">
        <f t="shared" ref="ET52" si="231">100*((ET20/ES20)^4-1)</f>
        <v>1.8904764482858827</v>
      </c>
      <c r="EU52" s="19">
        <f t="shared" ref="EU52" si="232">100*((EU20/ET20)^4-1)</f>
        <v>0.4747469562705442</v>
      </c>
      <c r="EV52" s="19">
        <f t="shared" ref="EV52" si="233">100*((EV20/EU20)^4-1)</f>
        <v>0.90683510700926284</v>
      </c>
      <c r="EW52" s="19">
        <f t="shared" ref="EW52" si="234">100*((EW20/EV20)^4-1)</f>
        <v>0.47583009240983465</v>
      </c>
      <c r="EX52" s="19">
        <f t="shared" ref="EX52" si="235">100*((EX20/EW20)^4-1)</f>
        <v>-0.28483889125928696</v>
      </c>
      <c r="EY52" s="19">
        <f t="shared" ref="EY52" si="236">100*((EY20/EX20)^4-1)</f>
        <v>-0.41679005329823271</v>
      </c>
      <c r="EZ52" s="19">
        <f t="shared" ref="EZ52" si="237">100*((EZ20/EY20)^4-1)</f>
        <v>0.27311966189655923</v>
      </c>
      <c r="FA52" s="19">
        <f t="shared" ref="FA52" si="238">100*((FA20/EZ20)^4-1)</f>
        <v>0.20612640698802753</v>
      </c>
      <c r="FB52" s="19">
        <f t="shared" ref="FB52" si="239">100*((FB20/FA20)^4-1)</f>
        <v>0.1609492235243426</v>
      </c>
      <c r="FC52" s="19">
        <f t="shared" ref="FC52" si="240">100*((FC20/FB20)^4-1)</f>
        <v>2.9259653722824019E-2</v>
      </c>
      <c r="FD52" s="19">
        <f t="shared" ref="FD52" si="241">100*((FD20/FC20)^4-1)</f>
        <v>0.61402836738808642</v>
      </c>
      <c r="FE52" s="19">
        <f t="shared" ref="FE52" si="242">100*((FE20/FD20)^4-1)</f>
        <v>0.57388573712269242</v>
      </c>
      <c r="FF52" s="19">
        <f t="shared" ref="FF52" si="243">100*((FF20/FE20)^4-1)</f>
        <v>0.33007757309253538</v>
      </c>
    </row>
    <row r="53" spans="2:162" x14ac:dyDescent="0.2">
      <c r="B53" t="str">
        <f t="shared" si="6"/>
        <v xml:space="preserve">   Government</v>
      </c>
      <c r="C53" s="20"/>
      <c r="D53" s="20">
        <f t="shared" ref="D53:AA53" si="244">100*((D21/C21)^4-1)</f>
        <v>4.6786751082181999</v>
      </c>
      <c r="E53" s="20">
        <f t="shared" si="244"/>
        <v>7.7634684121284936</v>
      </c>
      <c r="F53" s="20">
        <f t="shared" si="244"/>
        <v>-1.5967743232016329</v>
      </c>
      <c r="G53" s="20">
        <f t="shared" si="244"/>
        <v>1.5320212362029073</v>
      </c>
      <c r="H53" s="20">
        <f t="shared" si="244"/>
        <v>10.66755227685996</v>
      </c>
      <c r="I53" s="20">
        <f t="shared" si="244"/>
        <v>3.7952334461909931</v>
      </c>
      <c r="J53" s="20">
        <f t="shared" si="244"/>
        <v>0.60494588284702999</v>
      </c>
      <c r="K53" s="20">
        <f t="shared" si="244"/>
        <v>6.4346625364022358</v>
      </c>
      <c r="L53" s="20">
        <f t="shared" si="244"/>
        <v>3.3469921873683139</v>
      </c>
      <c r="M53" s="20">
        <f t="shared" si="244"/>
        <v>-1.504675377216258</v>
      </c>
      <c r="N53" s="20">
        <f t="shared" si="244"/>
        <v>7.9926841729216713</v>
      </c>
      <c r="O53" s="20">
        <f t="shared" si="244"/>
        <v>-1.9720019368441588</v>
      </c>
      <c r="P53" s="20">
        <f t="shared" si="244"/>
        <v>3.2842839336922891</v>
      </c>
      <c r="Q53" s="20">
        <f t="shared" si="244"/>
        <v>1.5772239182302306</v>
      </c>
      <c r="R53" s="20">
        <f t="shared" si="244"/>
        <v>3.2446671483239875</v>
      </c>
      <c r="S53" s="20">
        <f t="shared" si="244"/>
        <v>-0.40712415366297439</v>
      </c>
      <c r="T53" s="20">
        <f t="shared" si="244"/>
        <v>3.3055075032077941</v>
      </c>
      <c r="U53" s="20">
        <f t="shared" si="244"/>
        <v>-3.5942386262333037</v>
      </c>
      <c r="V53" s="20">
        <f t="shared" si="244"/>
        <v>9.6461387099288984</v>
      </c>
      <c r="W53" s="20">
        <f t="shared" si="244"/>
        <v>1.5259236609675098</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1.6922701468405688</v>
      </c>
      <c r="AI53" s="20">
        <f t="shared" si="245"/>
        <v>3.4695587311778242</v>
      </c>
      <c r="AJ53" s="20">
        <f t="shared" si="245"/>
        <v>3.3623368573976409</v>
      </c>
      <c r="AK53" s="20">
        <f t="shared" si="245"/>
        <v>2.0363257557912462</v>
      </c>
      <c r="AL53" s="20">
        <f t="shared" si="245"/>
        <v>2.7081410394208305</v>
      </c>
      <c r="AM53" s="20">
        <f t="shared" si="245"/>
        <v>1.1142988428103129</v>
      </c>
      <c r="AN53" s="20">
        <f t="shared" si="245"/>
        <v>3.2857616527860456</v>
      </c>
      <c r="AO53" s="20">
        <f t="shared" si="245"/>
        <v>3.5591644282340518</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8.6609943421696478</v>
      </c>
      <c r="AV53" s="20">
        <f t="shared" si="245"/>
        <v>3.4154562269331779</v>
      </c>
      <c r="AW53" s="20">
        <f t="shared" si="245"/>
        <v>1.9651983425914787</v>
      </c>
      <c r="AX53" s="20">
        <f t="shared" si="245"/>
        <v>3.8683683425540183</v>
      </c>
      <c r="AY53" s="20">
        <f t="shared" si="245"/>
        <v>1.5195721713212373</v>
      </c>
      <c r="AZ53" s="20">
        <f t="shared" si="245"/>
        <v>1.5138213710572668</v>
      </c>
      <c r="BA53" s="20">
        <f t="shared" si="245"/>
        <v>0.47801878163571399</v>
      </c>
      <c r="BB53" s="20">
        <f t="shared" si="245"/>
        <v>2.6124441323920333</v>
      </c>
      <c r="BC53" s="20">
        <f t="shared" si="245"/>
        <v>1.1549774163880144</v>
      </c>
      <c r="BD53" s="20">
        <f t="shared" si="245"/>
        <v>2.2446197046885885</v>
      </c>
      <c r="BE53" s="20">
        <f t="shared" si="245"/>
        <v>-2.7877473470041214</v>
      </c>
      <c r="BF53" s="20">
        <f t="shared" si="245"/>
        <v>1.6996305285013946</v>
      </c>
      <c r="BG53" s="20">
        <f t="shared" si="245"/>
        <v>-1.4052479280952657</v>
      </c>
      <c r="BH53" s="20">
        <f t="shared" ref="BH53:CM53" si="246">100*((BH21/BG21)^4-1)</f>
        <v>0.67681653692346355</v>
      </c>
      <c r="BI53" s="20">
        <f t="shared" si="246"/>
        <v>0.81121774916375067</v>
      </c>
      <c r="BJ53" s="20">
        <f t="shared" si="246"/>
        <v>0.47165756676679216</v>
      </c>
      <c r="BK53" s="20">
        <f t="shared" si="246"/>
        <v>-2.2646875609929507</v>
      </c>
      <c r="BL53" s="20">
        <f t="shared" si="246"/>
        <v>0.4738125223282541</v>
      </c>
      <c r="BM53" s="20">
        <f t="shared" si="246"/>
        <v>0.74443465367350914</v>
      </c>
      <c r="BN53" s="20">
        <f t="shared" si="246"/>
        <v>0.60764446734513644</v>
      </c>
      <c r="BO53" s="20">
        <f t="shared" si="246"/>
        <v>0.87726172448139295</v>
      </c>
      <c r="BP53" s="20">
        <f t="shared" si="246"/>
        <v>-0.736213720317902</v>
      </c>
      <c r="BQ53" s="20">
        <f t="shared" si="246"/>
        <v>-6.7221239538572952E-2</v>
      </c>
      <c r="BR53" s="20">
        <f t="shared" si="246"/>
        <v>1.0803413160407782</v>
      </c>
      <c r="BS53" s="20">
        <f t="shared" si="246"/>
        <v>0.26854634101105557</v>
      </c>
      <c r="BT53" s="20">
        <f t="shared" si="246"/>
        <v>1.0091586076526937</v>
      </c>
      <c r="BU53" s="20">
        <f t="shared" si="246"/>
        <v>2.9059527672838703</v>
      </c>
      <c r="BV53" s="20">
        <f t="shared" si="246"/>
        <v>0.99940924674950526</v>
      </c>
      <c r="BW53" s="20">
        <f t="shared" si="246"/>
        <v>2.0012722203343269</v>
      </c>
      <c r="BX53" s="20">
        <f t="shared" si="246"/>
        <v>0.26380859541765833</v>
      </c>
      <c r="BY53" s="20">
        <f t="shared" si="246"/>
        <v>7.6505098439385577</v>
      </c>
      <c r="BZ53" s="20">
        <f t="shared" si="246"/>
        <v>1.2338517998901288</v>
      </c>
      <c r="CA53" s="20">
        <f t="shared" si="246"/>
        <v>-1.7286507666239515</v>
      </c>
      <c r="CB53" s="20">
        <f t="shared" si="246"/>
        <v>2.2188746307426621</v>
      </c>
      <c r="CC53" s="20">
        <f t="shared" si="246"/>
        <v>-2.0440079650814069</v>
      </c>
      <c r="CD53" s="20">
        <f t="shared" si="246"/>
        <v>-1.0312514582733523</v>
      </c>
      <c r="CE53" s="20">
        <f t="shared" si="246"/>
        <v>-1.2268803090030644</v>
      </c>
      <c r="CF53" s="20">
        <f t="shared" si="246"/>
        <v>6.4630061701483887</v>
      </c>
      <c r="CG53" s="20">
        <f t="shared" si="246"/>
        <v>-3.9130462040173342</v>
      </c>
      <c r="CH53" s="20">
        <f t="shared" si="246"/>
        <v>-3.8260844052007914</v>
      </c>
      <c r="CI53" s="20">
        <f t="shared" si="246"/>
        <v>-2.0101490755158991</v>
      </c>
      <c r="CJ53" s="20">
        <f t="shared" si="246"/>
        <v>-0.72042277437703861</v>
      </c>
      <c r="CK53" s="20">
        <f t="shared" si="246"/>
        <v>-3.0564354998109611</v>
      </c>
      <c r="CL53" s="20">
        <f t="shared" si="246"/>
        <v>1.6007686073595817</v>
      </c>
      <c r="CM53" s="20">
        <f t="shared" si="246"/>
        <v>0.99427523226409686</v>
      </c>
      <c r="CN53" s="20">
        <f t="shared" ref="CN53:DS53" si="247">100*((CN21/CM21)^4-1)</f>
        <v>-0.13168722494549812</v>
      </c>
      <c r="CO53" s="20">
        <f t="shared" si="247"/>
        <v>0.32989662718385659</v>
      </c>
      <c r="CP53" s="20">
        <f t="shared" si="247"/>
        <v>2.0568291161499053</v>
      </c>
      <c r="CQ53" s="20">
        <f t="shared" si="247"/>
        <v>1.1843924259152372</v>
      </c>
      <c r="CR53" s="20">
        <f t="shared" si="247"/>
        <v>0.26152323409371903</v>
      </c>
      <c r="CS53" s="20">
        <f t="shared" si="247"/>
        <v>0.71995127976125506</v>
      </c>
      <c r="CT53" s="20">
        <f t="shared" si="247"/>
        <v>3.0310871399150674</v>
      </c>
      <c r="CU53" s="20">
        <f t="shared" si="247"/>
        <v>1.1039752590672913</v>
      </c>
      <c r="CV53" s="20">
        <f t="shared" si="247"/>
        <v>0.45223217901053658</v>
      </c>
      <c r="CW53" s="20">
        <f t="shared" si="247"/>
        <v>2.3394624493337179</v>
      </c>
      <c r="CX53" s="20">
        <f t="shared" si="247"/>
        <v>1.7406312453196682</v>
      </c>
      <c r="CY53" s="20">
        <f t="shared" si="247"/>
        <v>3.0313102412491411</v>
      </c>
      <c r="CZ53" s="20">
        <f t="shared" si="247"/>
        <v>3.0085124811165986</v>
      </c>
      <c r="DA53" s="20">
        <f t="shared" si="247"/>
        <v>3.6944689855891388</v>
      </c>
      <c r="DB53" s="20">
        <f t="shared" si="247"/>
        <v>0.99999222643818442</v>
      </c>
      <c r="DC53" s="20">
        <f t="shared" si="247"/>
        <v>1.2480348289079402</v>
      </c>
      <c r="DD53" s="20">
        <f t="shared" si="247"/>
        <v>3.767250852318349</v>
      </c>
      <c r="DE53" s="20">
        <f t="shared" si="247"/>
        <v>2.4141914600783076</v>
      </c>
      <c r="DF53" s="20">
        <f t="shared" si="247"/>
        <v>2.4618020655011286</v>
      </c>
      <c r="DG53" s="20">
        <f t="shared" si="247"/>
        <v>0.54665425833655412</v>
      </c>
      <c r="DH53" s="20">
        <f t="shared" si="247"/>
        <v>1.8897595475537932</v>
      </c>
      <c r="DI53" s="20">
        <f t="shared" si="247"/>
        <v>0.90681804996228799</v>
      </c>
      <c r="DJ53" s="20">
        <f t="shared" si="247"/>
        <v>-0.18022072467213102</v>
      </c>
      <c r="DK53" s="20">
        <f t="shared" si="247"/>
        <v>-2.7379326486008271</v>
      </c>
      <c r="DL53" s="20">
        <f t="shared" si="247"/>
        <v>-2.0432019005677704</v>
      </c>
      <c r="DM53" s="20">
        <f t="shared" si="247"/>
        <v>-1.8137377216696504</v>
      </c>
      <c r="DN53" s="20">
        <f t="shared" si="247"/>
        <v>-2.1232276668339267</v>
      </c>
      <c r="DO53" s="20">
        <f t="shared" si="247"/>
        <v>-4.8877857740227011</v>
      </c>
      <c r="DP53" s="20">
        <f t="shared" si="247"/>
        <v>1.9439738843533227</v>
      </c>
      <c r="DQ53" s="20">
        <f t="shared" si="247"/>
        <v>5.9524767152827174</v>
      </c>
      <c r="DR53" s="20">
        <f t="shared" si="247"/>
        <v>-3.6734742535356024</v>
      </c>
      <c r="DS53" s="20">
        <f t="shared" si="247"/>
        <v>5.8572031190682328</v>
      </c>
      <c r="DT53" s="20">
        <f t="shared" ref="DT53:EY53" si="248">100*((DT21/DS21)^4-1)</f>
        <v>-22.933740258839407</v>
      </c>
      <c r="DU53" s="20">
        <f t="shared" si="248"/>
        <v>11.490800783893507</v>
      </c>
      <c r="DV53" s="20">
        <f t="shared" si="248"/>
        <v>-15.540151012383651</v>
      </c>
      <c r="DW53" s="20">
        <f t="shared" si="248"/>
        <v>1.2569100773803354</v>
      </c>
      <c r="DX53" s="20">
        <f t="shared" si="248"/>
        <v>5.6286711707593584</v>
      </c>
      <c r="DY53" s="20">
        <f t="shared" si="248"/>
        <v>13.306968611734904</v>
      </c>
      <c r="DZ53" s="20">
        <f t="shared" si="248"/>
        <v>-8.8522024518189575</v>
      </c>
      <c r="EA53" s="20">
        <f t="shared" si="248"/>
        <v>-9.291420194293698</v>
      </c>
      <c r="EB53" s="20">
        <f t="shared" si="248"/>
        <v>2.2564236023533857</v>
      </c>
      <c r="EC53" s="20">
        <f t="shared" si="248"/>
        <v>16.143022379896156</v>
      </c>
      <c r="ED53" s="19">
        <f t="shared" si="248"/>
        <v>1.4131963917802803</v>
      </c>
      <c r="EE53" s="19">
        <f t="shared" si="248"/>
        <v>1.6772132788172023</v>
      </c>
      <c r="EF53" s="19">
        <f t="shared" si="248"/>
        <v>0.71528578701980372</v>
      </c>
      <c r="EG53" s="19">
        <f t="shared" si="248"/>
        <v>0.49419732099074132</v>
      </c>
      <c r="EH53" s="19">
        <f t="shared" si="248"/>
        <v>0.23747431385647833</v>
      </c>
      <c r="EI53" s="19">
        <f t="shared" si="248"/>
        <v>1.0984760432614982</v>
      </c>
      <c r="EJ53" s="19">
        <f t="shared" si="248"/>
        <v>1.5073065020650311</v>
      </c>
      <c r="EK53" s="19">
        <f t="shared" si="248"/>
        <v>1.4015410166795084</v>
      </c>
      <c r="EL53" s="19">
        <f t="shared" si="248"/>
        <v>2.0534243810211406</v>
      </c>
      <c r="EM53" s="19">
        <f t="shared" si="248"/>
        <v>2.5276457958705256</v>
      </c>
      <c r="EN53" s="19">
        <f t="shared" si="248"/>
        <v>2.1822415639808357</v>
      </c>
      <c r="EO53" s="19">
        <f t="shared" si="248"/>
        <v>1.8100515085321067</v>
      </c>
      <c r="EP53" s="19">
        <f t="shared" si="248"/>
        <v>1.631886148518058</v>
      </c>
      <c r="EQ53" s="19">
        <f t="shared" si="248"/>
        <v>1.3452331248167804</v>
      </c>
      <c r="ER53" s="19">
        <f t="shared" si="248"/>
        <v>1.2357187601246933</v>
      </c>
      <c r="ES53" s="19">
        <f t="shared" si="248"/>
        <v>1.0640144153652997</v>
      </c>
      <c r="ET53" s="19">
        <f t="shared" si="248"/>
        <v>0.99881152094325465</v>
      </c>
      <c r="EU53" s="19">
        <f t="shared" si="248"/>
        <v>0.95659442059088384</v>
      </c>
      <c r="EV53" s="19">
        <f t="shared" si="248"/>
        <v>0.97959780289098575</v>
      </c>
      <c r="EW53" s="19">
        <f t="shared" si="248"/>
        <v>0.70179027797103721</v>
      </c>
      <c r="EX53" s="19">
        <f t="shared" si="248"/>
        <v>0.6699094609751377</v>
      </c>
      <c r="EY53" s="19">
        <f t="shared" si="248"/>
        <v>0.83397153285948988</v>
      </c>
      <c r="EZ53" s="19">
        <f t="shared" ref="EZ53:FF53" si="249">100*((EZ21/EY21)^4-1)</f>
        <v>0.91401968897877328</v>
      </c>
      <c r="FA53" s="19">
        <f t="shared" si="249"/>
        <v>0.82803434719767033</v>
      </c>
      <c r="FB53" s="19">
        <f t="shared" si="249"/>
        <v>0.80739052446294757</v>
      </c>
      <c r="FC53" s="19">
        <f t="shared" si="249"/>
        <v>0.82518893653868997</v>
      </c>
      <c r="FD53" s="19">
        <f t="shared" si="249"/>
        <v>0.81432607863225481</v>
      </c>
      <c r="FE53" s="19">
        <f t="shared" si="249"/>
        <v>0.75447252321154679</v>
      </c>
      <c r="FF53" s="19">
        <f t="shared" si="249"/>
        <v>0.74375317414046016</v>
      </c>
    </row>
    <row r="54" spans="2:162" x14ac:dyDescent="0.2">
      <c r="B54" t="str">
        <f t="shared" si="6"/>
        <v xml:space="preserve">      State and local</v>
      </c>
      <c r="C54" s="20"/>
      <c r="D54" s="20">
        <f t="shared" ref="D54:AA54" si="250">100*((D22/C22)^4-1)</f>
        <v>3.5084402990630092</v>
      </c>
      <c r="E54" s="20">
        <f t="shared" si="250"/>
        <v>11.518005433182864</v>
      </c>
      <c r="F54" s="20">
        <f t="shared" si="250"/>
        <v>-0.10437050644247492</v>
      </c>
      <c r="G54" s="20">
        <f t="shared" si="250"/>
        <v>1.6815186024477624</v>
      </c>
      <c r="H54" s="20">
        <f t="shared" si="250"/>
        <v>11.940698384688186</v>
      </c>
      <c r="I54" s="20">
        <f t="shared" si="250"/>
        <v>3.2750625910480169</v>
      </c>
      <c r="J54" s="20">
        <f t="shared" si="250"/>
        <v>1.1078831776522691</v>
      </c>
      <c r="K54" s="20">
        <f t="shared" si="250"/>
        <v>7.1877470939817778</v>
      </c>
      <c r="L54" s="20">
        <f t="shared" si="250"/>
        <v>3.6871698954204613</v>
      </c>
      <c r="M54" s="20">
        <f t="shared" si="250"/>
        <v>-1.838141860039999</v>
      </c>
      <c r="N54" s="20">
        <f t="shared" si="250"/>
        <v>8.894856875936231</v>
      </c>
      <c r="O54" s="20">
        <f t="shared" si="250"/>
        <v>-3.2179085939887941</v>
      </c>
      <c r="P54" s="20">
        <f t="shared" si="250"/>
        <v>3.7214459630295682</v>
      </c>
      <c r="Q54" s="20">
        <f t="shared" si="250"/>
        <v>1.250135089186144</v>
      </c>
      <c r="R54" s="20">
        <f t="shared" si="250"/>
        <v>4.1666176896834495</v>
      </c>
      <c r="S54" s="20">
        <f t="shared" si="250"/>
        <v>-0.47141933278731507</v>
      </c>
      <c r="T54" s="20">
        <f t="shared" si="250"/>
        <v>3.7392609521699427</v>
      </c>
      <c r="U54" s="20">
        <f t="shared" si="250"/>
        <v>-3.7866590936564526</v>
      </c>
      <c r="V54" s="20">
        <f t="shared" si="250"/>
        <v>11.434418668610057</v>
      </c>
      <c r="W54" s="20">
        <f t="shared" si="250"/>
        <v>2.4156867603136734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2.2921705822435801</v>
      </c>
      <c r="AI54" s="20">
        <f t="shared" si="251"/>
        <v>2.5445696097101012</v>
      </c>
      <c r="AJ54" s="20">
        <f t="shared" si="251"/>
        <v>3.9438708862988392</v>
      </c>
      <c r="AK54" s="20">
        <f t="shared" si="251"/>
        <v>1.6352539027177926</v>
      </c>
      <c r="AL54" s="20">
        <f t="shared" si="251"/>
        <v>2.0604603618925799</v>
      </c>
      <c r="AM54" s="20">
        <f t="shared" si="251"/>
        <v>8.479066826556636E-2</v>
      </c>
      <c r="AN54" s="20">
        <f t="shared" si="251"/>
        <v>4.9187168604682308</v>
      </c>
      <c r="AO54" s="20">
        <f t="shared" si="251"/>
        <v>4.4258109195767892</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8.624631976903574</v>
      </c>
      <c r="AV54" s="20">
        <f t="shared" si="251"/>
        <v>4.2399875596379033</v>
      </c>
      <c r="AW54" s="20">
        <f t="shared" si="251"/>
        <v>1.9203292756499568</v>
      </c>
      <c r="AX54" s="20">
        <f t="shared" si="251"/>
        <v>4.0123462610046623</v>
      </c>
      <c r="AY54" s="20">
        <f t="shared" si="251"/>
        <v>1.8923189327385348</v>
      </c>
      <c r="AZ54" s="20">
        <f t="shared" si="251"/>
        <v>1.7254504050530528</v>
      </c>
      <c r="BA54" s="20">
        <f t="shared" si="251"/>
        <v>0.388537667954858</v>
      </c>
      <c r="BB54" s="20">
        <f t="shared" si="251"/>
        <v>0.31043826100447536</v>
      </c>
      <c r="BC54" s="20">
        <f t="shared" si="251"/>
        <v>1.088848611869575</v>
      </c>
      <c r="BD54" s="20">
        <f t="shared" si="251"/>
        <v>2.8890285268709404</v>
      </c>
      <c r="BE54" s="20">
        <f t="shared" si="251"/>
        <v>-2.6576586667023006</v>
      </c>
      <c r="BF54" s="20">
        <f t="shared" si="251"/>
        <v>1.7096951115971093</v>
      </c>
      <c r="BG54" s="20">
        <f t="shared" si="251"/>
        <v>-1.3007956995341186</v>
      </c>
      <c r="BH54" s="20">
        <f t="shared" ref="BH54:CM54" si="252">100*((BH22/BG22)^4-1)</f>
        <v>0.6961203554707307</v>
      </c>
      <c r="BI54" s="20">
        <f t="shared" si="252"/>
        <v>1.1601928390961858</v>
      </c>
      <c r="BJ54" s="20">
        <f t="shared" si="252"/>
        <v>0.30751466841207886</v>
      </c>
      <c r="BK54" s="20">
        <f t="shared" si="252"/>
        <v>-1.6774313597111568</v>
      </c>
      <c r="BL54" s="20">
        <f t="shared" si="252"/>
        <v>0.77279393526576978</v>
      </c>
      <c r="BM54" s="20">
        <f t="shared" si="252"/>
        <v>0.61668732349600131</v>
      </c>
      <c r="BN54" s="20">
        <f t="shared" si="252"/>
        <v>1.6223715414994677</v>
      </c>
      <c r="BO54" s="20">
        <f t="shared" si="252"/>
        <v>1.306544317443592</v>
      </c>
      <c r="BP54" s="20">
        <f t="shared" si="252"/>
        <v>-0.60847893431548172</v>
      </c>
      <c r="BQ54" s="20">
        <f t="shared" si="252"/>
        <v>0</v>
      </c>
      <c r="BR54" s="20">
        <f t="shared" si="252"/>
        <v>0.99625632305819778</v>
      </c>
      <c r="BS54" s="20">
        <f t="shared" si="252"/>
        <v>0.45775244709931329</v>
      </c>
      <c r="BT54" s="20">
        <f t="shared" si="252"/>
        <v>1.2227599725744609</v>
      </c>
      <c r="BU54" s="20">
        <f t="shared" si="252"/>
        <v>3.3013838395104633</v>
      </c>
      <c r="BV54" s="20">
        <f t="shared" si="252"/>
        <v>0.90582550841151743</v>
      </c>
      <c r="BW54" s="20">
        <f t="shared" si="252"/>
        <v>2.0421011039661208</v>
      </c>
      <c r="BX54" s="20">
        <f t="shared" si="252"/>
        <v>0.29906521190068425</v>
      </c>
      <c r="BY54" s="20">
        <f t="shared" si="252"/>
        <v>8.5444694814529107</v>
      </c>
      <c r="BZ54" s="20">
        <f t="shared" si="252"/>
        <v>0.95385916035670704</v>
      </c>
      <c r="CA54" s="20">
        <f t="shared" si="252"/>
        <v>-2.0267167747470394</v>
      </c>
      <c r="CB54" s="20">
        <f t="shared" si="252"/>
        <v>0.80889375836565858</v>
      </c>
      <c r="CC54" s="20">
        <f t="shared" si="252"/>
        <v>-1.3105028680307274</v>
      </c>
      <c r="CD54" s="20">
        <f t="shared" si="252"/>
        <v>-0.65903665795277178</v>
      </c>
      <c r="CE54" s="20">
        <f t="shared" si="252"/>
        <v>-7.350913959532912E-2</v>
      </c>
      <c r="CF54" s="20">
        <f t="shared" si="252"/>
        <v>1.2561035747437499</v>
      </c>
      <c r="CG54" s="20">
        <f t="shared" si="252"/>
        <v>0.22012281871821582</v>
      </c>
      <c r="CH54" s="20">
        <f t="shared" si="252"/>
        <v>-3.3282164633776867</v>
      </c>
      <c r="CI54" s="20">
        <f t="shared" si="252"/>
        <v>-2.271177678805103</v>
      </c>
      <c r="CJ54" s="20">
        <f t="shared" si="252"/>
        <v>-0.66722035720153672</v>
      </c>
      <c r="CK54" s="20">
        <f t="shared" si="252"/>
        <v>-2.9447634424978664</v>
      </c>
      <c r="CL54" s="20">
        <f t="shared" si="252"/>
        <v>2.1167287936772139</v>
      </c>
      <c r="CM54" s="20">
        <f t="shared" si="252"/>
        <v>1.2744661712027039</v>
      </c>
      <c r="CN54" s="20">
        <f t="shared" ref="CN54:DS54" si="253">100*((CN22/CM22)^4-1)</f>
        <v>7.439783924663157E-2</v>
      </c>
      <c r="CO54" s="20">
        <f t="shared" si="253"/>
        <v>0.44692667842749501</v>
      </c>
      <c r="CP54" s="20">
        <f t="shared" si="253"/>
        <v>2.4738780909754121</v>
      </c>
      <c r="CQ54" s="20">
        <f t="shared" si="253"/>
        <v>1.6341351708283769</v>
      </c>
      <c r="CR54" s="20">
        <f t="shared" si="253"/>
        <v>0.88527678717322811</v>
      </c>
      <c r="CS54" s="20">
        <f t="shared" si="253"/>
        <v>1.1790587505111194</v>
      </c>
      <c r="CT54" s="20">
        <f t="shared" si="253"/>
        <v>3.6329622547277785</v>
      </c>
      <c r="CU54" s="20">
        <f t="shared" si="253"/>
        <v>1.1651069577289785</v>
      </c>
      <c r="CV54" s="20">
        <f t="shared" si="253"/>
        <v>0.65223083147756267</v>
      </c>
      <c r="CW54" s="20">
        <f t="shared" si="253"/>
        <v>3.0660311616281133</v>
      </c>
      <c r="CX54" s="20">
        <f t="shared" si="253"/>
        <v>2.2391909044899849</v>
      </c>
      <c r="CY54" s="20">
        <f t="shared" si="253"/>
        <v>3.3174258366792886</v>
      </c>
      <c r="CZ54" s="20">
        <f t="shared" si="253"/>
        <v>3.2177647140398724</v>
      </c>
      <c r="DA54" s="20">
        <f t="shared" si="253"/>
        <v>4.0560675198308749</v>
      </c>
      <c r="DB54" s="20">
        <f t="shared" si="253"/>
        <v>1.0451962473581267</v>
      </c>
      <c r="DC54" s="20">
        <f t="shared" si="253"/>
        <v>1.391767531589827</v>
      </c>
      <c r="DD54" s="20">
        <f t="shared" si="253"/>
        <v>4.1329212913982172</v>
      </c>
      <c r="DE54" s="20">
        <f t="shared" si="253"/>
        <v>2.6205508657440868</v>
      </c>
      <c r="DF54" s="20">
        <f t="shared" si="253"/>
        <v>2.4652156485976739</v>
      </c>
      <c r="DG54" s="20">
        <f t="shared" si="253"/>
        <v>0.47293220485884468</v>
      </c>
      <c r="DH54" s="20">
        <f t="shared" si="253"/>
        <v>2.3786234684911589</v>
      </c>
      <c r="DI54" s="20">
        <f t="shared" si="253"/>
        <v>1.1433259267686902</v>
      </c>
      <c r="DJ54" s="20">
        <f t="shared" si="253"/>
        <v>-6.6761242771695706E-2</v>
      </c>
      <c r="DK54" s="20">
        <f t="shared" si="253"/>
        <v>-2.5139331675302246</v>
      </c>
      <c r="DL54" s="20">
        <f t="shared" si="253"/>
        <v>-2.0674583712994021</v>
      </c>
      <c r="DM54" s="20">
        <f t="shared" si="253"/>
        <v>-1.8785119581300691</v>
      </c>
      <c r="DN54" s="20">
        <f t="shared" si="253"/>
        <v>-2.0879975048411548</v>
      </c>
      <c r="DO54" s="20">
        <f t="shared" si="253"/>
        <v>-5.0211664321762832</v>
      </c>
      <c r="DP54" s="20">
        <f t="shared" si="253"/>
        <v>2.3713007024449118</v>
      </c>
      <c r="DQ54" s="20">
        <f t="shared" si="253"/>
        <v>6.258583292262343</v>
      </c>
      <c r="DR54" s="20">
        <f t="shared" si="253"/>
        <v>-3.8030483859976094</v>
      </c>
      <c r="DS54" s="20">
        <f t="shared" si="253"/>
        <v>6.2235813586774213</v>
      </c>
      <c r="DT54" s="20">
        <f t="shared" ref="DT54:EY54" si="254">100*((DT22/DS22)^4-1)</f>
        <v>-25.364164348998496</v>
      </c>
      <c r="DU54" s="20">
        <f t="shared" si="254"/>
        <v>9.4442987613051255</v>
      </c>
      <c r="DV54" s="20">
        <f t="shared" si="254"/>
        <v>-15.383201398747792</v>
      </c>
      <c r="DW54" s="20">
        <f t="shared" si="254"/>
        <v>2.15866422250095</v>
      </c>
      <c r="DX54" s="20">
        <f t="shared" si="254"/>
        <v>6.3908027691682578</v>
      </c>
      <c r="DY54" s="20">
        <f t="shared" si="254"/>
        <v>15.348006444155416</v>
      </c>
      <c r="DZ54" s="20">
        <f t="shared" si="254"/>
        <v>-9.5470980505200647</v>
      </c>
      <c r="EA54" s="20">
        <f t="shared" si="254"/>
        <v>-9.9789021998591849</v>
      </c>
      <c r="EB54" s="20">
        <f t="shared" si="254"/>
        <v>3.4976712105672991</v>
      </c>
      <c r="EC54" s="20">
        <f t="shared" si="254"/>
        <v>18.659526950796824</v>
      </c>
      <c r="ED54" s="19">
        <f t="shared" si="254"/>
        <v>1.6271416161276697</v>
      </c>
      <c r="EE54" s="19">
        <f t="shared" si="254"/>
        <v>1.8644462914626736</v>
      </c>
      <c r="EF54" s="19">
        <f t="shared" si="254"/>
        <v>0.79226783813932666</v>
      </c>
      <c r="EG54" s="19">
        <f t="shared" si="254"/>
        <v>0.54651132457443907</v>
      </c>
      <c r="EH54" s="19">
        <f t="shared" si="254"/>
        <v>0.26255169491871122</v>
      </c>
      <c r="EI54" s="19">
        <f t="shared" si="254"/>
        <v>1.2148106762297273</v>
      </c>
      <c r="EJ54" s="19">
        <f t="shared" si="254"/>
        <v>1.6667228189659156</v>
      </c>
      <c r="EK54" s="19">
        <f t="shared" si="254"/>
        <v>1.5493037609771498</v>
      </c>
      <c r="EL54" s="19">
        <f t="shared" si="254"/>
        <v>2.2691415675889948</v>
      </c>
      <c r="EM54" s="19">
        <f t="shared" si="254"/>
        <v>2.7924555761422498</v>
      </c>
      <c r="EN54" s="19">
        <f t="shared" si="254"/>
        <v>2.4089795335304309</v>
      </c>
      <c r="EO54" s="19">
        <f t="shared" si="254"/>
        <v>1.9967209976144762</v>
      </c>
      <c r="EP54" s="19">
        <f t="shared" si="254"/>
        <v>1.7992305041125256</v>
      </c>
      <c r="EQ54" s="19">
        <f t="shared" si="254"/>
        <v>1.4824085749518767</v>
      </c>
      <c r="ER54" s="19">
        <f t="shared" si="254"/>
        <v>1.3612080421154138</v>
      </c>
      <c r="ES54" s="19">
        <f t="shared" si="254"/>
        <v>1.1718259956282839</v>
      </c>
      <c r="ET54" s="19">
        <f t="shared" si="254"/>
        <v>1.0995082620600005</v>
      </c>
      <c r="EU54" s="19">
        <f t="shared" si="254"/>
        <v>1.0525571588620108</v>
      </c>
      <c r="EV54" s="19">
        <f t="shared" si="254"/>
        <v>1.0780203874451777</v>
      </c>
      <c r="EW54" s="19">
        <f t="shared" si="254"/>
        <v>0.77169468360829274</v>
      </c>
      <c r="EX54" s="19">
        <f t="shared" si="254"/>
        <v>0.73668887411075801</v>
      </c>
      <c r="EY54" s="19">
        <f t="shared" si="254"/>
        <v>0.91700853215135325</v>
      </c>
      <c r="EZ54" s="19">
        <f t="shared" ref="EZ54:FF54" si="255">100*((EZ22/EY22)^4-1)</f>
        <v>1.0050446503638621</v>
      </c>
      <c r="FA54" s="19">
        <f t="shared" si="255"/>
        <v>0.90988939809555358</v>
      </c>
      <c r="FB54" s="19">
        <f t="shared" si="255"/>
        <v>0.88720758867686378</v>
      </c>
      <c r="FC54" s="19">
        <f t="shared" si="255"/>
        <v>0.90678551290472864</v>
      </c>
      <c r="FD54" s="19">
        <f t="shared" si="255"/>
        <v>0.89427827702273088</v>
      </c>
      <c r="FE54" s="19">
        <f t="shared" si="255"/>
        <v>0.82854471369691041</v>
      </c>
      <c r="FF54" s="19">
        <f t="shared" si="255"/>
        <v>0.81681195354537106</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-2.366759082038139</v>
      </c>
      <c r="DI55" s="20">
        <f t="shared" si="259"/>
        <v>-1.1958012093120196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-3.0555414012806037</v>
      </c>
      <c r="DZ55" s="20">
        <f t="shared" si="260"/>
        <v>-2.469016734305296</v>
      </c>
      <c r="EA55" s="20">
        <f t="shared" si="260"/>
        <v>-3.0981373423017766</v>
      </c>
      <c r="EB55" s="20">
        <f t="shared" si="260"/>
        <v>-7.9652328405935391</v>
      </c>
      <c r="EC55" s="20">
        <f t="shared" si="260"/>
        <v>-4.4402202541955589</v>
      </c>
      <c r="ED55" s="19">
        <f t="shared" si="260"/>
        <v>-0.57006601818305747</v>
      </c>
      <c r="EE55" s="19">
        <f t="shared" si="260"/>
        <v>-7.1730806674186187E-2</v>
      </c>
      <c r="EF55" s="19">
        <f t="shared" si="260"/>
        <v>-9.2151464595846555E-3</v>
      </c>
      <c r="EG55" s="19">
        <f t="shared" si="260"/>
        <v>-9.8038759136498399E-4</v>
      </c>
      <c r="EH55" s="19">
        <f t="shared" si="260"/>
        <v>-1.9607857554282404E-4</v>
      </c>
      <c r="EI55" s="19">
        <f t="shared" si="260"/>
        <v>0</v>
      </c>
      <c r="EJ55" s="19">
        <f t="shared" si="260"/>
        <v>0</v>
      </c>
      <c r="EK55" s="19">
        <f t="shared" si="260"/>
        <v>0</v>
      </c>
      <c r="EL55" s="19">
        <f t="shared" si="260"/>
        <v>0</v>
      </c>
      <c r="EM55" s="19">
        <f t="shared" si="260"/>
        <v>0</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4.9580245351336982</v>
      </c>
      <c r="E57" s="20">
        <f t="shared" si="262"/>
        <v>1.7978997844625644</v>
      </c>
      <c r="F57" s="20">
        <f t="shared" si="262"/>
        <v>0.78568222667363408</v>
      </c>
      <c r="G57" s="20">
        <f t="shared" si="262"/>
        <v>4.5038024666401499</v>
      </c>
      <c r="H57" s="20">
        <f t="shared" si="262"/>
        <v>2.6477021398033651</v>
      </c>
      <c r="I57" s="20">
        <f t="shared" si="262"/>
        <v>2.1435173582500244</v>
      </c>
      <c r="J57" s="20">
        <f t="shared" si="262"/>
        <v>3.8525636313303968</v>
      </c>
      <c r="K57" s="20">
        <f t="shared" si="262"/>
        <v>8.3381686632441934</v>
      </c>
      <c r="L57" s="20">
        <f t="shared" si="262"/>
        <v>3.2439590769538951</v>
      </c>
      <c r="M57" s="20">
        <f t="shared" si="262"/>
        <v>3.8434149366675108</v>
      </c>
      <c r="N57" s="20">
        <f t="shared" si="262"/>
        <v>9.4659778561016594</v>
      </c>
      <c r="O57" s="20">
        <f t="shared" si="262"/>
        <v>-5.1912806332525596</v>
      </c>
      <c r="P57" s="20">
        <f t="shared" si="262"/>
        <v>2.4589416343334003</v>
      </c>
      <c r="Q57" s="20">
        <f t="shared" si="262"/>
        <v>-3.4700381873123409</v>
      </c>
      <c r="R57" s="20">
        <f t="shared" si="262"/>
        <v>1.0152730734611204</v>
      </c>
      <c r="S57" s="20">
        <f t="shared" si="262"/>
        <v>4.6948334299054872</v>
      </c>
      <c r="T57" s="20">
        <f t="shared" si="262"/>
        <v>6.5536337770569775</v>
      </c>
      <c r="U57" s="20">
        <f t="shared" si="262"/>
        <v>1.4679150843774247</v>
      </c>
      <c r="V57" s="20">
        <f t="shared" si="262"/>
        <v>8.2794907116746419</v>
      </c>
      <c r="W57" s="20">
        <f t="shared" si="262"/>
        <v>2.552326415745898</v>
      </c>
      <c r="X57" s="20">
        <f t="shared" si="262"/>
        <v>3.1104955969204928</v>
      </c>
      <c r="Y57" s="20">
        <f t="shared" si="262"/>
        <v>3.8529354862982812</v>
      </c>
      <c r="Z57" s="20">
        <f t="shared" si="262"/>
        <v>2.0700603264520723</v>
      </c>
      <c r="AA57" s="20">
        <f t="shared" si="262"/>
        <v>11.106260342580798</v>
      </c>
      <c r="AB57" s="20">
        <f t="shared" ref="AB57:BG57" si="263">100*((AB25/AA25)^4-1)</f>
        <v>6.8333671466003221</v>
      </c>
      <c r="AC57" s="20">
        <f t="shared" si="263"/>
        <v>5.9928408074156225</v>
      </c>
      <c r="AD57" s="20">
        <f t="shared" si="263"/>
        <v>4.4126405074501163</v>
      </c>
      <c r="AE57" s="20">
        <f t="shared" si="263"/>
        <v>11.713509952939315</v>
      </c>
      <c r="AF57" s="20">
        <f t="shared" si="263"/>
        <v>6.5455886871845559</v>
      </c>
      <c r="AG57" s="20">
        <f t="shared" si="263"/>
        <v>4.9354349182006096</v>
      </c>
      <c r="AH57" s="20">
        <f t="shared" si="263"/>
        <v>8.6605919260073669</v>
      </c>
      <c r="AI57" s="20">
        <f t="shared" si="263"/>
        <v>24.152340039694863</v>
      </c>
      <c r="AJ57" s="20">
        <f t="shared" si="263"/>
        <v>10.416839597792649</v>
      </c>
      <c r="AK57" s="20">
        <f t="shared" si="263"/>
        <v>9.786150093514312</v>
      </c>
      <c r="AL57" s="20">
        <f t="shared" si="263"/>
        <v>7.2422926175231161</v>
      </c>
      <c r="AM57" s="20">
        <f t="shared" si="263"/>
        <v>10.163754587106721</v>
      </c>
      <c r="AN57" s="20">
        <f t="shared" si="263"/>
        <v>-1.6729041805251921</v>
      </c>
      <c r="AO57" s="20">
        <f t="shared" si="263"/>
        <v>11.084616645393176</v>
      </c>
      <c r="AP57" s="20">
        <f t="shared" si="263"/>
        <v>12.655102767268488</v>
      </c>
      <c r="AQ57" s="20">
        <f t="shared" si="263"/>
        <v>6.8887400045636316</v>
      </c>
      <c r="AR57" s="20">
        <f t="shared" si="263"/>
        <v>-5.3455730706004516</v>
      </c>
      <c r="AS57" s="20">
        <f t="shared" si="263"/>
        <v>-3.1586377468406757</v>
      </c>
      <c r="AT57" s="20">
        <f t="shared" si="263"/>
        <v>1.1897735634422757</v>
      </c>
      <c r="AU57" s="20">
        <f t="shared" si="263"/>
        <v>1.1649265233730111</v>
      </c>
      <c r="AV57" s="20">
        <f t="shared" si="263"/>
        <v>3.2448750231769852</v>
      </c>
      <c r="AW57" s="20">
        <f t="shared" si="263"/>
        <v>-9.3054979011648165</v>
      </c>
      <c r="AX57" s="20">
        <f t="shared" si="263"/>
        <v>-4.4586287119341428E-2</v>
      </c>
      <c r="AY57" s="20">
        <f t="shared" si="263"/>
        <v>3.6836063556756837</v>
      </c>
      <c r="AZ57" s="20">
        <f t="shared" si="263"/>
        <v>-3.1786144142830652</v>
      </c>
      <c r="BA57" s="20">
        <f t="shared" si="263"/>
        <v>-1.5080527539820809</v>
      </c>
      <c r="BB57" s="20">
        <f t="shared" si="263"/>
        <v>2.8720176217501781</v>
      </c>
      <c r="BC57" s="20">
        <f t="shared" si="263"/>
        <v>-2.876399595687773</v>
      </c>
      <c r="BD57" s="20">
        <f t="shared" si="263"/>
        <v>5.5816793185208935</v>
      </c>
      <c r="BE57" s="20">
        <f t="shared" si="263"/>
        <v>1.9727144531572538</v>
      </c>
      <c r="BF57" s="20">
        <f t="shared" si="263"/>
        <v>-1.4367655480871711</v>
      </c>
      <c r="BG57" s="20">
        <f t="shared" si="263"/>
        <v>3.1200064056612797</v>
      </c>
      <c r="BH57" s="20">
        <f t="shared" ref="BH57:CM57" si="264">100*((BH25/BG25)^4-1)</f>
        <v>10.070918476739376</v>
      </c>
      <c r="BI57" s="20">
        <f t="shared" si="264"/>
        <v>2.5908278431956422</v>
      </c>
      <c r="BJ57" s="20">
        <f t="shared" si="264"/>
        <v>58.655668834913712</v>
      </c>
      <c r="BK57" s="20">
        <f t="shared" si="264"/>
        <v>-30.708972060350646</v>
      </c>
      <c r="BL57" s="20">
        <f t="shared" si="264"/>
        <v>-0.24816770268847321</v>
      </c>
      <c r="BM57" s="20">
        <f t="shared" si="264"/>
        <v>-3.391050769502657</v>
      </c>
      <c r="BN57" s="20">
        <f t="shared" si="264"/>
        <v>4.6207903503807435</v>
      </c>
      <c r="BO57" s="20">
        <f t="shared" si="264"/>
        <v>17.506504977189262</v>
      </c>
      <c r="BP57" s="20">
        <f t="shared" si="264"/>
        <v>8.0668617701799903</v>
      </c>
      <c r="BQ57" s="20">
        <f t="shared" si="264"/>
        <v>5.9832330734716166</v>
      </c>
      <c r="BR57" s="20">
        <f t="shared" si="264"/>
        <v>13.853502001821361</v>
      </c>
      <c r="BS57" s="20">
        <f t="shared" si="264"/>
        <v>3.6930485634000254</v>
      </c>
      <c r="BT57" s="20">
        <f t="shared" si="264"/>
        <v>6.1111160880664483</v>
      </c>
      <c r="BU57" s="20">
        <f t="shared" si="264"/>
        <v>1.4785972526573321</v>
      </c>
      <c r="BV57" s="20">
        <f t="shared" si="264"/>
        <v>0.13457482497534201</v>
      </c>
      <c r="BW57" s="20">
        <f t="shared" si="264"/>
        <v>-1.1620748644422418</v>
      </c>
      <c r="BX57" s="20">
        <f t="shared" si="264"/>
        <v>6.2709076281322051</v>
      </c>
      <c r="BY57" s="20">
        <f t="shared" si="264"/>
        <v>-8.698215903561568</v>
      </c>
      <c r="BZ57" s="20">
        <f t="shared" si="264"/>
        <v>-1.9193449802415885</v>
      </c>
      <c r="CA57" s="20">
        <f t="shared" si="264"/>
        <v>-13.596345392472898</v>
      </c>
      <c r="CB57" s="20">
        <f t="shared" si="264"/>
        <v>-5.1095125045468981</v>
      </c>
      <c r="CC57" s="20">
        <f t="shared" si="264"/>
        <v>-9.7644244294885283</v>
      </c>
      <c r="CD57" s="20">
        <f t="shared" si="264"/>
        <v>-4.0091179823999123</v>
      </c>
      <c r="CE57" s="20">
        <f t="shared" si="264"/>
        <v>4.6417700702239717</v>
      </c>
      <c r="CF57" s="20">
        <f t="shared" si="264"/>
        <v>6.4011564707858737</v>
      </c>
      <c r="CG57" s="20">
        <f t="shared" si="264"/>
        <v>5.0468080858967035</v>
      </c>
      <c r="CH57" s="20">
        <f t="shared" si="264"/>
        <v>2.7437652003184931</v>
      </c>
      <c r="CI57" s="20">
        <f t="shared" si="264"/>
        <v>9.4224604584249185</v>
      </c>
      <c r="CJ57" s="20">
        <f t="shared" si="264"/>
        <v>-0.92873431359224989</v>
      </c>
      <c r="CK57" s="20">
        <f t="shared" si="264"/>
        <v>3.4127023191475425</v>
      </c>
      <c r="CL57" s="20">
        <f t="shared" si="264"/>
        <v>6.6768989366243092</v>
      </c>
      <c r="CM57" s="20">
        <f t="shared" si="264"/>
        <v>18.426111580281045</v>
      </c>
      <c r="CN57" s="20">
        <f t="shared" ref="CN57:DS57" si="265">100*((CN25/CM25)^4-1)</f>
        <v>10.796592013211459</v>
      </c>
      <c r="CO57" s="20">
        <f t="shared" si="265"/>
        <v>4.3152612354416586</v>
      </c>
      <c r="CP57" s="20">
        <f t="shared" si="265"/>
        <v>18.226746424615591</v>
      </c>
      <c r="CQ57" s="20">
        <f t="shared" si="265"/>
        <v>-12.202454035887367</v>
      </c>
      <c r="CR57" s="20">
        <f t="shared" si="265"/>
        <v>1.7779640179846679</v>
      </c>
      <c r="CS57" s="20">
        <f t="shared" si="265"/>
        <v>2.6044195581664376</v>
      </c>
      <c r="CT57" s="20">
        <f t="shared" si="265"/>
        <v>-0.16286057093746198</v>
      </c>
      <c r="CU57" s="20">
        <f t="shared" si="265"/>
        <v>14.764568903754682</v>
      </c>
      <c r="CV57" s="20">
        <f t="shared" si="265"/>
        <v>10.445866547441351</v>
      </c>
      <c r="CW57" s="20">
        <f t="shared" si="265"/>
        <v>12.047541906078262</v>
      </c>
      <c r="CX57" s="20">
        <f t="shared" si="265"/>
        <v>11.020262145052806</v>
      </c>
      <c r="CY57" s="20">
        <f t="shared" si="265"/>
        <v>6.6150117583481993</v>
      </c>
      <c r="CZ57" s="20">
        <f t="shared" si="265"/>
        <v>1.468915893311018</v>
      </c>
      <c r="DA57" s="20">
        <f t="shared" si="265"/>
        <v>2.167431397153341</v>
      </c>
      <c r="DB57" s="20">
        <f t="shared" si="265"/>
        <v>1.740467961519454</v>
      </c>
      <c r="DC57" s="20">
        <f t="shared" si="265"/>
        <v>11.829455624509677</v>
      </c>
      <c r="DD57" s="20">
        <f t="shared" si="265"/>
        <v>3.0703884684470273</v>
      </c>
      <c r="DE57" s="20">
        <f t="shared" si="265"/>
        <v>5.1497255325900992</v>
      </c>
      <c r="DF57" s="20">
        <f t="shared" si="265"/>
        <v>8.4871775865103203</v>
      </c>
      <c r="DG57" s="20">
        <f t="shared" si="265"/>
        <v>4.2141798022713894</v>
      </c>
      <c r="DH57" s="20">
        <f t="shared" si="265"/>
        <v>4.7388473496219996</v>
      </c>
      <c r="DI57" s="20">
        <f t="shared" si="265"/>
        <v>4.4324755437240793</v>
      </c>
      <c r="DJ57" s="20">
        <f t="shared" si="265"/>
        <v>4.3683529430628809</v>
      </c>
      <c r="DK57" s="20">
        <f t="shared" si="265"/>
        <v>6.8956247024944073</v>
      </c>
      <c r="DL57" s="20">
        <f t="shared" si="265"/>
        <v>2.4193475151915944</v>
      </c>
      <c r="DM57" s="20">
        <f t="shared" si="265"/>
        <v>8.1215059708500839</v>
      </c>
      <c r="DN57" s="20">
        <f t="shared" si="265"/>
        <v>5.9809454547550489</v>
      </c>
      <c r="DO57" s="20">
        <f t="shared" si="265"/>
        <v>13.300384561336042</v>
      </c>
      <c r="DP57" s="20">
        <f t="shared" si="265"/>
        <v>2.6510511460176467</v>
      </c>
      <c r="DQ57" s="20">
        <f t="shared" si="265"/>
        <v>3.8146257161314479</v>
      </c>
      <c r="DR57" s="20">
        <f t="shared" si="265"/>
        <v>4.1962381132463866</v>
      </c>
      <c r="DS57" s="17">
        <f t="shared" si="265"/>
        <v>3.3852978329355965</v>
      </c>
      <c r="DT57" s="17">
        <f t="shared" ref="DT57:EY57" si="266">100*((DT25/DS25)^4-1)</f>
        <v>31.554038265666271</v>
      </c>
      <c r="DU57" s="17">
        <f t="shared" si="266"/>
        <v>-12.795831334257768</v>
      </c>
      <c r="DV57" s="17">
        <f t="shared" si="266"/>
        <v>-6.2867911772700786</v>
      </c>
      <c r="DW57" s="17">
        <f t="shared" si="266"/>
        <v>45.056744436437747</v>
      </c>
      <c r="DX57" s="17">
        <f t="shared" si="266"/>
        <v>-18.422026200901488</v>
      </c>
      <c r="DY57" s="17">
        <f t="shared" si="266"/>
        <v>-4.5075194175623778</v>
      </c>
      <c r="DZ57" s="17">
        <f t="shared" si="266"/>
        <v>-1.342475907194296</v>
      </c>
      <c r="EA57" s="25">
        <f t="shared" si="266"/>
        <v>-6.9767486330197244</v>
      </c>
      <c r="EB57" s="25">
        <f t="shared" si="266"/>
        <v>-0.12797247747592388</v>
      </c>
      <c r="EC57" s="25">
        <f t="shared" si="266"/>
        <v>-1.6358194083200606</v>
      </c>
      <c r="ED57" s="25">
        <f t="shared" si="266"/>
        <v>4.497617951466526</v>
      </c>
      <c r="EE57" s="25">
        <f t="shared" si="266"/>
        <v>-1.9038039535679285E-2</v>
      </c>
      <c r="EF57" s="25">
        <f t="shared" si="266"/>
        <v>-1.8515256898152699</v>
      </c>
      <c r="EG57" s="25">
        <f t="shared" si="266"/>
        <v>-1.8809322039359255E-2</v>
      </c>
      <c r="EH57" s="25">
        <f t="shared" si="266"/>
        <v>0.28502786732444996</v>
      </c>
      <c r="EI57" s="25">
        <f t="shared" si="266"/>
        <v>3.2602941986698442</v>
      </c>
      <c r="EJ57" s="25">
        <f t="shared" si="266"/>
        <v>3.7620979249301634</v>
      </c>
      <c r="EK57" s="25">
        <f t="shared" si="266"/>
        <v>3.9631845603180338</v>
      </c>
      <c r="EL57" s="25">
        <f t="shared" si="266"/>
        <v>4.5148388267443273</v>
      </c>
      <c r="EM57" s="25">
        <f t="shared" si="266"/>
        <v>5.2707064724856645</v>
      </c>
      <c r="EN57" s="19">
        <f t="shared" si="266"/>
        <v>4.9319155460717301</v>
      </c>
      <c r="EO57" s="19">
        <f t="shared" si="266"/>
        <v>4.7074670407821539</v>
      </c>
      <c r="EP57" s="19">
        <f t="shared" si="266"/>
        <v>4.3719099500503011</v>
      </c>
      <c r="EQ57" s="19">
        <f t="shared" si="266"/>
        <v>4.5081241414204332</v>
      </c>
      <c r="ER57" s="19">
        <f t="shared" si="266"/>
        <v>4.3208472708192502</v>
      </c>
      <c r="ES57" s="19">
        <f t="shared" si="266"/>
        <v>4.0752073943278955</v>
      </c>
      <c r="ET57" s="19">
        <f t="shared" si="266"/>
        <v>4.0390780078315869</v>
      </c>
      <c r="EU57" s="19">
        <f t="shared" si="266"/>
        <v>4.483379149583655</v>
      </c>
      <c r="EV57" s="19">
        <f t="shared" si="266"/>
        <v>3.9671866453942828</v>
      </c>
      <c r="EW57" s="19">
        <f t="shared" si="266"/>
        <v>3.8589017959861138</v>
      </c>
      <c r="EX57" s="19">
        <f t="shared" si="266"/>
        <v>3.5083235252173939</v>
      </c>
      <c r="EY57" s="19">
        <f t="shared" si="266"/>
        <v>3.7362944546132759</v>
      </c>
      <c r="EZ57" s="19">
        <f t="shared" ref="EZ57:FF57" si="267">100*((EZ25/EY25)^4-1)</f>
        <v>3.3987435117849962</v>
      </c>
      <c r="FA57" s="19">
        <f t="shared" si="267"/>
        <v>3.2155402373108988</v>
      </c>
      <c r="FB57" s="19">
        <f t="shared" si="267"/>
        <v>3.2001422827820702</v>
      </c>
      <c r="FC57" s="19">
        <f t="shared" si="267"/>
        <v>3.3824067728889684</v>
      </c>
      <c r="FD57" s="19">
        <f t="shared" si="267"/>
        <v>3.1272023004900396</v>
      </c>
      <c r="FE57" s="19">
        <f t="shared" si="267"/>
        <v>2.9358989624721055</v>
      </c>
      <c r="FF57" s="19">
        <f t="shared" si="267"/>
        <v>2.9622367140084593</v>
      </c>
    </row>
    <row r="58" spans="2:162" x14ac:dyDescent="0.2">
      <c r="B58" t="str">
        <f>B26</f>
        <v>Personal income (mil. $)</v>
      </c>
      <c r="C58" s="20"/>
      <c r="D58" s="20">
        <f t="shared" ref="D58:AA58" si="268">100*((D26/C26)^4-1)</f>
        <v>8.8239519620338935</v>
      </c>
      <c r="E58" s="20">
        <f t="shared" si="268"/>
        <v>7.0678910615059598</v>
      </c>
      <c r="F58" s="20">
        <f t="shared" si="268"/>
        <v>6.2266224313525687</v>
      </c>
      <c r="G58" s="20">
        <f t="shared" si="268"/>
        <v>6.7149966241228043</v>
      </c>
      <c r="H58" s="20">
        <f t="shared" si="268"/>
        <v>4.9113051265919916</v>
      </c>
      <c r="I58" s="20">
        <f t="shared" si="268"/>
        <v>4.9461940187299547</v>
      </c>
      <c r="J58" s="20">
        <f t="shared" si="268"/>
        <v>6.9027957612239454</v>
      </c>
      <c r="K58" s="20">
        <f t="shared" si="268"/>
        <v>11.074963291538031</v>
      </c>
      <c r="L58" s="20">
        <f t="shared" si="268"/>
        <v>6.0195004164611987</v>
      </c>
      <c r="M58" s="20">
        <f t="shared" si="268"/>
        <v>6.5214283304813714</v>
      </c>
      <c r="N58" s="20">
        <f t="shared" si="268"/>
        <v>12.549685274654809</v>
      </c>
      <c r="O58" s="20">
        <f t="shared" si="268"/>
        <v>-2.9099988234050467</v>
      </c>
      <c r="P58" s="20">
        <f t="shared" si="268"/>
        <v>5.2342852780420834</v>
      </c>
      <c r="Q58" s="20">
        <f t="shared" si="268"/>
        <v>-1.7766573872505242</v>
      </c>
      <c r="R58" s="20">
        <f t="shared" si="268"/>
        <v>3.3628719541371144</v>
      </c>
      <c r="S58" s="20">
        <f t="shared" si="268"/>
        <v>6.2011223314803798</v>
      </c>
      <c r="T58" s="20">
        <f t="shared" si="268"/>
        <v>8.9507110630124398</v>
      </c>
      <c r="U58" s="20">
        <f t="shared" si="268"/>
        <v>4.4178534065673736</v>
      </c>
      <c r="V58" s="20">
        <f t="shared" si="268"/>
        <v>10.32232688841852</v>
      </c>
      <c r="W58" s="20">
        <f t="shared" si="268"/>
        <v>4.5779614117943845</v>
      </c>
      <c r="X58" s="20">
        <f t="shared" si="268"/>
        <v>5.5259773631089137</v>
      </c>
      <c r="Y58" s="20">
        <f t="shared" si="268"/>
        <v>5.564564431709984</v>
      </c>
      <c r="Z58" s="20">
        <f t="shared" si="268"/>
        <v>3.8777811870582601</v>
      </c>
      <c r="AA58" s="20">
        <f t="shared" si="268"/>
        <v>13.596705285289534</v>
      </c>
      <c r="AB58" s="20">
        <f t="shared" ref="AB58:BG58" si="269">100*((AB26/AA26)^4-1)</f>
        <v>9.7185230987676405</v>
      </c>
      <c r="AC58" s="20">
        <f t="shared" si="269"/>
        <v>7.8154272776280509</v>
      </c>
      <c r="AD58" s="20">
        <f t="shared" si="269"/>
        <v>7.2886159220190594</v>
      </c>
      <c r="AE58" s="20">
        <f t="shared" si="269"/>
        <v>13.699019153477998</v>
      </c>
      <c r="AF58" s="20">
        <f t="shared" si="269"/>
        <v>7.6182013480873279</v>
      </c>
      <c r="AG58" s="20">
        <f t="shared" si="269"/>
        <v>6.0460630033505325</v>
      </c>
      <c r="AH58" s="20">
        <f t="shared" si="269"/>
        <v>10.031039934201624</v>
      </c>
      <c r="AI58" s="20">
        <f t="shared" si="269"/>
        <v>24.192180873734515</v>
      </c>
      <c r="AJ58" s="20">
        <f t="shared" si="269"/>
        <v>11.216084253674108</v>
      </c>
      <c r="AK58" s="20">
        <f t="shared" si="269"/>
        <v>11.146088346097937</v>
      </c>
      <c r="AL58" s="20">
        <f t="shared" si="269"/>
        <v>8.3824342616260594</v>
      </c>
      <c r="AM58" s="20">
        <f t="shared" si="269"/>
        <v>11.031608629871137</v>
      </c>
      <c r="AN58" s="20">
        <f t="shared" si="269"/>
        <v>0.58582687350172691</v>
      </c>
      <c r="AO58" s="20">
        <f t="shared" si="269"/>
        <v>13.550447864282766</v>
      </c>
      <c r="AP58" s="20">
        <f t="shared" si="269"/>
        <v>15.412156113844055</v>
      </c>
      <c r="AQ58" s="20">
        <f t="shared" si="269"/>
        <v>10.40389464850271</v>
      </c>
      <c r="AR58" s="20">
        <f t="shared" si="269"/>
        <v>-3.5288152493575975</v>
      </c>
      <c r="AS58" s="20">
        <f t="shared" si="269"/>
        <v>-0.63557661331696824</v>
      </c>
      <c r="AT58" s="20">
        <f t="shared" si="269"/>
        <v>3.4986137779605242</v>
      </c>
      <c r="AU58" s="20">
        <f t="shared" si="269"/>
        <v>4.19350259422131</v>
      </c>
      <c r="AV58" s="20">
        <f t="shared" si="269"/>
        <v>5.1946425539876051</v>
      </c>
      <c r="AW58" s="20">
        <f t="shared" si="269"/>
        <v>-9.1233370474598114</v>
      </c>
      <c r="AX58" s="20">
        <f t="shared" si="269"/>
        <v>0.12093702866025069</v>
      </c>
      <c r="AY58" s="20">
        <f t="shared" si="269"/>
        <v>4.5177212197382577</v>
      </c>
      <c r="AZ58" s="20">
        <f t="shared" si="269"/>
        <v>-0.27409446325301623</v>
      </c>
      <c r="BA58" s="20">
        <f t="shared" si="269"/>
        <v>0.54745215327460794</v>
      </c>
      <c r="BB58" s="20">
        <f t="shared" si="269"/>
        <v>4.80664494431009</v>
      </c>
      <c r="BC58" s="20">
        <f t="shared" si="269"/>
        <v>0.12855906054292099</v>
      </c>
      <c r="BD58" s="20">
        <f t="shared" si="269"/>
        <v>6.0048259986274388</v>
      </c>
      <c r="BE58" s="20">
        <f t="shared" si="269"/>
        <v>4.6890096448955365</v>
      </c>
      <c r="BF58" s="20">
        <f t="shared" si="269"/>
        <v>0.51573187149607236</v>
      </c>
      <c r="BG58" s="20">
        <f t="shared" si="269"/>
        <v>6.3378265697375591</v>
      </c>
      <c r="BH58" s="20">
        <f t="shared" ref="BH58:CM58" si="270">100*((BH26/BG26)^4-1)</f>
        <v>13.064879863034506</v>
      </c>
      <c r="BI58" s="20">
        <f t="shared" si="270"/>
        <v>4.6235559454062436</v>
      </c>
      <c r="BJ58" s="20">
        <f t="shared" si="270"/>
        <v>64.148481885010227</v>
      </c>
      <c r="BK58" s="20">
        <f t="shared" si="270"/>
        <v>-29.083848700555805</v>
      </c>
      <c r="BL58" s="20">
        <f t="shared" si="270"/>
        <v>2.2954843648072432</v>
      </c>
      <c r="BM58" s="20">
        <f t="shared" si="270"/>
        <v>0.85144747316188152</v>
      </c>
      <c r="BN58" s="20">
        <f t="shared" si="270"/>
        <v>7.9921967572710972</v>
      </c>
      <c r="BO58" s="20">
        <f t="shared" si="270"/>
        <v>19.966543940138195</v>
      </c>
      <c r="BP58" s="20">
        <f t="shared" si="270"/>
        <v>11.909218292339464</v>
      </c>
      <c r="BQ58" s="20">
        <f t="shared" si="270"/>
        <v>9.0663902983700631</v>
      </c>
      <c r="BR58" s="20">
        <f t="shared" si="270"/>
        <v>13.105399476860114</v>
      </c>
      <c r="BS58" s="20">
        <f t="shared" si="270"/>
        <v>7.5359043537947867</v>
      </c>
      <c r="BT58" s="20">
        <f t="shared" si="270"/>
        <v>9.7620724187953414</v>
      </c>
      <c r="BU58" s="20">
        <f t="shared" si="270"/>
        <v>3.791841168122323</v>
      </c>
      <c r="BV58" s="20">
        <f t="shared" si="270"/>
        <v>4.2709665487680182</v>
      </c>
      <c r="BW58" s="20">
        <f t="shared" si="270"/>
        <v>2.0951277323145057</v>
      </c>
      <c r="BX58" s="20">
        <f t="shared" si="270"/>
        <v>10.467965568233438</v>
      </c>
      <c r="BY58" s="20">
        <f t="shared" si="270"/>
        <v>-4.7369188649831084</v>
      </c>
      <c r="BZ58" s="20">
        <f t="shared" si="270"/>
        <v>-8.0356738938726195</v>
      </c>
      <c r="CA58" s="20">
        <f t="shared" si="270"/>
        <v>-15.906019871611942</v>
      </c>
      <c r="CB58" s="20">
        <f t="shared" si="270"/>
        <v>-3.5908609445976625</v>
      </c>
      <c r="CC58" s="20">
        <f t="shared" si="270"/>
        <v>-7.2527164577922187</v>
      </c>
      <c r="CD58" s="20">
        <f t="shared" si="270"/>
        <v>-1.0102717827160324</v>
      </c>
      <c r="CE58" s="20">
        <f t="shared" si="270"/>
        <v>6.2677418312601318</v>
      </c>
      <c r="CF58" s="20">
        <f t="shared" si="270"/>
        <v>7.0630242512889074</v>
      </c>
      <c r="CG58" s="20">
        <f t="shared" si="270"/>
        <v>5.8583938179956219</v>
      </c>
      <c r="CH58" s="20">
        <f t="shared" si="270"/>
        <v>5.4009953132127642</v>
      </c>
      <c r="CI58" s="20">
        <f t="shared" si="270"/>
        <v>13.144604068937582</v>
      </c>
      <c r="CJ58" s="20">
        <f t="shared" si="270"/>
        <v>3.0248356609661409</v>
      </c>
      <c r="CK58" s="20">
        <f t="shared" si="270"/>
        <v>5.3403798395899704</v>
      </c>
      <c r="CL58" s="20">
        <f t="shared" si="270"/>
        <v>8.091021774311514</v>
      </c>
      <c r="CM58" s="20">
        <f t="shared" si="270"/>
        <v>21.595369729545013</v>
      </c>
      <c r="CN58" s="20">
        <f t="shared" ref="CN58:DS58" si="271">100*((CN26/CM26)^4-1)</f>
        <v>11.873575351207787</v>
      </c>
      <c r="CO58" s="20">
        <f t="shared" si="271"/>
        <v>5.5333448019777798</v>
      </c>
      <c r="CP58" s="20">
        <f t="shared" si="271"/>
        <v>20.900410798767343</v>
      </c>
      <c r="CQ58" s="20">
        <f t="shared" si="271"/>
        <v>-10.928692596232992</v>
      </c>
      <c r="CR58" s="20">
        <f t="shared" si="271"/>
        <v>2.0685245298738941</v>
      </c>
      <c r="CS58" s="20">
        <f t="shared" si="271"/>
        <v>4.2796258587256553</v>
      </c>
      <c r="CT58" s="20">
        <f t="shared" si="271"/>
        <v>1.5203042472055728</v>
      </c>
      <c r="CU58" s="20">
        <f t="shared" si="271"/>
        <v>16.988074223655559</v>
      </c>
      <c r="CV58" s="20">
        <f t="shared" si="271"/>
        <v>12.676092647429194</v>
      </c>
      <c r="CW58" s="20">
        <f t="shared" si="271"/>
        <v>13.320417653147864</v>
      </c>
      <c r="CX58" s="20">
        <f t="shared" si="271"/>
        <v>10.509027513292747</v>
      </c>
      <c r="CY58" s="20">
        <f t="shared" si="271"/>
        <v>4.8551457595388925</v>
      </c>
      <c r="CZ58" s="20">
        <f t="shared" si="271"/>
        <v>3.4525080273505537</v>
      </c>
      <c r="DA58" s="20">
        <f t="shared" si="271"/>
        <v>3.1576084330823928</v>
      </c>
      <c r="DB58" s="20">
        <f t="shared" si="271"/>
        <v>1.33957113144616</v>
      </c>
      <c r="DC58" s="20">
        <f t="shared" si="271"/>
        <v>12.067838961761979</v>
      </c>
      <c r="DD58" s="20">
        <f t="shared" si="271"/>
        <v>5.6840327133058866</v>
      </c>
      <c r="DE58" s="20">
        <f t="shared" si="271"/>
        <v>6.7359883306321811</v>
      </c>
      <c r="DF58" s="20">
        <f t="shared" si="271"/>
        <v>10.555515722139885</v>
      </c>
      <c r="DG58" s="20">
        <f t="shared" si="271"/>
        <v>6.7045146438582393</v>
      </c>
      <c r="DH58" s="20">
        <f t="shared" si="271"/>
        <v>5.7791974546053559</v>
      </c>
      <c r="DI58" s="20">
        <f t="shared" si="271"/>
        <v>5.9575048202749725</v>
      </c>
      <c r="DJ58" s="20">
        <f t="shared" si="271"/>
        <v>7.0526770642740821</v>
      </c>
      <c r="DK58" s="20">
        <f t="shared" si="271"/>
        <v>10.011350968066445</v>
      </c>
      <c r="DL58" s="20">
        <f t="shared" si="271"/>
        <v>4.6380761865463471</v>
      </c>
      <c r="DM58" s="20">
        <f t="shared" si="271"/>
        <v>9.6731519716837688</v>
      </c>
      <c r="DN58" s="20">
        <f t="shared" si="271"/>
        <v>7.5872466207841383</v>
      </c>
      <c r="DO58" s="20">
        <f t="shared" si="271"/>
        <v>14.247500344142905</v>
      </c>
      <c r="DP58" s="20">
        <f t="shared" si="271"/>
        <v>5.1900585220706619</v>
      </c>
      <c r="DQ58" s="20">
        <f t="shared" si="271"/>
        <v>4.9037418891153761</v>
      </c>
      <c r="DR58" s="20">
        <f t="shared" si="271"/>
        <v>5.7142781814864207</v>
      </c>
      <c r="DS58" s="20">
        <f t="shared" si="271"/>
        <v>4.9011846357076339</v>
      </c>
      <c r="DT58" s="20">
        <f t="shared" ref="DT58:EY58" si="272">100*((DT26/DS26)^4-1)</f>
        <v>29.193845754025261</v>
      </c>
      <c r="DU58" s="20">
        <f t="shared" si="272"/>
        <v>-9.8504646546519687</v>
      </c>
      <c r="DV58" s="20">
        <f t="shared" si="272"/>
        <v>-4.7458707444047228</v>
      </c>
      <c r="DW58" s="20">
        <f t="shared" si="272"/>
        <v>51.588061208611549</v>
      </c>
      <c r="DX58" s="20">
        <f t="shared" si="272"/>
        <v>-13.16499450511227</v>
      </c>
      <c r="DY58" s="20">
        <f t="shared" si="272"/>
        <v>0.83994938679901043</v>
      </c>
      <c r="DZ58" s="20">
        <f t="shared" si="272"/>
        <v>4.7604440568781436</v>
      </c>
      <c r="EA58" s="19">
        <f t="shared" si="272"/>
        <v>-2.0012568254346164E-2</v>
      </c>
      <c r="EB58" s="19">
        <f t="shared" si="272"/>
        <v>7.1549147060766538</v>
      </c>
      <c r="EC58" s="19">
        <f t="shared" si="272"/>
        <v>2.6113370433187955</v>
      </c>
      <c r="ED58" s="19">
        <f t="shared" si="272"/>
        <v>8.182504624063224</v>
      </c>
      <c r="EE58" s="19">
        <f t="shared" si="272"/>
        <v>4.0865298605868627</v>
      </c>
      <c r="EF58" s="19">
        <f t="shared" si="272"/>
        <v>2.1890471231959197</v>
      </c>
      <c r="EG58" s="19">
        <f t="shared" si="272"/>
        <v>3.0557655545091489</v>
      </c>
      <c r="EH58" s="19">
        <f t="shared" si="272"/>
        <v>3.1334954780914082</v>
      </c>
      <c r="EI58" s="19">
        <f t="shared" si="272"/>
        <v>5.1775030429162205</v>
      </c>
      <c r="EJ58" s="19">
        <f t="shared" si="272"/>
        <v>5.3744059021328949</v>
      </c>
      <c r="EK58" s="19">
        <f t="shared" si="272"/>
        <v>5.643490805051532</v>
      </c>
      <c r="EL58" s="19">
        <f t="shared" si="272"/>
        <v>5.8294481603684778</v>
      </c>
      <c r="EM58" s="19">
        <f t="shared" si="272"/>
        <v>6.7290929242162401</v>
      </c>
      <c r="EN58" s="19">
        <f t="shared" si="272"/>
        <v>6.4338879903885093</v>
      </c>
      <c r="EO58" s="19">
        <f t="shared" si="272"/>
        <v>6.1647373913953141</v>
      </c>
      <c r="EP58" s="19">
        <f t="shared" si="272"/>
        <v>5.9815036669383037</v>
      </c>
      <c r="EQ58" s="19">
        <f t="shared" si="272"/>
        <v>6.1043641633267143</v>
      </c>
      <c r="ER58" s="19">
        <f t="shared" si="272"/>
        <v>5.8150640192715652</v>
      </c>
      <c r="ES58" s="19">
        <f t="shared" si="272"/>
        <v>5.5189006956964715</v>
      </c>
      <c r="ET58" s="19">
        <f t="shared" si="272"/>
        <v>5.450383117440416</v>
      </c>
      <c r="EU58" s="19">
        <f t="shared" si="272"/>
        <v>5.941192779945581</v>
      </c>
      <c r="EV58" s="19">
        <f t="shared" si="272"/>
        <v>5.4203681206507204</v>
      </c>
      <c r="EW58" s="19">
        <f t="shared" si="272"/>
        <v>5.3115466110054355</v>
      </c>
      <c r="EX58" s="19">
        <f t="shared" si="272"/>
        <v>5.0255050954009395</v>
      </c>
      <c r="EY58" s="19">
        <f t="shared" si="272"/>
        <v>5.1663300855588012</v>
      </c>
      <c r="EZ58" s="19">
        <f t="shared" ref="EZ58:FF58" si="273">100*((EZ26/EY26)^4-1)</f>
        <v>4.8481788155531058</v>
      </c>
      <c r="FA58" s="19">
        <f t="shared" si="273"/>
        <v>4.7405203119996076</v>
      </c>
      <c r="FB58" s="19">
        <f t="shared" si="273"/>
        <v>4.6855965851147818</v>
      </c>
      <c r="FC58" s="19">
        <f t="shared" si="273"/>
        <v>4.9332752834486016</v>
      </c>
      <c r="FD58" s="19">
        <f t="shared" si="273"/>
        <v>4.7073300756777403</v>
      </c>
      <c r="FE58" s="19">
        <f t="shared" si="273"/>
        <v>4.5567543480999451</v>
      </c>
      <c r="FF58" s="19">
        <f t="shared" si="273"/>
        <v>4.6062764855697713</v>
      </c>
    </row>
    <row r="59" spans="2:162" x14ac:dyDescent="0.2">
      <c r="B59" t="str">
        <f>B27</f>
        <v xml:space="preserve">  Wage and salary disbursements (mil. $)</v>
      </c>
      <c r="C59" s="20"/>
      <c r="D59" s="20">
        <f t="shared" ref="D59:AA59" si="274">100*((D27/C27)^4-1)</f>
        <v>11.015221395101671</v>
      </c>
      <c r="E59" s="20">
        <f t="shared" si="274"/>
        <v>7.3694666797515351</v>
      </c>
      <c r="F59" s="20">
        <f t="shared" si="274"/>
        <v>6.0442947755395826</v>
      </c>
      <c r="G59" s="20">
        <f t="shared" si="274"/>
        <v>3.6613610711629718</v>
      </c>
      <c r="H59" s="20">
        <f t="shared" si="274"/>
        <v>5.3928967879892209</v>
      </c>
      <c r="I59" s="20">
        <f t="shared" si="274"/>
        <v>8.1561080146469003</v>
      </c>
      <c r="J59" s="20">
        <f t="shared" si="274"/>
        <v>8.4418553606131717</v>
      </c>
      <c r="K59" s="20">
        <f t="shared" si="274"/>
        <v>15.404715370883704</v>
      </c>
      <c r="L59" s="20">
        <f t="shared" si="274"/>
        <v>3.8402639398659177</v>
      </c>
      <c r="M59" s="20">
        <f t="shared" si="274"/>
        <v>5.3089111271598544</v>
      </c>
      <c r="N59" s="20">
        <f t="shared" si="274"/>
        <v>16.662019805346052</v>
      </c>
      <c r="O59" s="20">
        <f t="shared" si="274"/>
        <v>-10.28978054971661</v>
      </c>
      <c r="P59" s="20">
        <f t="shared" si="274"/>
        <v>3.5344314377324881</v>
      </c>
      <c r="Q59" s="20">
        <f t="shared" si="274"/>
        <v>-2.6206471811862309</v>
      </c>
      <c r="R59" s="20">
        <f t="shared" si="274"/>
        <v>-4.7004760593029049</v>
      </c>
      <c r="S59" s="20">
        <f t="shared" si="274"/>
        <v>9.7385177027400793</v>
      </c>
      <c r="T59" s="20">
        <f t="shared" si="274"/>
        <v>8.3192769588775519</v>
      </c>
      <c r="U59" s="20">
        <f t="shared" si="274"/>
        <v>0.52106104404807674</v>
      </c>
      <c r="V59" s="20">
        <f t="shared" si="274"/>
        <v>11.516102638037085</v>
      </c>
      <c r="W59" s="20">
        <f t="shared" si="274"/>
        <v>8.0961388772690093</v>
      </c>
      <c r="X59" s="20">
        <f t="shared" si="274"/>
        <v>3.967423742400622</v>
      </c>
      <c r="Y59" s="20">
        <f t="shared" si="274"/>
        <v>6.3101738907145988</v>
      </c>
      <c r="Z59" s="20">
        <f t="shared" si="274"/>
        <v>-0.10682689908909637</v>
      </c>
      <c r="AA59" s="20">
        <f t="shared" si="274"/>
        <v>21.454292412734333</v>
      </c>
      <c r="AB59" s="20">
        <f t="shared" ref="AB59:BG59" si="275">100*((AB27/AA27)^4-1)</f>
        <v>9.6240551789316786</v>
      </c>
      <c r="AC59" s="20">
        <f t="shared" si="275"/>
        <v>13.00345045744935</v>
      </c>
      <c r="AD59" s="20">
        <f t="shared" si="275"/>
        <v>11.508747038245225</v>
      </c>
      <c r="AE59" s="20">
        <f t="shared" si="275"/>
        <v>22.954749738499469</v>
      </c>
      <c r="AF59" s="20">
        <f t="shared" si="275"/>
        <v>13.718694789398977</v>
      </c>
      <c r="AG59" s="20">
        <f t="shared" si="275"/>
        <v>6.3427794542645577</v>
      </c>
      <c r="AH59" s="20">
        <f t="shared" si="275"/>
        <v>13.220241900848894</v>
      </c>
      <c r="AI59" s="20">
        <f t="shared" si="275"/>
        <v>26.11133836926458</v>
      </c>
      <c r="AJ59" s="20">
        <f t="shared" si="275"/>
        <v>11.004926907989532</v>
      </c>
      <c r="AK59" s="20">
        <f t="shared" si="275"/>
        <v>12.510722406759033</v>
      </c>
      <c r="AL59" s="20">
        <f t="shared" si="275"/>
        <v>9.0951635798282915</v>
      </c>
      <c r="AM59" s="20">
        <f t="shared" si="275"/>
        <v>23.797871354808219</v>
      </c>
      <c r="AN59" s="20">
        <f t="shared" si="275"/>
        <v>-2.1345237469879708</v>
      </c>
      <c r="AO59" s="20">
        <f t="shared" si="275"/>
        <v>19.555989399545084</v>
      </c>
      <c r="AP59" s="20">
        <f t="shared" si="275"/>
        <v>21.618205509154521</v>
      </c>
      <c r="AQ59" s="20">
        <f t="shared" si="275"/>
        <v>11.672085024378486</v>
      </c>
      <c r="AR59" s="20">
        <f t="shared" si="275"/>
        <v>-13.720862299201587</v>
      </c>
      <c r="AS59" s="20">
        <f t="shared" si="275"/>
        <v>-5.1818692383547527</v>
      </c>
      <c r="AT59" s="20">
        <f t="shared" si="275"/>
        <v>2.8310753698247426</v>
      </c>
      <c r="AU59" s="20">
        <f t="shared" si="275"/>
        <v>2.3469079682816751</v>
      </c>
      <c r="AV59" s="20">
        <f t="shared" si="275"/>
        <v>6.3693937481694052</v>
      </c>
      <c r="AW59" s="20">
        <f t="shared" si="275"/>
        <v>-15.450071185769243</v>
      </c>
      <c r="AX59" s="20">
        <f t="shared" si="275"/>
        <v>-0.44342981248568503</v>
      </c>
      <c r="AY59" s="20">
        <f t="shared" si="275"/>
        <v>3.5551171040280494</v>
      </c>
      <c r="AZ59" s="20">
        <f t="shared" si="275"/>
        <v>-3.2599168373118825</v>
      </c>
      <c r="BA59" s="20">
        <f t="shared" si="275"/>
        <v>-2.7072110057231313</v>
      </c>
      <c r="BB59" s="20">
        <f t="shared" si="275"/>
        <v>3.1768253822334724</v>
      </c>
      <c r="BC59" s="20">
        <f t="shared" si="275"/>
        <v>-2.6389769613208713</v>
      </c>
      <c r="BD59" s="20">
        <f t="shared" si="275"/>
        <v>5.5576755058544869</v>
      </c>
      <c r="BE59" s="20">
        <f t="shared" si="275"/>
        <v>4.5110768463143547</v>
      </c>
      <c r="BF59" s="20">
        <f t="shared" si="275"/>
        <v>-1.7949158717267322</v>
      </c>
      <c r="BG59" s="20">
        <f t="shared" si="275"/>
        <v>-9.6607969056305976E-2</v>
      </c>
      <c r="BH59" s="20">
        <f t="shared" ref="BH59:CM59" si="276">100*((BH27/BG27)^4-1)</f>
        <v>11.176592614374536</v>
      </c>
      <c r="BI59" s="20">
        <f t="shared" si="276"/>
        <v>-0.43262548110956089</v>
      </c>
      <c r="BJ59" s="20">
        <f t="shared" si="276"/>
        <v>7.0886040304375619</v>
      </c>
      <c r="BK59" s="20">
        <f t="shared" si="276"/>
        <v>3.6973216116124696</v>
      </c>
      <c r="BL59" s="20">
        <f t="shared" si="276"/>
        <v>4.7101165428237168</v>
      </c>
      <c r="BM59" s="20">
        <f t="shared" si="276"/>
        <v>4.5442492394599521</v>
      </c>
      <c r="BN59" s="20">
        <f t="shared" si="276"/>
        <v>14.166550005268451</v>
      </c>
      <c r="BO59" s="20">
        <f t="shared" si="276"/>
        <v>14.56213875836041</v>
      </c>
      <c r="BP59" s="20">
        <f t="shared" si="276"/>
        <v>5.9891260408418301</v>
      </c>
      <c r="BQ59" s="20">
        <f t="shared" si="276"/>
        <v>5.7018531275027984</v>
      </c>
      <c r="BR59" s="20">
        <f t="shared" si="276"/>
        <v>11.998444909676941</v>
      </c>
      <c r="BS59" s="20">
        <f t="shared" si="276"/>
        <v>10.160910979861693</v>
      </c>
      <c r="BT59" s="20">
        <f t="shared" si="276"/>
        <v>8.5791340943547567</v>
      </c>
      <c r="BU59" s="20">
        <f t="shared" si="276"/>
        <v>6.3211142237839413</v>
      </c>
      <c r="BV59" s="20">
        <f t="shared" si="276"/>
        <v>6.3391599608561444</v>
      </c>
      <c r="BW59" s="20">
        <f t="shared" si="276"/>
        <v>1.5291406450882894</v>
      </c>
      <c r="BX59" s="20">
        <f t="shared" si="276"/>
        <v>-0.51892857694505468</v>
      </c>
      <c r="BY59" s="20">
        <f t="shared" si="276"/>
        <v>3.8151817641305819</v>
      </c>
      <c r="BZ59" s="20">
        <f t="shared" si="276"/>
        <v>-7.1736201835211784</v>
      </c>
      <c r="CA59" s="20">
        <f t="shared" si="276"/>
        <v>-9.9986570918061517</v>
      </c>
      <c r="CB59" s="20">
        <f t="shared" si="276"/>
        <v>1.5710459962748446</v>
      </c>
      <c r="CC59" s="20">
        <f t="shared" si="276"/>
        <v>-4.3587923719529353</v>
      </c>
      <c r="CD59" s="20">
        <f t="shared" si="276"/>
        <v>1.2064229923616887</v>
      </c>
      <c r="CE59" s="20">
        <f t="shared" si="276"/>
        <v>-2.9222765791721672</v>
      </c>
      <c r="CF59" s="20">
        <f t="shared" si="276"/>
        <v>7.1572461085651851</v>
      </c>
      <c r="CG59" s="20">
        <f t="shared" si="276"/>
        <v>5.5609911869574979</v>
      </c>
      <c r="CH59" s="20">
        <f t="shared" si="276"/>
        <v>4.9760465551463628</v>
      </c>
      <c r="CI59" s="20">
        <f t="shared" si="276"/>
        <v>8.9264802886030346</v>
      </c>
      <c r="CJ59" s="20">
        <f t="shared" si="276"/>
        <v>4.3637958912768449</v>
      </c>
      <c r="CK59" s="20">
        <f t="shared" si="276"/>
        <v>8.2686646349849457</v>
      </c>
      <c r="CL59" s="20">
        <f t="shared" si="276"/>
        <v>5.5954968708804564</v>
      </c>
      <c r="CM59" s="20">
        <f t="shared" si="276"/>
        <v>13.613705008559386</v>
      </c>
      <c r="CN59" s="20">
        <f t="shared" ref="CN59:DS59" si="277">100*((CN27/CM27)^4-1)</f>
        <v>4.333603440174727</v>
      </c>
      <c r="CO59" s="20">
        <f t="shared" si="277"/>
        <v>5.4333727749616534</v>
      </c>
      <c r="CP59" s="20">
        <f t="shared" si="277"/>
        <v>6.3250237905422058</v>
      </c>
      <c r="CQ59" s="20">
        <f t="shared" si="277"/>
        <v>4.8897667503483788</v>
      </c>
      <c r="CR59" s="20">
        <f t="shared" si="277"/>
        <v>3.1300998781454759</v>
      </c>
      <c r="CS59" s="20">
        <f t="shared" si="277"/>
        <v>4.5927456535010291</v>
      </c>
      <c r="CT59" s="20">
        <f t="shared" si="277"/>
        <v>3.2062324675460996</v>
      </c>
      <c r="CU59" s="20">
        <f t="shared" si="277"/>
        <v>15.831477453043075</v>
      </c>
      <c r="CV59" s="20">
        <f t="shared" si="277"/>
        <v>4.0042664616015022</v>
      </c>
      <c r="CW59" s="20">
        <f t="shared" si="277"/>
        <v>11.810279767512611</v>
      </c>
      <c r="CX59" s="20">
        <f t="shared" si="277"/>
        <v>8.6591028802942116</v>
      </c>
      <c r="CY59" s="20">
        <f t="shared" si="277"/>
        <v>1.7773497702432639</v>
      </c>
      <c r="CZ59" s="20">
        <f t="shared" si="277"/>
        <v>7.5487900352852355</v>
      </c>
      <c r="DA59" s="20">
        <f t="shared" si="277"/>
        <v>5.7430664413248067</v>
      </c>
      <c r="DB59" s="20">
        <f t="shared" si="277"/>
        <v>0.12840571822558822</v>
      </c>
      <c r="DC59" s="20">
        <f t="shared" si="277"/>
        <v>14.053523182398342</v>
      </c>
      <c r="DD59" s="20">
        <f t="shared" si="277"/>
        <v>4.8228310235913341</v>
      </c>
      <c r="DE59" s="20">
        <f t="shared" si="277"/>
        <v>6.3352147407559123</v>
      </c>
      <c r="DF59" s="20">
        <f t="shared" si="277"/>
        <v>13.590960476804037</v>
      </c>
      <c r="DG59" s="20">
        <f t="shared" si="277"/>
        <v>6.6531527545256708</v>
      </c>
      <c r="DH59" s="20">
        <f t="shared" si="277"/>
        <v>6.840482206418752</v>
      </c>
      <c r="DI59" s="20">
        <f t="shared" si="277"/>
        <v>8.4199230587927776</v>
      </c>
      <c r="DJ59" s="20">
        <f t="shared" si="277"/>
        <v>10.050092508431984</v>
      </c>
      <c r="DK59" s="20">
        <f t="shared" si="277"/>
        <v>16.691899823546862</v>
      </c>
      <c r="DL59" s="20">
        <f t="shared" si="277"/>
        <v>4.7660626092553393</v>
      </c>
      <c r="DM59" s="20">
        <f t="shared" si="277"/>
        <v>12.54735274042249</v>
      </c>
      <c r="DN59" s="20">
        <f t="shared" si="277"/>
        <v>5.3471451030567385</v>
      </c>
      <c r="DO59" s="20">
        <f t="shared" si="277"/>
        <v>15.290101992756423</v>
      </c>
      <c r="DP59" s="20">
        <f t="shared" si="277"/>
        <v>1.3351919099398479</v>
      </c>
      <c r="DQ59" s="20">
        <f t="shared" si="277"/>
        <v>4.409707767110449</v>
      </c>
      <c r="DR59" s="20">
        <f t="shared" si="277"/>
        <v>7.8249360475808771</v>
      </c>
      <c r="DS59" s="20">
        <f t="shared" si="277"/>
        <v>12.804561470926323</v>
      </c>
      <c r="DT59" s="20">
        <f t="shared" ref="DT59:EY59" si="278">100*((DT27/DS27)^4-1)</f>
        <v>-17.344937084702337</v>
      </c>
      <c r="DU59" s="20">
        <f t="shared" si="278"/>
        <v>25.1423249532182</v>
      </c>
      <c r="DV59" s="20">
        <f t="shared" si="278"/>
        <v>13.237513776873833</v>
      </c>
      <c r="DW59" s="20">
        <f t="shared" si="278"/>
        <v>7.6618168469827941</v>
      </c>
      <c r="DX59" s="20">
        <f t="shared" si="278"/>
        <v>14.432932840892487</v>
      </c>
      <c r="DY59" s="20">
        <f t="shared" si="278"/>
        <v>11.010096950828373</v>
      </c>
      <c r="DZ59" s="20">
        <f t="shared" si="278"/>
        <v>12.846438022473027</v>
      </c>
      <c r="EA59" s="19">
        <f t="shared" si="278"/>
        <v>0.60166953604656737</v>
      </c>
      <c r="EB59" s="19">
        <f t="shared" si="278"/>
        <v>8.7724549239978966</v>
      </c>
      <c r="EC59" s="19">
        <f t="shared" si="278"/>
        <v>2.2123549552736099</v>
      </c>
      <c r="ED59" s="19">
        <f t="shared" si="278"/>
        <v>8.7295648441314313</v>
      </c>
      <c r="EE59" s="19">
        <f t="shared" si="278"/>
        <v>4.9120667275701857</v>
      </c>
      <c r="EF59" s="19">
        <f t="shared" si="278"/>
        <v>3.1761380727041821</v>
      </c>
      <c r="EG59" s="19">
        <f t="shared" si="278"/>
        <v>2.4809122615822687</v>
      </c>
      <c r="EH59" s="19">
        <f t="shared" si="278"/>
        <v>2.7053299209336634</v>
      </c>
      <c r="EI59" s="19">
        <f t="shared" si="278"/>
        <v>3.9254093149879266</v>
      </c>
      <c r="EJ59" s="19">
        <f t="shared" si="278"/>
        <v>5.2611700667824834</v>
      </c>
      <c r="EK59" s="19">
        <f t="shared" si="278"/>
        <v>5.209843881401266</v>
      </c>
      <c r="EL59" s="19">
        <f t="shared" si="278"/>
        <v>5.3389511412803348</v>
      </c>
      <c r="EM59" s="19">
        <f t="shared" si="278"/>
        <v>5.9519756064009499</v>
      </c>
      <c r="EN59" s="19">
        <f t="shared" si="278"/>
        <v>6.3083732313652385</v>
      </c>
      <c r="EO59" s="19">
        <f t="shared" si="278"/>
        <v>6.3243710491154737</v>
      </c>
      <c r="EP59" s="19">
        <f t="shared" si="278"/>
        <v>6.4248929242478603</v>
      </c>
      <c r="EQ59" s="19">
        <f t="shared" si="278"/>
        <v>6.3087432995240667</v>
      </c>
      <c r="ER59" s="19">
        <f t="shared" si="278"/>
        <v>6.0252217855274459</v>
      </c>
      <c r="ES59" s="19">
        <f t="shared" si="278"/>
        <v>5.7209065804186832</v>
      </c>
      <c r="ET59" s="19">
        <f t="shared" si="278"/>
        <v>5.7032479700929617</v>
      </c>
      <c r="EU59" s="19">
        <f t="shared" si="278"/>
        <v>5.7217195567217383</v>
      </c>
      <c r="EV59" s="19">
        <f t="shared" si="278"/>
        <v>5.6689520491065792</v>
      </c>
      <c r="EW59" s="19">
        <f t="shared" si="278"/>
        <v>5.6508060036670527</v>
      </c>
      <c r="EX59" s="19">
        <f t="shared" si="278"/>
        <v>5.4097368749439045</v>
      </c>
      <c r="EY59" s="19">
        <f t="shared" si="278"/>
        <v>5.3502196601758589</v>
      </c>
      <c r="EZ59" s="19">
        <f t="shared" ref="EZ59:FF59" si="279">100*((EZ27/EY27)^4-1)</f>
        <v>5.1214602236914875</v>
      </c>
      <c r="FA59" s="19">
        <f t="shared" si="279"/>
        <v>5.023032560453955</v>
      </c>
      <c r="FB59" s="19">
        <f t="shared" si="279"/>
        <v>4.9075937067672992</v>
      </c>
      <c r="FC59" s="19">
        <f t="shared" si="279"/>
        <v>4.8772203101928868</v>
      </c>
      <c r="FD59" s="19">
        <f t="shared" si="279"/>
        <v>4.759817303910352</v>
      </c>
      <c r="FE59" s="19">
        <f t="shared" si="279"/>
        <v>4.6484036819885333</v>
      </c>
      <c r="FF59" s="19">
        <f t="shared" si="279"/>
        <v>4.5270832852764897</v>
      </c>
    </row>
    <row r="60" spans="2:162" x14ac:dyDescent="0.2">
      <c r="B60" t="str">
        <f>B28</f>
        <v>Per capita personal income ($)</v>
      </c>
      <c r="C60" s="20"/>
      <c r="D60" s="20">
        <f t="shared" ref="D60:AA60" si="280">100*((D28/C28)^4-1)</f>
        <v>4.9587394861853928</v>
      </c>
      <c r="E60" s="20">
        <f t="shared" si="280"/>
        <v>3.3611164858300624</v>
      </c>
      <c r="F60" s="20">
        <f t="shared" si="280"/>
        <v>2.8813908026362745</v>
      </c>
      <c r="G60" s="20">
        <f t="shared" si="280"/>
        <v>3.9217178719387569</v>
      </c>
      <c r="H60" s="20">
        <f t="shared" si="280"/>
        <v>2.8710516582103995</v>
      </c>
      <c r="I60" s="20">
        <f t="shared" si="280"/>
        <v>3.4386951746295358</v>
      </c>
      <c r="J60" s="20">
        <f t="shared" si="280"/>
        <v>5.6547774388805649</v>
      </c>
      <c r="K60" s="20">
        <f t="shared" si="280"/>
        <v>9.8133308299771738</v>
      </c>
      <c r="L60" s="20">
        <f t="shared" si="280"/>
        <v>4.651099886480603</v>
      </c>
      <c r="M60" s="20">
        <f t="shared" si="280"/>
        <v>4.9911871322770862</v>
      </c>
      <c r="N60" s="20">
        <f t="shared" si="280"/>
        <v>10.832690820520163</v>
      </c>
      <c r="O60" s="20">
        <f t="shared" si="280"/>
        <v>-4.4232271917980732</v>
      </c>
      <c r="P60" s="20">
        <f t="shared" si="280"/>
        <v>3.6097957648043355</v>
      </c>
      <c r="Q60" s="20">
        <f t="shared" si="280"/>
        <v>-3.2597658411788633</v>
      </c>
      <c r="R60" s="20">
        <f t="shared" si="280"/>
        <v>1.8489673643122595</v>
      </c>
      <c r="S60" s="20">
        <f t="shared" si="280"/>
        <v>4.7058336489657515</v>
      </c>
      <c r="T60" s="20">
        <f t="shared" si="280"/>
        <v>7.4864321476585838</v>
      </c>
      <c r="U60" s="20">
        <f t="shared" si="280"/>
        <v>3.0724860956512945</v>
      </c>
      <c r="V60" s="20">
        <f t="shared" si="280"/>
        <v>8.9486278492958427</v>
      </c>
      <c r="W60" s="20">
        <f t="shared" si="280"/>
        <v>3.3083846247425885</v>
      </c>
      <c r="X60" s="20">
        <f t="shared" si="280"/>
        <v>4.2653178379816747</v>
      </c>
      <c r="Y60" s="20">
        <f t="shared" si="280"/>
        <v>4.3121989749146161</v>
      </c>
      <c r="Z60" s="20">
        <f t="shared" si="280"/>
        <v>2.6428426825906959</v>
      </c>
      <c r="AA60" s="20">
        <f t="shared" si="280"/>
        <v>12.231298274465651</v>
      </c>
      <c r="AB60" s="20">
        <f t="shared" ref="AB60:BG60" si="281">100*((AB28/AA28)^4-1)</f>
        <v>8.3668292956903922</v>
      </c>
      <c r="AC60" s="20">
        <f t="shared" si="281"/>
        <v>6.4097398362964242</v>
      </c>
      <c r="AD60" s="20">
        <f t="shared" si="281"/>
        <v>5.7618346167054968</v>
      </c>
      <c r="AE60" s="20">
        <f t="shared" si="281"/>
        <v>11.892531270375994</v>
      </c>
      <c r="AF60" s="20">
        <f t="shared" si="281"/>
        <v>5.7016210792310673</v>
      </c>
      <c r="AG60" s="20">
        <f t="shared" si="281"/>
        <v>4.00709347329129</v>
      </c>
      <c r="AH60" s="20">
        <f t="shared" si="281"/>
        <v>7.8343530030782871</v>
      </c>
      <c r="AI60" s="20">
        <f t="shared" si="281"/>
        <v>21.704064484464624</v>
      </c>
      <c r="AJ60" s="20">
        <f t="shared" si="281"/>
        <v>9.0371011500702814</v>
      </c>
      <c r="AK60" s="20">
        <f t="shared" si="281"/>
        <v>9.0109468536688553</v>
      </c>
      <c r="AL60" s="20">
        <f t="shared" si="281"/>
        <v>6.320247960014469</v>
      </c>
      <c r="AM60" s="20">
        <f t="shared" si="281"/>
        <v>8.9177020844354757</v>
      </c>
      <c r="AN60" s="20">
        <f t="shared" si="281"/>
        <v>-1.3354858401619984</v>
      </c>
      <c r="AO60" s="20">
        <f t="shared" si="281"/>
        <v>11.432426368623361</v>
      </c>
      <c r="AP60" s="20">
        <f t="shared" si="281"/>
        <v>13.385258876006079</v>
      </c>
      <c r="AQ60" s="20">
        <f t="shared" si="281"/>
        <v>8.6552583451847909</v>
      </c>
      <c r="AR60" s="20">
        <f t="shared" si="281"/>
        <v>-4.856334196350554</v>
      </c>
      <c r="AS60" s="20">
        <f t="shared" si="281"/>
        <v>-1.8700843437922332</v>
      </c>
      <c r="AT60" s="20">
        <f t="shared" si="281"/>
        <v>2.2469951027552559</v>
      </c>
      <c r="AU60" s="20">
        <f t="shared" si="281"/>
        <v>2.8643786236035362</v>
      </c>
      <c r="AV60" s="20">
        <f t="shared" si="281"/>
        <v>3.7155734046786515</v>
      </c>
      <c r="AW60" s="20">
        <f t="shared" si="281"/>
        <v>-10.454272712220957</v>
      </c>
      <c r="AX60" s="20">
        <f t="shared" si="281"/>
        <v>-1.2994935503548133</v>
      </c>
      <c r="AY60" s="20">
        <f t="shared" si="281"/>
        <v>3.1905109728344705</v>
      </c>
      <c r="AZ60" s="20">
        <f t="shared" si="281"/>
        <v>-1.320421993601073</v>
      </c>
      <c r="BA60" s="20">
        <f t="shared" si="281"/>
        <v>-0.33627519521555183</v>
      </c>
      <c r="BB60" s="20">
        <f t="shared" si="281"/>
        <v>3.9797055737580855</v>
      </c>
      <c r="BC60" s="20">
        <f t="shared" si="281"/>
        <v>-0.65141306252982645</v>
      </c>
      <c r="BD60" s="20">
        <f t="shared" si="281"/>
        <v>5.123613120640913</v>
      </c>
      <c r="BE60" s="20">
        <f t="shared" si="281"/>
        <v>3.7697662433465284</v>
      </c>
      <c r="BF60" s="20">
        <f t="shared" si="281"/>
        <v>-0.39147289294023668</v>
      </c>
      <c r="BG60" s="20">
        <f t="shared" si="281"/>
        <v>5.3755312107013564</v>
      </c>
      <c r="BH60" s="20">
        <f t="shared" ref="BH60:CM60" si="282">100*((BH28/BG28)^4-1)</f>
        <v>12.043850800093047</v>
      </c>
      <c r="BI60" s="20">
        <f t="shared" si="282"/>
        <v>3.6117232103284769</v>
      </c>
      <c r="BJ60" s="20">
        <f t="shared" si="282"/>
        <v>62.320133704735085</v>
      </c>
      <c r="BK60" s="20">
        <f t="shared" si="282"/>
        <v>-30.035400464483242</v>
      </c>
      <c r="BL60" s="20">
        <f t="shared" si="282"/>
        <v>0.64213927246599134</v>
      </c>
      <c r="BM60" s="20">
        <f t="shared" si="282"/>
        <v>-0.96924945999736778</v>
      </c>
      <c r="BN60" s="20">
        <f t="shared" si="282"/>
        <v>5.9637966273851983</v>
      </c>
      <c r="BO60" s="20">
        <f t="shared" si="282"/>
        <v>17.762243310167314</v>
      </c>
      <c r="BP60" s="20">
        <f t="shared" si="282"/>
        <v>9.9995307529744615</v>
      </c>
      <c r="BQ60" s="20">
        <f t="shared" si="282"/>
        <v>7.3503983632801528</v>
      </c>
      <c r="BR60" s="20">
        <f t="shared" si="282"/>
        <v>11.454468810088049</v>
      </c>
      <c r="BS60" s="20">
        <f t="shared" si="282"/>
        <v>6.0680163068561832</v>
      </c>
      <c r="BT60" s="20">
        <f t="shared" si="282"/>
        <v>8.3512823574805939</v>
      </c>
      <c r="BU60" s="20">
        <f t="shared" si="282"/>
        <v>2.5413976175278297</v>
      </c>
      <c r="BV60" s="20">
        <f t="shared" si="282"/>
        <v>3.1037199685665984</v>
      </c>
      <c r="BW60" s="20">
        <f t="shared" si="282"/>
        <v>1.044228869450059</v>
      </c>
      <c r="BX60" s="20">
        <f t="shared" si="282"/>
        <v>9.4244456167077217</v>
      </c>
      <c r="BY60" s="20">
        <f t="shared" si="282"/>
        <v>-5.5999990323761573</v>
      </c>
      <c r="BZ60" s="20">
        <f t="shared" si="282"/>
        <v>-8.8846752804575218</v>
      </c>
      <c r="CA60" s="20">
        <f t="shared" si="282"/>
        <v>-16.743304320370189</v>
      </c>
      <c r="CB60" s="20">
        <f t="shared" si="282"/>
        <v>-4.6530495912350256</v>
      </c>
      <c r="CC60" s="20">
        <f t="shared" si="282"/>
        <v>-8.3262265627926162</v>
      </c>
      <c r="CD60" s="20">
        <f t="shared" si="282"/>
        <v>-2.141302554840474</v>
      </c>
      <c r="CE60" s="20">
        <f t="shared" si="282"/>
        <v>5.1435691752934609</v>
      </c>
      <c r="CF60" s="20">
        <f t="shared" si="282"/>
        <v>6.0785950710167569</v>
      </c>
      <c r="CG60" s="20">
        <f t="shared" si="282"/>
        <v>5.0220773233559557</v>
      </c>
      <c r="CH60" s="20">
        <f t="shared" si="282"/>
        <v>4.6790594830466103</v>
      </c>
      <c r="CI60" s="20">
        <f t="shared" si="282"/>
        <v>12.461180717408471</v>
      </c>
      <c r="CJ60" s="20">
        <f t="shared" si="282"/>
        <v>2.4520907728207364</v>
      </c>
      <c r="CK60" s="20">
        <f t="shared" si="282"/>
        <v>4.7340472682861234</v>
      </c>
      <c r="CL60" s="20">
        <f t="shared" si="282"/>
        <v>7.3653690777522929</v>
      </c>
      <c r="CM60" s="20">
        <f t="shared" si="282"/>
        <v>20.571080985326095</v>
      </c>
      <c r="CN60" s="20">
        <f t="shared" ref="CN60:DS60" si="283">100*((CN28/CM28)^4-1)</f>
        <v>10.677546085059486</v>
      </c>
      <c r="CO60" s="20">
        <f t="shared" si="283"/>
        <v>4.1858241122107342</v>
      </c>
      <c r="CP60" s="20">
        <f t="shared" si="283"/>
        <v>19.150412416988338</v>
      </c>
      <c r="CQ60" s="20">
        <f t="shared" si="283"/>
        <v>-12.337228881091821</v>
      </c>
      <c r="CR60" s="20">
        <f t="shared" si="283"/>
        <v>0.35403375265510295</v>
      </c>
      <c r="CS60" s="20">
        <f t="shared" si="283"/>
        <v>2.4590290039964158</v>
      </c>
      <c r="CT60" s="20">
        <f t="shared" si="283"/>
        <v>-0.28776749866065154</v>
      </c>
      <c r="CU60" s="20">
        <f t="shared" si="283"/>
        <v>14.899071090708492</v>
      </c>
      <c r="CV60" s="20">
        <f t="shared" si="283"/>
        <v>10.670671456486303</v>
      </c>
      <c r="CW60" s="20">
        <f t="shared" si="283"/>
        <v>11.234300849720015</v>
      </c>
      <c r="CX60" s="20">
        <f t="shared" si="283"/>
        <v>8.3135169650335961</v>
      </c>
      <c r="CY60" s="20">
        <f t="shared" si="283"/>
        <v>2.5325114866612708</v>
      </c>
      <c r="CZ60" s="20">
        <f t="shared" si="283"/>
        <v>0.89102788828556712</v>
      </c>
      <c r="DA60" s="20">
        <f t="shared" si="283"/>
        <v>0.49563088334552141</v>
      </c>
      <c r="DB60" s="20">
        <f t="shared" si="283"/>
        <v>-1.1799661014218699</v>
      </c>
      <c r="DC60" s="20">
        <f t="shared" si="283"/>
        <v>9.6051049066031133</v>
      </c>
      <c r="DD60" s="20">
        <f t="shared" si="283"/>
        <v>3.8043815576035422</v>
      </c>
      <c r="DE60" s="20">
        <f t="shared" si="283"/>
        <v>5.1596343114954646</v>
      </c>
      <c r="DF60" s="20">
        <f t="shared" si="283"/>
        <v>9.0600035197776929</v>
      </c>
      <c r="DG60" s="20">
        <f t="shared" si="283"/>
        <v>5.2062962422507741</v>
      </c>
      <c r="DH60" s="20">
        <f t="shared" si="283"/>
        <v>4.1008257958226046</v>
      </c>
      <c r="DI60" s="20">
        <f t="shared" si="283"/>
        <v>4.1215879529182375</v>
      </c>
      <c r="DJ60" s="20">
        <f t="shared" si="283"/>
        <v>5.1239147276411767</v>
      </c>
      <c r="DK60" s="20">
        <f t="shared" si="283"/>
        <v>8.0364884092594338</v>
      </c>
      <c r="DL60" s="20">
        <f t="shared" si="283"/>
        <v>2.8212689686526016</v>
      </c>
      <c r="DM60" s="20">
        <f t="shared" si="283"/>
        <v>7.7942304206260804</v>
      </c>
      <c r="DN60" s="20">
        <f t="shared" si="283"/>
        <v>5.707663758082937</v>
      </c>
      <c r="DO60" s="20">
        <f t="shared" si="283"/>
        <v>12.149110397734209</v>
      </c>
      <c r="DP60" s="20">
        <f t="shared" si="283"/>
        <v>3.142226534871706</v>
      </c>
      <c r="DQ60" s="20">
        <f t="shared" si="283"/>
        <v>2.8678964504896154</v>
      </c>
      <c r="DR60" s="20">
        <f t="shared" si="283"/>
        <v>3.8255468499460044</v>
      </c>
      <c r="DS60" s="20">
        <f t="shared" si="283"/>
        <v>3.3418048122798139</v>
      </c>
      <c r="DT60" s="20">
        <f t="shared" ref="DT60:EY60" si="284">100*((DT28/DS28)^4-1)</f>
        <v>27.779405935381774</v>
      </c>
      <c r="DU60" s="20">
        <f t="shared" si="284"/>
        <v>-10.596313762118969</v>
      </c>
      <c r="DV60" s="20">
        <f t="shared" si="284"/>
        <v>-5.4483241955871398</v>
      </c>
      <c r="DW60" s="20">
        <f t="shared" si="284"/>
        <v>50.338840333400391</v>
      </c>
      <c r="DX60" s="20">
        <f t="shared" si="284"/>
        <v>-14.072574317172847</v>
      </c>
      <c r="DY60" s="20">
        <f t="shared" si="284"/>
        <v>-0.40909648478820726</v>
      </c>
      <c r="DZ60" s="20">
        <f t="shared" si="284"/>
        <v>3.3305258266810966</v>
      </c>
      <c r="EA60" s="19">
        <f t="shared" si="284"/>
        <v>-1.4507435168704896</v>
      </c>
      <c r="EB60" s="19">
        <f t="shared" si="284"/>
        <v>5.8269800177049635</v>
      </c>
      <c r="EC60" s="19">
        <f t="shared" si="284"/>
        <v>1.437068522129592</v>
      </c>
      <c r="ED60" s="19">
        <f t="shared" si="284"/>
        <v>7.017236764051793</v>
      </c>
      <c r="EE60" s="19">
        <f t="shared" si="284"/>
        <v>3.0156606757161031</v>
      </c>
      <c r="EF60" s="19">
        <f t="shared" si="284"/>
        <v>1.1769535624707173</v>
      </c>
      <c r="EG60" s="19">
        <f t="shared" si="284"/>
        <v>2.0681394953433907</v>
      </c>
      <c r="EH60" s="19">
        <f t="shared" si="284"/>
        <v>2.1706170599450791</v>
      </c>
      <c r="EI60" s="19">
        <f t="shared" si="284"/>
        <v>4.2106773471599634</v>
      </c>
      <c r="EJ60" s="19">
        <f t="shared" si="284"/>
        <v>4.4050893825822612</v>
      </c>
      <c r="EK60" s="19">
        <f t="shared" si="284"/>
        <v>4.6595676390544405</v>
      </c>
      <c r="EL60" s="19">
        <f t="shared" si="284"/>
        <v>4.8205693664407523</v>
      </c>
      <c r="EM60" s="19">
        <f t="shared" si="284"/>
        <v>5.6752226852748722</v>
      </c>
      <c r="EN60" s="19">
        <f t="shared" si="284"/>
        <v>5.3409968011625786</v>
      </c>
      <c r="EO60" s="19">
        <f t="shared" si="284"/>
        <v>5.0392427081884072</v>
      </c>
      <c r="EP60" s="19">
        <f t="shared" si="284"/>
        <v>4.8344333618471458</v>
      </c>
      <c r="EQ60" s="19">
        <f t="shared" si="284"/>
        <v>4.9485796752013256</v>
      </c>
      <c r="ER60" s="19">
        <f t="shared" si="284"/>
        <v>4.6670243315638071</v>
      </c>
      <c r="ES60" s="19">
        <f t="shared" si="284"/>
        <v>4.3822919673540461</v>
      </c>
      <c r="ET60" s="19">
        <f t="shared" si="284"/>
        <v>4.3225518295540111</v>
      </c>
      <c r="EU60" s="19">
        <f t="shared" si="284"/>
        <v>4.8132599996529413</v>
      </c>
      <c r="EV60" s="19">
        <f t="shared" si="284"/>
        <v>4.3017106269010119</v>
      </c>
      <c r="EW60" s="19">
        <f t="shared" si="284"/>
        <v>4.1966923704364723</v>
      </c>
      <c r="EX60" s="19">
        <f t="shared" si="284"/>
        <v>3.9171288057606723</v>
      </c>
      <c r="EY60" s="19">
        <f t="shared" si="284"/>
        <v>4.0599095460033263</v>
      </c>
      <c r="EZ60" s="19">
        <f t="shared" ref="EZ60:FF60" si="285">100*((EZ28/EY28)^4-1)</f>
        <v>3.7494746034822946</v>
      </c>
      <c r="FA60" s="19">
        <f t="shared" si="285"/>
        <v>3.6475446287385305</v>
      </c>
      <c r="FB60" s="19">
        <f t="shared" si="285"/>
        <v>3.5980498757623991</v>
      </c>
      <c r="FC60" s="19">
        <f t="shared" si="285"/>
        <v>3.8481177804698063</v>
      </c>
      <c r="FD60" s="19">
        <f t="shared" si="285"/>
        <v>3.6291182901149854</v>
      </c>
      <c r="FE60" s="19">
        <f t="shared" si="285"/>
        <v>3.4851767683698354</v>
      </c>
      <c r="FF60" s="19">
        <f t="shared" si="285"/>
        <v>3.5392582932959105</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#N/A</v>
      </c>
      <c r="E62" s="20" t="e">
        <f t="shared" si="286"/>
        <v>#N/A</v>
      </c>
      <c r="F62" s="20" t="e">
        <f t="shared" si="286"/>
        <v>#N/A</v>
      </c>
      <c r="G62" s="20" t="e">
        <f t="shared" si="286"/>
        <v>#N/A</v>
      </c>
      <c r="H62" s="20" t="e">
        <f t="shared" si="286"/>
        <v>#N/A</v>
      </c>
      <c r="I62" s="20" t="e">
        <f t="shared" si="286"/>
        <v>#N/A</v>
      </c>
      <c r="J62" s="20" t="e">
        <f t="shared" si="286"/>
        <v>#N/A</v>
      </c>
      <c r="K62" s="20" t="e">
        <f t="shared" si="286"/>
        <v>#N/A</v>
      </c>
      <c r="L62" s="20" t="e">
        <f t="shared" si="286"/>
        <v>#N/A</v>
      </c>
      <c r="M62" s="20" t="e">
        <f t="shared" si="286"/>
        <v>#N/A</v>
      </c>
      <c r="N62" s="20" t="e">
        <f t="shared" si="286"/>
        <v>#N/A</v>
      </c>
      <c r="O62" s="20" t="e">
        <f t="shared" si="286"/>
        <v>#N/A</v>
      </c>
      <c r="P62" s="20" t="e">
        <f t="shared" si="286"/>
        <v>#N/A</v>
      </c>
      <c r="Q62" s="20" t="e">
        <f t="shared" si="286"/>
        <v>#N/A</v>
      </c>
      <c r="R62" s="20" t="e">
        <f t="shared" si="286"/>
        <v>#N/A</v>
      </c>
      <c r="S62" s="20" t="e">
        <f t="shared" si="286"/>
        <v>#N/A</v>
      </c>
      <c r="T62" s="20" t="e">
        <f t="shared" si="286"/>
        <v>#N/A</v>
      </c>
      <c r="U62" s="20" t="e">
        <f t="shared" si="286"/>
        <v>#N/A</v>
      </c>
      <c r="V62" s="20" t="e">
        <f t="shared" si="286"/>
        <v>#N/A</v>
      </c>
      <c r="W62" s="20" t="e">
        <f t="shared" si="286"/>
        <v>#N/A</v>
      </c>
      <c r="X62" s="20" t="e">
        <f t="shared" si="286"/>
        <v>#N/A</v>
      </c>
      <c r="Y62" s="20" t="e">
        <f t="shared" si="286"/>
        <v>#N/A</v>
      </c>
      <c r="Z62" s="20" t="e">
        <f t="shared" si="286"/>
        <v>#N/A</v>
      </c>
      <c r="AA62" s="20" t="e">
        <f t="shared" si="286"/>
        <v>#N/A</v>
      </c>
      <c r="AB62" s="20" t="e">
        <f t="shared" ref="AB62:BG62" si="287">100*((AB30/AA30)^4-1)</f>
        <v>#N/A</v>
      </c>
      <c r="AC62" s="20" t="e">
        <f t="shared" si="287"/>
        <v>#N/A</v>
      </c>
      <c r="AD62" s="20" t="e">
        <f t="shared" si="287"/>
        <v>#N/A</v>
      </c>
      <c r="AE62" s="20" t="e">
        <f t="shared" si="287"/>
        <v>#N/A</v>
      </c>
      <c r="AF62" s="20" t="e">
        <f t="shared" si="287"/>
        <v>#N/A</v>
      </c>
      <c r="AG62" s="20" t="e">
        <f t="shared" si="287"/>
        <v>#N/A</v>
      </c>
      <c r="AH62" s="20" t="e">
        <f t="shared" si="287"/>
        <v>#N/A</v>
      </c>
      <c r="AI62" s="20" t="e">
        <f t="shared" si="287"/>
        <v>#N/A</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19">
        <f t="shared" si="290"/>
        <v>4.9361307315394232</v>
      </c>
      <c r="EE62" s="19">
        <f t="shared" si="290"/>
        <v>7.4162501387442292</v>
      </c>
      <c r="EF62" s="19">
        <f t="shared" si="290"/>
        <v>10.745010023464264</v>
      </c>
      <c r="EG62" s="19">
        <f t="shared" si="290"/>
        <v>4.3720569680930854</v>
      </c>
      <c r="EH62" s="19">
        <f t="shared" si="290"/>
        <v>2.6681910964401645</v>
      </c>
      <c r="EI62" s="19">
        <f t="shared" si="290"/>
        <v>4.419710126423082</v>
      </c>
      <c r="EJ62" s="19">
        <f t="shared" si="290"/>
        <v>5.8133879764241891</v>
      </c>
      <c r="EK62" s="19">
        <f t="shared" si="290"/>
        <v>1.8781881907401266</v>
      </c>
      <c r="EL62" s="19">
        <f t="shared" si="290"/>
        <v>3.8568750768330773E-2</v>
      </c>
      <c r="EM62" s="19">
        <f t="shared" si="290"/>
        <v>2.7931367496810688</v>
      </c>
      <c r="EN62" s="19">
        <f t="shared" si="290"/>
        <v>4.109018519386054</v>
      </c>
      <c r="EO62" s="19">
        <f t="shared" si="290"/>
        <v>0.96056336770073969</v>
      </c>
      <c r="EP62" s="19">
        <f t="shared" si="290"/>
        <v>9.5073347884122583E-2</v>
      </c>
      <c r="EQ62" s="19">
        <f t="shared" si="290"/>
        <v>2.514390720861237</v>
      </c>
      <c r="ER62" s="19">
        <f t="shared" si="290"/>
        <v>3.8306595061094351</v>
      </c>
      <c r="ES62" s="19">
        <f t="shared" si="290"/>
        <v>0.83920499014351613</v>
      </c>
      <c r="ET62" s="19">
        <f t="shared" si="290"/>
        <v>0.10712445977023588</v>
      </c>
      <c r="EU62" s="19">
        <f t="shared" si="290"/>
        <v>2.3984646837305057</v>
      </c>
      <c r="EV62" s="19">
        <f t="shared" si="290"/>
        <v>3.7804330722043256</v>
      </c>
      <c r="EW62" s="19">
        <f t="shared" si="290"/>
        <v>0.87982335300860193</v>
      </c>
      <c r="EX62" s="19">
        <f t="shared" si="290"/>
        <v>0.20838049656073387</v>
      </c>
      <c r="EY62" s="19">
        <f t="shared" si="290"/>
        <v>2.2004118813142126</v>
      </c>
      <c r="EZ62" s="19">
        <f t="shared" ref="EZ62:FF62" si="291">100*((EZ30/EY30)^4-1)</f>
        <v>3.6467138617586325</v>
      </c>
      <c r="FA62" s="19">
        <f t="shared" si="291"/>
        <v>0.90644231229575212</v>
      </c>
      <c r="FB62" s="19">
        <f t="shared" si="291"/>
        <v>0.12063777762267858</v>
      </c>
      <c r="FC62" s="19">
        <f t="shared" si="291"/>
        <v>2.2278874799585457</v>
      </c>
      <c r="FD62" s="19">
        <f t="shared" si="291"/>
        <v>3.6929050400316576</v>
      </c>
      <c r="FE62" s="19">
        <f t="shared" si="291"/>
        <v>1.0105412381960388</v>
      </c>
      <c r="FF62" s="19">
        <f t="shared" si="291"/>
        <v>0.23266547591993536</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19">
        <f t="shared" si="295"/>
        <v>3.4294266245705973</v>
      </c>
      <c r="EE63" s="19">
        <f t="shared" si="295"/>
        <v>6.2375123291856793</v>
      </c>
      <c r="EF63" s="19">
        <f t="shared" si="295"/>
        <v>9.7443028442129265</v>
      </c>
      <c r="EG63" s="19">
        <f t="shared" si="295"/>
        <v>5.7507216818644347</v>
      </c>
      <c r="EH63" s="19">
        <f t="shared" si="295"/>
        <v>1.3249961315455971</v>
      </c>
      <c r="EI63" s="19">
        <f t="shared" si="295"/>
        <v>2.1898760252196725</v>
      </c>
      <c r="EJ63" s="19">
        <f t="shared" si="295"/>
        <v>5.2947429145389524</v>
      </c>
      <c r="EK63" s="19">
        <f t="shared" si="295"/>
        <v>3.421855778090177</v>
      </c>
      <c r="EL63" s="19">
        <f t="shared" si="295"/>
        <v>-1.3690698686395608</v>
      </c>
      <c r="EM63" s="19">
        <f t="shared" si="295"/>
        <v>1.3962231428926719</v>
      </c>
      <c r="EN63" s="19">
        <f t="shared" si="295"/>
        <v>4.3877249290061648</v>
      </c>
      <c r="EO63" s="19">
        <f t="shared" si="295"/>
        <v>2.7422233677820929</v>
      </c>
      <c r="EP63" s="19">
        <f t="shared" si="295"/>
        <v>-0.93425576305706803</v>
      </c>
      <c r="EQ63" s="19">
        <f t="shared" si="295"/>
        <v>1.2127222308155883</v>
      </c>
      <c r="ER63" s="19">
        <f t="shared" si="295"/>
        <v>4.2543706966225781</v>
      </c>
      <c r="ES63" s="19">
        <f t="shared" si="295"/>
        <v>2.7803537807601586</v>
      </c>
      <c r="ET63" s="19">
        <f t="shared" si="295"/>
        <v>-1.0375536150950659</v>
      </c>
      <c r="EU63" s="19">
        <f t="shared" si="295"/>
        <v>1.2839202714775677</v>
      </c>
      <c r="EV63" s="19">
        <f t="shared" si="295"/>
        <v>4.4211423504279423</v>
      </c>
      <c r="EW63" s="19">
        <f t="shared" si="295"/>
        <v>2.9169628679652559</v>
      </c>
      <c r="EX63" s="19">
        <f t="shared" si="295"/>
        <v>-0.85781813940399854</v>
      </c>
      <c r="EY63" s="19">
        <f t="shared" si="295"/>
        <v>1.0880594580335634</v>
      </c>
      <c r="EZ63" s="19">
        <f t="shared" si="295"/>
        <v>4.2846824648096193</v>
      </c>
      <c r="FA63" s="19">
        <f t="shared" si="295"/>
        <v>2.8965465246763689</v>
      </c>
      <c r="FB63" s="19">
        <f t="shared" si="295"/>
        <v>-1.0474811736719158</v>
      </c>
      <c r="FC63" s="19">
        <f t="shared" si="295"/>
        <v>1.1394843524034082</v>
      </c>
      <c r="FD63" s="19">
        <f t="shared" si="295"/>
        <v>4.323948878171624</v>
      </c>
      <c r="FE63" s="19">
        <f t="shared" si="295"/>
        <v>2.9579255712291586</v>
      </c>
      <c r="FF63" s="19">
        <f t="shared" si="295"/>
        <v>-0.90290514193493987</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10.572511883401958</v>
      </c>
      <c r="AK64" s="20">
        <f t="shared" ref="AK64" si="297">100*((AK32/AJ32)^4-1)</f>
        <v>10.164640581999684</v>
      </c>
      <c r="AL64" s="20">
        <f t="shared" ref="AL64" si="298">100*((AL32/AK32)^4-1)</f>
        <v>8.7171686027462947</v>
      </c>
      <c r="AM64" s="20">
        <f t="shared" ref="AM64" si="299">100*((AM32/AL32)^4-1)</f>
        <v>6.859431590397369</v>
      </c>
      <c r="AN64" s="20">
        <f t="shared" ref="AN64" si="300">100*((AN32/AM32)^4-1)</f>
        <v>10.037823878279584</v>
      </c>
      <c r="AO64" s="20">
        <f t="shared" ref="AO64" si="301">100*((AO32/AN32)^4-1)</f>
        <v>8.574440029348418</v>
      </c>
      <c r="AP64" s="20">
        <f t="shared" ref="AP64" si="302">100*((AP32/AO32)^4-1)</f>
        <v>10.47117958156778</v>
      </c>
      <c r="AQ64" s="20">
        <f t="shared" ref="AQ64" si="303">100*((AQ32/AP32)^4-1)</f>
        <v>8.0973538556715408</v>
      </c>
      <c r="AR64" s="20">
        <f t="shared" ref="AR64" si="304">100*((AR32/AQ32)^4-1)</f>
        <v>8.7149057777125893</v>
      </c>
      <c r="AS64" s="20">
        <f t="shared" ref="AS64" si="305">100*((AS32/AR32)^4-1)</f>
        <v>4.7573280609973123</v>
      </c>
      <c r="AT64" s="20">
        <f t="shared" ref="AT64" si="306">100*((AT32/AS32)^4-1)</f>
        <v>4.8056119555215826</v>
      </c>
      <c r="AU64" s="20">
        <f t="shared" ref="AU64" si="307">100*((AU32/AT32)^4-1)</f>
        <v>5.5153407720054837</v>
      </c>
      <c r="AV64" s="20">
        <f t="shared" ref="AV64" si="308">100*((AV32/AU32)^4-1)</f>
        <v>5.2719655040973867</v>
      </c>
      <c r="AW64" s="20">
        <f t="shared" ref="AW64" si="309">100*((AW32/AV32)^4-1)</f>
        <v>4.6469529218523986</v>
      </c>
      <c r="AX64" s="20">
        <f t="shared" ref="AX64" si="310">100*((AX32/AW32)^4-1)</f>
        <v>4.8394467854125045</v>
      </c>
      <c r="AY64" s="20">
        <f t="shared" ref="AY64" si="311">100*((AY32/AX32)^4-1)</f>
        <v>4.8195403727516517</v>
      </c>
      <c r="AZ64" s="20">
        <f t="shared" ref="AZ64" si="312">100*((AZ32/AY32)^4-1)</f>
        <v>1.9390296159958131</v>
      </c>
      <c r="BA64" s="20">
        <f t="shared" ref="BA64" si="313">100*((BA32/AZ32)^4-1)</f>
        <v>3.5012503838619979</v>
      </c>
      <c r="BB64" s="20">
        <f t="shared" ref="BB64" si="314">100*((BB32/BA32)^4-1)</f>
        <v>4.3860302893989678</v>
      </c>
      <c r="BC64" s="20">
        <f t="shared" ref="BC64" si="315">100*((BC32/BB32)^4-1)</f>
        <v>5.0987856582985769</v>
      </c>
      <c r="BD64" s="20">
        <f t="shared" ref="BD64" si="316">100*((BD32/BC32)^4-1)</f>
        <v>5.0761908174190795</v>
      </c>
      <c r="BE64" s="20">
        <f t="shared" ref="BE64" si="317">100*((BE32/BD32)^4-1)</f>
        <v>6.8622075220654333</v>
      </c>
      <c r="BF64" s="20">
        <f t="shared" ref="BF64" si="318">100*((BF32/BE32)^4-1)</f>
        <v>9.7196407325269352</v>
      </c>
      <c r="BG64" s="20">
        <f t="shared" ref="BG64" si="319">100*((BG32/BF32)^4-1)</f>
        <v>9.4814437425460696</v>
      </c>
      <c r="BH64" s="20">
        <f t="shared" ref="BH64" si="320">100*((BH32/BG32)^4-1)</f>
        <v>10.821873620286993</v>
      </c>
      <c r="BI64" s="20">
        <f t="shared" ref="BI64" si="321">100*((BI32/BH32)^4-1)</f>
        <v>10.713646796526044</v>
      </c>
      <c r="BJ64" s="20">
        <f t="shared" ref="BJ64" si="322">100*((BJ32/BI32)^4-1)</f>
        <v>12.591736417029665</v>
      </c>
      <c r="BK64" s="20">
        <f t="shared" ref="BK64" si="323">100*((BK32/BJ32)^4-1)</f>
        <v>19.066177764939528</v>
      </c>
      <c r="BL64" s="20">
        <f t="shared" ref="BL64" si="324">100*((BL32/BK32)^4-1)</f>
        <v>16.084324795646189</v>
      </c>
      <c r="BM64" s="20">
        <f t="shared" ref="BM64" si="325">100*((BM32/BL32)^4-1)</f>
        <v>18.282618601535372</v>
      </c>
      <c r="BN64" s="20">
        <f t="shared" ref="BN64" si="326">100*((BN32/BM32)^4-1)</f>
        <v>19.974140988953337</v>
      </c>
      <c r="BO64" s="20">
        <f t="shared" ref="BO64" si="327">100*((BO32/BN32)^4-1)</f>
        <v>18.902170722783197</v>
      </c>
      <c r="BP64" s="20">
        <f t="shared" ref="BP64" si="328">100*((BP32/BO32)^4-1)</f>
        <v>12.864203657268614</v>
      </c>
      <c r="BQ64" s="20">
        <f t="shared" ref="BQ64" si="329">100*((BQ32/BP32)^4-1)</f>
        <v>11.736873275886905</v>
      </c>
      <c r="BR64" s="20">
        <f t="shared" ref="BR64" si="330">100*((BR32/BQ32)^4-1)</f>
        <v>8.5621718168571661</v>
      </c>
      <c r="BS64" s="20">
        <f t="shared" ref="BS64" si="331">100*((BS32/BR32)^4-1)</f>
        <v>10.333304677042632</v>
      </c>
      <c r="BT64" s="20">
        <f t="shared" ref="BT64" si="332">100*((BT32/BS32)^4-1)</f>
        <v>4.9963138688187581</v>
      </c>
      <c r="BU64" s="20">
        <f t="shared" ref="BU64" si="333">100*((BU32/BT32)^4-1)</f>
        <v>-1.3530921849735145</v>
      </c>
      <c r="BV64" s="20">
        <f t="shared" ref="BV64" si="334">100*((BV32/BU32)^4-1)</f>
        <v>-6.0808148675961071</v>
      </c>
      <c r="BW64" s="20">
        <f t="shared" ref="BW64" si="335">100*((BW32/BV32)^4-1)</f>
        <v>-7.1758337496408808</v>
      </c>
      <c r="BX64" s="20">
        <f t="shared" ref="BX64" si="336">100*((BX32/BW32)^4-1)</f>
        <v>-9.7684167195924978</v>
      </c>
      <c r="BY64" s="20">
        <f t="shared" ref="BY64" si="337">100*((BY32/BX32)^4-1)</f>
        <v>-13.275026080703512</v>
      </c>
      <c r="BZ64" s="20">
        <f t="shared" ref="BZ64" si="338">100*((BZ32/BY32)^4-1)</f>
        <v>-15.899986782210041</v>
      </c>
      <c r="CA64" s="20">
        <f t="shared" ref="CA64" si="339">100*((CA32/BZ32)^4-1)</f>
        <v>-22.071650496666471</v>
      </c>
      <c r="CB64" s="20">
        <f t="shared" ref="CB64" si="340">100*((CB32/CA32)^4-1)</f>
        <v>-14.862073448980983</v>
      </c>
      <c r="CC64" s="20">
        <f t="shared" ref="CC64" si="341">100*((CC32/CB32)^4-1)</f>
        <v>-5.396336835181792</v>
      </c>
      <c r="CD64" s="20">
        <f t="shared" ref="CD64" si="342">100*((CD32/CC32)^4-1)</f>
        <v>3.1237342544313762</v>
      </c>
      <c r="CE64" s="20">
        <f t="shared" ref="CE64" si="343">100*((CE32/CD32)^4-1)</f>
        <v>-1.4572848010134032</v>
      </c>
      <c r="CF64" s="20">
        <f t="shared" ref="CF64" si="344">100*((CF32/CE32)^4-1)</f>
        <v>-4.6848737532307343</v>
      </c>
      <c r="CG64" s="20">
        <f t="shared" ref="CG64" si="345">100*((CG32/CF32)^4-1)</f>
        <v>-6.1043958959457907</v>
      </c>
      <c r="CH64" s="20">
        <f t="shared" ref="CH64" si="346">100*((CH32/CG32)^4-1)</f>
        <v>-6.8945685549942954</v>
      </c>
      <c r="CI64" s="20">
        <f t="shared" ref="CI64" si="347">100*((CI32/CH32)^4-1)</f>
        <v>-10.51285568423217</v>
      </c>
      <c r="CJ64" s="20">
        <f t="shared" ref="CJ64" si="348">100*((CJ32/CI32)^4-1)</f>
        <v>-4.0624611368321295</v>
      </c>
      <c r="CK64" s="20">
        <f t="shared" ref="CK64" si="349">100*((CK32/CJ32)^4-1)</f>
        <v>-4.0755586931647825</v>
      </c>
      <c r="CL64" s="20">
        <f t="shared" ref="CL64" si="350">100*((CL32/CK32)^4-1)</f>
        <v>-4.5592280060396835</v>
      </c>
      <c r="CM64" s="20">
        <f t="shared" ref="CM64" si="351">100*((CM32/CL32)^4-1)</f>
        <v>2.0446026182833421</v>
      </c>
      <c r="CN64" s="20">
        <f t="shared" ref="CN64" si="352">100*((CN32/CM32)^4-1)</f>
        <v>8.1117026963727135</v>
      </c>
      <c r="CO64" s="20">
        <f t="shared" ref="CO64" si="353">100*((CO32/CN32)^4-1)</f>
        <v>9.9744766163573537</v>
      </c>
      <c r="CP64" s="20">
        <f t="shared" ref="CP64" si="354">100*((CP32/CO32)^4-1)</f>
        <v>9.5410618935757299</v>
      </c>
      <c r="CQ64" s="20">
        <f t="shared" ref="CQ64" si="355">100*((CQ32/CP32)^4-1)</f>
        <v>10.273710409767522</v>
      </c>
      <c r="CR64" s="20">
        <f t="shared" ref="CR64" si="356">100*((CR32/CQ32)^4-1)</f>
        <v>16.131746911138123</v>
      </c>
      <c r="CS64" s="20">
        <f t="shared" ref="CS64" si="357">100*((CS32/CR32)^4-1)</f>
        <v>16.46298002084967</v>
      </c>
      <c r="CT64" s="20">
        <f t="shared" ref="CT64" si="358">100*((CT32/CS32)^4-1)</f>
        <v>8.9571102386311487</v>
      </c>
      <c r="CU64" s="20">
        <f t="shared" ref="CU64" si="359">100*((CU32/CT32)^4-1)</f>
        <v>6.5705190064373253</v>
      </c>
      <c r="CV64" s="20">
        <f t="shared" ref="CV64" si="360">100*((CV32/CU32)^4-1)</f>
        <v>6.0914466009945434</v>
      </c>
      <c r="CW64" s="20">
        <f t="shared" ref="CW64" si="361">100*((CW32/CV32)^4-1)</f>
        <v>5.0593204754025844</v>
      </c>
      <c r="CX64" s="20">
        <f t="shared" ref="CX64" si="362">100*((CX32/CW32)^4-1)</f>
        <v>8.1911767900642918</v>
      </c>
      <c r="CY64" s="20">
        <f t="shared" ref="CY64" si="363">100*((CY32/CX32)^4-1)</f>
        <v>8.3127161283127684</v>
      </c>
      <c r="CZ64" s="20">
        <f t="shared" ref="CZ64" si="364">100*((CZ32/CY32)^4-1)</f>
        <v>7.1020206629119675</v>
      </c>
      <c r="DA64" s="20">
        <f t="shared" ref="DA64" si="365">100*((DA32/CZ32)^4-1)</f>
        <v>7.8251889738712332</v>
      </c>
      <c r="DB64" s="20">
        <f t="shared" ref="DB64" si="366">100*((DB32/DA32)^4-1)</f>
        <v>15.512572597059693</v>
      </c>
      <c r="DC64" s="20">
        <f t="shared" ref="DC64" si="367">100*((DC32/DB32)^4-1)</f>
        <v>11.505182189859052</v>
      </c>
      <c r="DD64" s="20">
        <f t="shared" ref="DD64" si="368">100*((DD32/DC32)^4-1)</f>
        <v>7.622685432215226</v>
      </c>
      <c r="DE64" s="20">
        <f t="shared" ref="DE64" si="369">100*((DE32/DD32)^4-1)</f>
        <v>10.927806039114184</v>
      </c>
      <c r="DF64" s="20">
        <f t="shared" ref="DF64" si="370">100*((DF32/DE32)^4-1)</f>
        <v>13.287097815735915</v>
      </c>
      <c r="DG64" s="20">
        <f t="shared" ref="DG64" si="371">100*((DG32/DF32)^4-1)</f>
        <v>14.828128505081374</v>
      </c>
      <c r="DH64" s="20">
        <f t="shared" ref="DH64" si="372">100*((DH32/DG32)^4-1)</f>
        <v>13.057238000418403</v>
      </c>
      <c r="DI64" s="20">
        <f t="shared" ref="DI64" si="373">100*((DI32/DH32)^4-1)</f>
        <v>12.402556611027094</v>
      </c>
      <c r="DJ64" s="20">
        <f t="shared" ref="DJ64" si="374">100*((DJ32/DI32)^4-1)</f>
        <v>11.526155371816781</v>
      </c>
      <c r="DK64" s="20">
        <f t="shared" ref="DK64" si="375">100*((DK32/DJ32)^4-1)</f>
        <v>13.347240089921941</v>
      </c>
      <c r="DL64" s="20">
        <f t="shared" ref="DL64" si="376">100*((DL32/DK32)^4-1)</f>
        <v>14.519162279825748</v>
      </c>
      <c r="DM64" s="20">
        <f t="shared" ref="DM64" si="377">100*((DM32/DL32)^4-1)</f>
        <v>1.0259145636265288</v>
      </c>
      <c r="DN64" s="20">
        <f t="shared" ref="DN64" si="378">100*((DN32/DM32)^4-1)</f>
        <v>-2.1188012032963277</v>
      </c>
      <c r="DO64" s="20">
        <f t="shared" ref="DO64" si="379">100*((DO32/DN32)^4-1)</f>
        <v>-2.0503868676024828</v>
      </c>
      <c r="DP64" s="20">
        <f t="shared" ref="DP64" si="380">100*((DP32/DO32)^4-1)</f>
        <v>-0.60537319538098711</v>
      </c>
      <c r="DQ64" s="20">
        <f t="shared" ref="DQ64" si="381">100*((DQ32/DP32)^4-1)</f>
        <v>8.1819453456765778</v>
      </c>
      <c r="DR64" s="20">
        <f t="shared" ref="DR64" si="382">100*((DR32/DQ32)^4-1)</f>
        <v>8.6160236468242335</v>
      </c>
      <c r="DS64" s="20">
        <f t="shared" ref="DS64" si="383">100*((DS32/DR32)^4-1)</f>
        <v>7.7959282572071631</v>
      </c>
      <c r="DT64" s="20">
        <f t="shared" ref="DT64" si="384">100*((DT32/DS32)^4-1)</f>
        <v>2.926016059340264</v>
      </c>
      <c r="DU64" s="20">
        <f t="shared" ref="DU64" si="385">100*((DU32/DT32)^4-1)</f>
        <v>16.074980007789819</v>
      </c>
      <c r="DV64" s="20">
        <f t="shared" ref="DV64" si="386">100*((DV32/DU32)^4-1)</f>
        <v>25.68879968543818</v>
      </c>
      <c r="DW64" s="20">
        <f t="shared" ref="DW64" si="387">100*((DW32/DV32)^4-1)</f>
        <v>20.592305148885369</v>
      </c>
      <c r="DX64" s="20">
        <f t="shared" ref="DX64" si="388">100*((DX32/DW32)^4-1)</f>
        <v>30.173840246849416</v>
      </c>
      <c r="DY64" s="20">
        <f t="shared" ref="DY64" si="389">100*((DY32/DX32)^4-1)</f>
        <v>21.718730841859959</v>
      </c>
      <c r="DZ64" s="20">
        <f t="shared" ref="DZ64" si="390">100*((DZ32/DY32)^4-1)</f>
        <v>21.397873065239459</v>
      </c>
      <c r="EA64" s="20">
        <f t="shared" ref="EA64" si="391">100*((EA32/DZ32)^4-1)</f>
        <v>32.049793564023929</v>
      </c>
      <c r="EB64" s="20">
        <f t="shared" ref="EB64" si="392">100*((EB32/EA32)^4-1)</f>
        <v>16.578540701801757</v>
      </c>
      <c r="EC64" s="20">
        <f t="shared" ref="EC64" si="393">100*((EC32/EB32)^4-1)</f>
        <v>-21.006279711047803</v>
      </c>
      <c r="ED64" s="19">
        <f t="shared" ref="ED64" si="394">100*((ED32/EC32)^4-1)</f>
        <v>-28.618401946227713</v>
      </c>
      <c r="EE64" s="19">
        <f t="shared" ref="EE64" si="395">100*((EE32/ED32)^4-1)</f>
        <v>-28.456829623031478</v>
      </c>
      <c r="EF64" s="19">
        <f t="shared" ref="EF64" si="396">100*((EF32/EE32)^4-1)</f>
        <v>-20.286772949683808</v>
      </c>
      <c r="EG64" s="19">
        <f t="shared" ref="EG64" si="397">100*((EG32/EF32)^4-1)</f>
        <v>-8.6846251009737419</v>
      </c>
      <c r="EH64" s="19">
        <f t="shared" ref="EH64" si="398">100*((EH32/EG32)^4-1)</f>
        <v>0.95485676096518368</v>
      </c>
      <c r="EI64" s="19">
        <f t="shared" ref="EI64" si="399">100*((EI32/EH32)^4-1)</f>
        <v>6.3911457864028298</v>
      </c>
      <c r="EJ64" s="19">
        <f t="shared" ref="EJ64" si="400">100*((EJ32/EI32)^4-1)</f>
        <v>14.532352363873514</v>
      </c>
      <c r="EK64" s="19">
        <f t="shared" ref="EK64" si="401">100*((EK32/EJ32)^4-1)</f>
        <v>20.298550510504555</v>
      </c>
      <c r="EL64" s="19">
        <f t="shared" ref="EL64" si="402">100*((EL32/EK32)^4-1)</f>
        <v>17.825302187572522</v>
      </c>
      <c r="EM64" s="19">
        <f t="shared" ref="EM64" si="403">100*((EM32/EL32)^4-1)</f>
        <v>10.900112262378858</v>
      </c>
      <c r="EN64" s="19">
        <f t="shared" ref="EN64" si="404">100*((EN32/EM32)^4-1)</f>
        <v>10.691124254442919</v>
      </c>
      <c r="EO64" s="19">
        <f t="shared" ref="EO64" si="405">100*((EO32/EN32)^4-1)</f>
        <v>11.445087082780026</v>
      </c>
      <c r="EP64" s="19">
        <f t="shared" ref="EP64" si="406">100*((EP32/EO32)^4-1)</f>
        <v>5.9228613783619766</v>
      </c>
      <c r="EQ64" s="19">
        <f t="shared" ref="EQ64" si="407">100*((EQ32/EP32)^4-1)</f>
        <v>-0.64147900749598197</v>
      </c>
      <c r="ER64" s="19">
        <f t="shared" ref="ER64" si="408">100*((ER32/EQ32)^4-1)</f>
        <v>1.4215494713831323</v>
      </c>
      <c r="ES64" s="19">
        <f t="shared" ref="ES64" si="409">100*((ES32/ER32)^4-1)</f>
        <v>4.6087417129887509</v>
      </c>
      <c r="ET64" s="19">
        <f t="shared" ref="ET64" si="410">100*((ET32/ES32)^4-1)</f>
        <v>1.2155470875517604</v>
      </c>
      <c r="EU64" s="19">
        <f t="shared" ref="EU64" si="411">100*((EU32/ET32)^4-1)</f>
        <v>-2.8628442284352573</v>
      </c>
      <c r="EV64" s="19">
        <f t="shared" ref="EV64" si="412">100*((EV32/EU32)^4-1)</f>
        <v>1.7017082579490861</v>
      </c>
      <c r="EW64" s="19">
        <f t="shared" ref="EW64" si="413">100*((EW32/EV32)^4-1)</f>
        <v>6.4624870917225241</v>
      </c>
      <c r="EX64" s="19">
        <f t="shared" ref="EX64" si="414">100*((EX32/EW32)^4-1)</f>
        <v>3.6664010089309418</v>
      </c>
      <c r="EY64" s="19">
        <f t="shared" ref="EY64" si="415">100*((EY32/EX32)^4-1)</f>
        <v>-0.13524721399785777</v>
      </c>
      <c r="EZ64" s="19">
        <f t="shared" ref="EZ64" si="416">100*((EZ32/EY32)^4-1)</f>
        <v>5.029774869392889</v>
      </c>
      <c r="FA64" s="19">
        <f t="shared" ref="FA64" si="417">100*((FA32/EZ32)^4-1)</f>
        <v>9.7988992305934488</v>
      </c>
      <c r="FB64" s="19">
        <f t="shared" ref="FB64" si="418">100*((FB32/FA32)^4-1)</f>
        <v>6.1729584797382886</v>
      </c>
      <c r="FC64" s="19">
        <f t="shared" ref="FC64" si="419">100*((FC32/FB32)^4-1)</f>
        <v>1.6723196623558811</v>
      </c>
      <c r="FD64" s="19">
        <f t="shared" ref="FD64" si="420">100*((FD32/FC32)^4-1)</f>
        <v>6.7629377473522378</v>
      </c>
      <c r="FE64" s="19">
        <f t="shared" ref="FE64" si="421">100*((FE32/FD32)^4-1)</f>
        <v>11.299228049636856</v>
      </c>
      <c r="FF64" s="19">
        <f t="shared" ref="FF64" si="422">100*((FF32/FE32)^4-1)</f>
        <v>7.1157581082324173</v>
      </c>
    </row>
    <row r="65" spans="2:162" x14ac:dyDescent="0.2">
      <c r="B65" t="str">
        <f>B33</f>
        <v>Housing permits (thous.)</v>
      </c>
      <c r="C65" s="20"/>
      <c r="D65" s="20">
        <f t="shared" ref="D65:AA65" si="423">100*((D33/C33)^4-1)</f>
        <v>-79.895448805911059</v>
      </c>
      <c r="E65" s="20">
        <f t="shared" si="423"/>
        <v>-65.208848197962624</v>
      </c>
      <c r="F65" s="20">
        <f t="shared" si="423"/>
        <v>-59.684441192324087</v>
      </c>
      <c r="G65" s="20">
        <f t="shared" si="423"/>
        <v>-76.478164554724188</v>
      </c>
      <c r="H65" s="20">
        <f t="shared" si="423"/>
        <v>16.512666075414948</v>
      </c>
      <c r="I65" s="20">
        <f t="shared" si="423"/>
        <v>32.867124849529361</v>
      </c>
      <c r="J65" s="20">
        <f t="shared" si="423"/>
        <v>-68.268964783621854</v>
      </c>
      <c r="K65" s="20">
        <f t="shared" si="423"/>
        <v>654.8603409884015</v>
      </c>
      <c r="L65" s="20">
        <f t="shared" si="423"/>
        <v>10.663283517199096</v>
      </c>
      <c r="M65" s="20">
        <f t="shared" si="423"/>
        <v>-56.645990961991856</v>
      </c>
      <c r="N65" s="20">
        <f t="shared" si="423"/>
        <v>16.102998049461938</v>
      </c>
      <c r="O65" s="20">
        <f t="shared" si="423"/>
        <v>-40.58402792398531</v>
      </c>
      <c r="P65" s="20">
        <f t="shared" si="423"/>
        <v>53.405273599220074</v>
      </c>
      <c r="Q65" s="20">
        <f t="shared" si="423"/>
        <v>34.766551878273198</v>
      </c>
      <c r="R65" s="20">
        <f t="shared" si="423"/>
        <v>111.60846882998685</v>
      </c>
      <c r="S65" s="20">
        <f t="shared" si="423"/>
        <v>-51.643300601378847</v>
      </c>
      <c r="T65" s="20">
        <f t="shared" si="423"/>
        <v>41.65095036053836</v>
      </c>
      <c r="U65" s="20">
        <f t="shared" si="423"/>
        <v>75.390897706396487</v>
      </c>
      <c r="V65" s="20">
        <f t="shared" si="423"/>
        <v>-30.848247376135916</v>
      </c>
      <c r="W65" s="20">
        <f t="shared" si="423"/>
        <v>-24.686893764225605</v>
      </c>
      <c r="X65" s="20">
        <f t="shared" si="423"/>
        <v>21.987140654340354</v>
      </c>
      <c r="Y65" s="20">
        <f t="shared" si="423"/>
        <v>-44.290785627849651</v>
      </c>
      <c r="Z65" s="20">
        <f t="shared" si="423"/>
        <v>58.215888411465919</v>
      </c>
      <c r="AA65" s="20">
        <f t="shared" si="423"/>
        <v>44.373608770024411</v>
      </c>
      <c r="AB65" s="20">
        <f t="shared" ref="AB65:AI65" si="424">100*((AB33/AA33)^4-1)</f>
        <v>3.8251092889652671</v>
      </c>
      <c r="AC65" s="20">
        <f t="shared" si="424"/>
        <v>-8.1572957207413417</v>
      </c>
      <c r="AD65" s="20">
        <f t="shared" si="424"/>
        <v>39.521030910361432</v>
      </c>
      <c r="AE65" s="20">
        <f t="shared" si="424"/>
        <v>26.092901067851958</v>
      </c>
      <c r="AF65" s="20">
        <f t="shared" si="424"/>
        <v>-46.016394235110369</v>
      </c>
      <c r="AG65" s="20">
        <f t="shared" si="424"/>
        <v>279.8704727286356</v>
      </c>
      <c r="AH65" s="20">
        <f t="shared" si="424"/>
        <v>-65.408717167071998</v>
      </c>
      <c r="AI65" s="20">
        <f t="shared" si="424"/>
        <v>125.18613367532119</v>
      </c>
      <c r="AJ65" s="20">
        <f t="shared" ref="AJ65:BO65" si="425">100*((AJ33/AI33)^4-1)</f>
        <v>-22.580403245425053</v>
      </c>
      <c r="AK65" s="20">
        <f t="shared" si="425"/>
        <v>63.244907066155953</v>
      </c>
      <c r="AL65" s="20">
        <f t="shared" si="425"/>
        <v>51.565361162582903</v>
      </c>
      <c r="AM65" s="20">
        <f t="shared" si="425"/>
        <v>-75.44908853465185</v>
      </c>
      <c r="AN65" s="20">
        <f t="shared" si="425"/>
        <v>300.29393264931201</v>
      </c>
      <c r="AO65" s="20">
        <f t="shared" si="425"/>
        <v>-62.285754703418696</v>
      </c>
      <c r="AP65" s="20">
        <f t="shared" si="425"/>
        <v>24.384375159725668</v>
      </c>
      <c r="AQ65" s="20">
        <f t="shared" si="425"/>
        <v>24.369025632440945</v>
      </c>
      <c r="AR65" s="20">
        <f t="shared" si="425"/>
        <v>-42.90149772476255</v>
      </c>
      <c r="AS65" s="20">
        <f t="shared" si="425"/>
        <v>18.971781449035795</v>
      </c>
      <c r="AT65" s="20">
        <f t="shared" si="425"/>
        <v>-11.467330003363518</v>
      </c>
      <c r="AU65" s="20">
        <f t="shared" si="425"/>
        <v>6.4877504572311784</v>
      </c>
      <c r="AV65" s="20">
        <f t="shared" si="425"/>
        <v>-26.529551393242823</v>
      </c>
      <c r="AW65" s="20">
        <f t="shared" si="425"/>
        <v>-48.88008971286564</v>
      </c>
      <c r="AX65" s="20">
        <f t="shared" si="425"/>
        <v>-45.849291674851308</v>
      </c>
      <c r="AY65" s="20">
        <f t="shared" si="425"/>
        <v>17.634851977912859</v>
      </c>
      <c r="AZ65" s="20">
        <f t="shared" si="425"/>
        <v>278.52537290432457</v>
      </c>
      <c r="BA65" s="20">
        <f t="shared" si="425"/>
        <v>-73.128876054063127</v>
      </c>
      <c r="BB65" s="20">
        <f t="shared" si="425"/>
        <v>95.704965342238822</v>
      </c>
      <c r="BC65" s="20">
        <f t="shared" si="425"/>
        <v>-18.156694686501563</v>
      </c>
      <c r="BD65" s="20">
        <f t="shared" si="425"/>
        <v>52.153153738314458</v>
      </c>
      <c r="BE65" s="20">
        <f t="shared" si="425"/>
        <v>31.753478149961833</v>
      </c>
      <c r="BF65" s="20">
        <f t="shared" si="425"/>
        <v>-59.524792816224114</v>
      </c>
      <c r="BG65" s="20">
        <f t="shared" si="425"/>
        <v>98.203691671618415</v>
      </c>
      <c r="BH65" s="20">
        <f t="shared" si="425"/>
        <v>-5.7769807657243266</v>
      </c>
      <c r="BI65" s="20">
        <f t="shared" si="425"/>
        <v>63.956256543620363</v>
      </c>
      <c r="BJ65" s="20">
        <f t="shared" si="425"/>
        <v>13.269183833074582</v>
      </c>
      <c r="BK65" s="20">
        <f t="shared" si="425"/>
        <v>-12.092753335301044</v>
      </c>
      <c r="BL65" s="20">
        <f t="shared" si="425"/>
        <v>-20.967067764498971</v>
      </c>
      <c r="BM65" s="20">
        <f t="shared" si="425"/>
        <v>21.582461371309215</v>
      </c>
      <c r="BN65" s="20">
        <f t="shared" si="425"/>
        <v>130.50323052743411</v>
      </c>
      <c r="BO65" s="20">
        <f t="shared" si="425"/>
        <v>-69.501425751450668</v>
      </c>
      <c r="BP65" s="20">
        <f t="shared" ref="BP65:CU65" si="426">100*((BP33/BO33)^4-1)</f>
        <v>218.70926646694784</v>
      </c>
      <c r="BQ65" s="20">
        <f t="shared" si="426"/>
        <v>-2.9503991389261075</v>
      </c>
      <c r="BR65" s="20">
        <f t="shared" si="426"/>
        <v>-66.470651022655744</v>
      </c>
      <c r="BS65" s="20">
        <f t="shared" si="426"/>
        <v>714.43491806467034</v>
      </c>
      <c r="BT65" s="20">
        <f t="shared" si="426"/>
        <v>-79.242210633054285</v>
      </c>
      <c r="BU65" s="20">
        <f t="shared" si="426"/>
        <v>9.9748866260388027</v>
      </c>
      <c r="BV65" s="20">
        <f t="shared" si="426"/>
        <v>-18.689826872315439</v>
      </c>
      <c r="BW65" s="20">
        <f t="shared" si="426"/>
        <v>-54.285389907974647</v>
      </c>
      <c r="BX65" s="20">
        <f t="shared" si="426"/>
        <v>28.613559279210211</v>
      </c>
      <c r="BY65" s="20">
        <f t="shared" si="426"/>
        <v>-76.07221772782718</v>
      </c>
      <c r="BZ65" s="20">
        <f t="shared" si="426"/>
        <v>-72.730621995203123</v>
      </c>
      <c r="CA65" s="20">
        <f t="shared" si="426"/>
        <v>-78.654689530322671</v>
      </c>
      <c r="CB65" s="20">
        <f t="shared" si="426"/>
        <v>-34.313932224535293</v>
      </c>
      <c r="CC65" s="20">
        <f t="shared" si="426"/>
        <v>4.7449195786464005</v>
      </c>
      <c r="CD65" s="20">
        <f t="shared" si="426"/>
        <v>131.50585055499442</v>
      </c>
      <c r="CE65" s="20">
        <f t="shared" si="426"/>
        <v>301.45150168776428</v>
      </c>
      <c r="CF65" s="20">
        <f t="shared" si="426"/>
        <v>-83.577086339793254</v>
      </c>
      <c r="CG65" s="20">
        <f t="shared" si="426"/>
        <v>401.8279858574748</v>
      </c>
      <c r="CH65" s="20">
        <f t="shared" si="426"/>
        <v>33.876209938725019</v>
      </c>
      <c r="CI65" s="20">
        <f t="shared" si="426"/>
        <v>-89.164786178587008</v>
      </c>
      <c r="CJ65" s="20">
        <f t="shared" si="426"/>
        <v>2454.180012365895</v>
      </c>
      <c r="CK65" s="20">
        <f t="shared" si="426"/>
        <v>-69.784361795046593</v>
      </c>
      <c r="CL65" s="20">
        <f t="shared" si="426"/>
        <v>-3.3667231348154636</v>
      </c>
      <c r="CM65" s="20">
        <f t="shared" si="426"/>
        <v>314.01096553777251</v>
      </c>
      <c r="CN65" s="20">
        <f t="shared" si="426"/>
        <v>141.18021942316207</v>
      </c>
      <c r="CO65" s="20">
        <f t="shared" si="426"/>
        <v>-0.60826823754271953</v>
      </c>
      <c r="CP65" s="20">
        <f t="shared" si="426"/>
        <v>-22.052179574540531</v>
      </c>
      <c r="CQ65" s="20">
        <f t="shared" si="426"/>
        <v>0.192823028780853</v>
      </c>
      <c r="CR65" s="20">
        <f t="shared" si="426"/>
        <v>-16.264229771925077</v>
      </c>
      <c r="CS65" s="20">
        <f t="shared" si="426"/>
        <v>64.369122798253059</v>
      </c>
      <c r="CT65" s="20">
        <f t="shared" si="426"/>
        <v>70.95997777146323</v>
      </c>
      <c r="CU65" s="20">
        <f t="shared" si="426"/>
        <v>-59.484742673888277</v>
      </c>
      <c r="CV65" s="20">
        <f t="shared" ref="CV65:EA65" si="427">100*((CV33/CU33)^4-1)</f>
        <v>254.6552455484883</v>
      </c>
      <c r="CW65" s="20">
        <f t="shared" si="427"/>
        <v>-15.938665251794326</v>
      </c>
      <c r="CX65" s="20">
        <f t="shared" si="427"/>
        <v>-19.793891242984518</v>
      </c>
      <c r="CY65" s="20">
        <f t="shared" si="427"/>
        <v>1175.4987961805941</v>
      </c>
      <c r="CZ65" s="20">
        <f t="shared" si="427"/>
        <v>-91.412672202209976</v>
      </c>
      <c r="DA65" s="20">
        <f t="shared" si="427"/>
        <v>125.79964237529246</v>
      </c>
      <c r="DB65" s="20">
        <f t="shared" si="427"/>
        <v>-57.011739176577755</v>
      </c>
      <c r="DC65" s="20">
        <f t="shared" si="427"/>
        <v>-20.874506714516649</v>
      </c>
      <c r="DD65" s="20">
        <f t="shared" si="427"/>
        <v>246.21236423512545</v>
      </c>
      <c r="DE65" s="20">
        <f t="shared" si="427"/>
        <v>-33.795558389155822</v>
      </c>
      <c r="DF65" s="20">
        <f t="shared" si="427"/>
        <v>40.557436854502797</v>
      </c>
      <c r="DG65" s="20">
        <f t="shared" si="427"/>
        <v>-28.942194821552203</v>
      </c>
      <c r="DH65" s="20">
        <f t="shared" si="427"/>
        <v>-33.08766312211754</v>
      </c>
      <c r="DI65" s="20">
        <f t="shared" si="427"/>
        <v>103.92921785442523</v>
      </c>
      <c r="DJ65" s="20">
        <f t="shared" si="427"/>
        <v>33.770596030836586</v>
      </c>
      <c r="DK65" s="20">
        <f t="shared" si="427"/>
        <v>0.73193085676290792</v>
      </c>
      <c r="DL65" s="20">
        <f t="shared" si="427"/>
        <v>-67.974426762051081</v>
      </c>
      <c r="DM65" s="20">
        <f t="shared" si="427"/>
        <v>-35.389937913180347</v>
      </c>
      <c r="DN65" s="20">
        <f t="shared" si="427"/>
        <v>79.067026423127928</v>
      </c>
      <c r="DO65" s="20">
        <f t="shared" si="427"/>
        <v>24.148268780376881</v>
      </c>
      <c r="DP65" s="20">
        <f t="shared" si="427"/>
        <v>116.92147402907284</v>
      </c>
      <c r="DQ65" s="20">
        <f t="shared" si="427"/>
        <v>-13.712104852783035</v>
      </c>
      <c r="DR65" s="20">
        <f t="shared" si="427"/>
        <v>-21.216154335302594</v>
      </c>
      <c r="DS65" s="20">
        <f t="shared" si="427"/>
        <v>-36.67929787159725</v>
      </c>
      <c r="DT65" s="20">
        <f t="shared" si="427"/>
        <v>4.2789079593367196</v>
      </c>
      <c r="DU65" s="20">
        <f t="shared" si="427"/>
        <v>25.084817516173775</v>
      </c>
      <c r="DV65" s="20">
        <f t="shared" si="427"/>
        <v>-64.536271421916382</v>
      </c>
      <c r="DW65" s="20">
        <f t="shared" si="427"/>
        <v>798.46868276743862</v>
      </c>
      <c r="DX65" s="20">
        <f t="shared" si="427"/>
        <v>-87.509860611716363</v>
      </c>
      <c r="DY65" s="20">
        <f t="shared" si="427"/>
        <v>441.0081540246</v>
      </c>
      <c r="DZ65" s="20">
        <f t="shared" si="427"/>
        <v>26.070678781605004</v>
      </c>
      <c r="EA65" s="20">
        <f t="shared" si="427"/>
        <v>7.1497019397023243</v>
      </c>
      <c r="EB65" s="20">
        <f t="shared" ref="EB65:FF65" si="428">100*((EB33/EA33)^4-1)</f>
        <v>-35.045293454682025</v>
      </c>
      <c r="EC65" s="20">
        <f t="shared" si="428"/>
        <v>-46.96147043619645</v>
      </c>
      <c r="ED65" s="19">
        <f t="shared" si="428"/>
        <v>32.516540173430599</v>
      </c>
      <c r="EE65" s="19">
        <f t="shared" si="428"/>
        <v>-20.450316667650615</v>
      </c>
      <c r="EF65" s="19">
        <f t="shared" si="428"/>
        <v>-60.14516936633747</v>
      </c>
      <c r="EG65" s="19">
        <f t="shared" si="428"/>
        <v>-45.197382194941973</v>
      </c>
      <c r="EH65" s="19">
        <f t="shared" si="428"/>
        <v>-40.259381202987143</v>
      </c>
      <c r="EI65" s="19">
        <f t="shared" si="428"/>
        <v>101.09799439750402</v>
      </c>
      <c r="EJ65" s="19">
        <f t="shared" si="428"/>
        <v>38.755109627401829</v>
      </c>
      <c r="EK65" s="19">
        <f t="shared" si="428"/>
        <v>66.723311482486096</v>
      </c>
      <c r="EL65" s="19">
        <f t="shared" si="428"/>
        <v>67.584823851651166</v>
      </c>
      <c r="EM65" s="19">
        <f t="shared" si="428"/>
        <v>19.827931730786695</v>
      </c>
      <c r="EN65" s="19">
        <f t="shared" si="428"/>
        <v>41.056675744210239</v>
      </c>
      <c r="EO65" s="19">
        <f t="shared" si="428"/>
        <v>-10.926374708628906</v>
      </c>
      <c r="EP65" s="19">
        <f t="shared" si="428"/>
        <v>1.3888899366016005</v>
      </c>
      <c r="EQ65" s="19">
        <f t="shared" si="428"/>
        <v>7.1387392653107229</v>
      </c>
      <c r="ER65" s="19">
        <f t="shared" si="428"/>
        <v>-13.708017964143471</v>
      </c>
      <c r="ES65" s="19">
        <f t="shared" si="428"/>
        <v>-8.4654823699668711</v>
      </c>
      <c r="ET65" s="19">
        <f t="shared" si="428"/>
        <v>-2.9644054541788756</v>
      </c>
      <c r="EU65" s="19">
        <f t="shared" si="428"/>
        <v>-6.2382002247011403</v>
      </c>
      <c r="EV65" s="19">
        <f t="shared" si="428"/>
        <v>9.8392664056306636</v>
      </c>
      <c r="EW65" s="19">
        <f t="shared" si="428"/>
        <v>-7.2722977627814984</v>
      </c>
      <c r="EX65" s="19">
        <f t="shared" si="428"/>
        <v>3.0684119528748388</v>
      </c>
      <c r="EY65" s="19">
        <f t="shared" si="428"/>
        <v>-3.2871729568417773E-2</v>
      </c>
      <c r="EZ65" s="19">
        <f t="shared" si="428"/>
        <v>5.3650610716568625</v>
      </c>
      <c r="FA65" s="19">
        <f t="shared" si="428"/>
        <v>1.0905997471635009</v>
      </c>
      <c r="FB65" s="19">
        <f t="shared" si="428"/>
        <v>-0.55201273921043903</v>
      </c>
      <c r="FC65" s="19">
        <f t="shared" si="428"/>
        <v>4.4067579535066015</v>
      </c>
      <c r="FD65" s="19">
        <f t="shared" si="428"/>
        <v>3.7976552062585212</v>
      </c>
      <c r="FE65" s="19">
        <f t="shared" si="428"/>
        <v>-0.89597404016290572</v>
      </c>
      <c r="FF65" s="19">
        <f t="shared" si="428"/>
        <v>3.1403472712255853</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1.947318881590121</v>
      </c>
      <c r="AO66" s="20">
        <f t="shared" si="431"/>
        <v>1.9007227650711167</v>
      </c>
      <c r="AP66" s="20">
        <f t="shared" si="431"/>
        <v>1.7876197117074666</v>
      </c>
      <c r="AQ66" s="20">
        <f t="shared" si="431"/>
        <v>1.6093434684612662</v>
      </c>
      <c r="AR66" s="20">
        <f t="shared" si="431"/>
        <v>1.3952783254458812</v>
      </c>
      <c r="AS66" s="20">
        <f t="shared" si="431"/>
        <v>1.258034027869992</v>
      </c>
      <c r="AT66" s="20">
        <f t="shared" si="431"/>
        <v>1.2241129178880872</v>
      </c>
      <c r="AU66" s="20">
        <f t="shared" si="431"/>
        <v>1.292112963109715</v>
      </c>
      <c r="AV66" s="20">
        <f t="shared" si="431"/>
        <v>1.4260820248641837</v>
      </c>
      <c r="AW66" s="20">
        <f t="shared" si="431"/>
        <v>1.4863195655152817</v>
      </c>
      <c r="AX66" s="20">
        <f t="shared" si="431"/>
        <v>1.4391320066222235</v>
      </c>
      <c r="AY66" s="20">
        <f t="shared" si="431"/>
        <v>1.286174701909526</v>
      </c>
      <c r="AZ66" s="20">
        <f t="shared" si="431"/>
        <v>1.0603283389397644</v>
      </c>
      <c r="BA66" s="20">
        <f t="shared" si="431"/>
        <v>0.88670913135260321</v>
      </c>
      <c r="BB66" s="20">
        <f t="shared" si="431"/>
        <v>0.79528920185820695</v>
      </c>
      <c r="BC66" s="20">
        <f t="shared" si="431"/>
        <v>0.78508627763744787</v>
      </c>
      <c r="BD66" s="20">
        <f t="shared" si="431"/>
        <v>0.83826349934839062</v>
      </c>
      <c r="BE66" s="20">
        <f t="shared" si="431"/>
        <v>0.88584896625221177</v>
      </c>
      <c r="BF66" s="20">
        <f t="shared" si="431"/>
        <v>0.91077018281902067</v>
      </c>
      <c r="BG66" s="20">
        <f t="shared" si="431"/>
        <v>0.91320570153248237</v>
      </c>
      <c r="BH66" s="20">
        <f t="shared" si="431"/>
        <v>0.91127630445608787</v>
      </c>
      <c r="BI66" s="20">
        <f t="shared" si="431"/>
        <v>0.97656201801010756</v>
      </c>
      <c r="BJ66" s="20">
        <f t="shared" si="431"/>
        <v>1.1263841019259591</v>
      </c>
      <c r="BK66" s="20">
        <f t="shared" si="431"/>
        <v>1.3600474672115448</v>
      </c>
      <c r="BL66" s="20">
        <f t="shared" si="431"/>
        <v>1.6427960537137576</v>
      </c>
      <c r="BM66" s="20">
        <f t="shared" si="431"/>
        <v>1.8385167467995567</v>
      </c>
      <c r="BN66" s="20">
        <f t="shared" si="431"/>
        <v>1.9142388197154858</v>
      </c>
      <c r="BO66" s="20">
        <f t="shared" si="431"/>
        <v>1.871822893323305</v>
      </c>
      <c r="BP66" s="20">
        <f t="shared" ref="BP66:CU66" si="432">100*((BP34/BO34)^4-1)</f>
        <v>1.7360869871833051</v>
      </c>
      <c r="BQ66" s="20">
        <f t="shared" si="432"/>
        <v>1.5984961036502154</v>
      </c>
      <c r="BR66" s="20">
        <f t="shared" si="432"/>
        <v>1.4812601813078308</v>
      </c>
      <c r="BS66" s="20">
        <f t="shared" si="432"/>
        <v>1.3839120387544979</v>
      </c>
      <c r="BT66" s="20">
        <f t="shared" si="432"/>
        <v>1.3020520206305619</v>
      </c>
      <c r="BU66" s="20">
        <f t="shared" si="432"/>
        <v>1.2194524159487186</v>
      </c>
      <c r="BV66" s="20">
        <f t="shared" si="432"/>
        <v>1.1321090844805148</v>
      </c>
      <c r="BW66" s="20">
        <f t="shared" si="432"/>
        <v>1.0400384807946139</v>
      </c>
      <c r="BX66" s="20">
        <f t="shared" si="432"/>
        <v>0.95364426627397858</v>
      </c>
      <c r="BY66" s="20">
        <f t="shared" si="432"/>
        <v>0.91427982896847837</v>
      </c>
      <c r="BZ66" s="20">
        <f t="shared" si="432"/>
        <v>0.93178769784136861</v>
      </c>
      <c r="CA66" s="20">
        <f t="shared" si="432"/>
        <v>1.0056662012868145</v>
      </c>
      <c r="CB66" s="20">
        <f t="shared" si="432"/>
        <v>1.1140247717242646</v>
      </c>
      <c r="CC66" s="20">
        <f t="shared" si="432"/>
        <v>1.1710111461002315</v>
      </c>
      <c r="CD66" s="20">
        <f t="shared" si="432"/>
        <v>1.1557795082632438</v>
      </c>
      <c r="CE66" s="20">
        <f t="shared" si="432"/>
        <v>1.0691787094391447</v>
      </c>
      <c r="CF66" s="20">
        <f t="shared" si="432"/>
        <v>0.92801868238641116</v>
      </c>
      <c r="CG66" s="20">
        <f t="shared" si="432"/>
        <v>0.79632446429791504</v>
      </c>
      <c r="CH66" s="20">
        <f t="shared" si="432"/>
        <v>0.68966595012549536</v>
      </c>
      <c r="CI66" s="20">
        <f t="shared" si="432"/>
        <v>0.60769711572417062</v>
      </c>
      <c r="CJ66" s="20">
        <f t="shared" si="432"/>
        <v>0.55903679839521825</v>
      </c>
      <c r="CK66" s="20">
        <f t="shared" si="432"/>
        <v>0.57892594349053805</v>
      </c>
      <c r="CL66" s="20">
        <f t="shared" si="432"/>
        <v>0.675872213538109</v>
      </c>
      <c r="CM66" s="20">
        <f t="shared" si="432"/>
        <v>0.84953102837619365</v>
      </c>
      <c r="CN66" s="20">
        <f t="shared" si="432"/>
        <v>1.0806431010217166</v>
      </c>
      <c r="CO66" s="20">
        <f t="shared" si="432"/>
        <v>1.2933819943832026</v>
      </c>
      <c r="CP66" s="20">
        <f t="shared" si="432"/>
        <v>1.4687304443853355</v>
      </c>
      <c r="CQ66" s="20">
        <f t="shared" si="432"/>
        <v>1.6067667801058727</v>
      </c>
      <c r="CR66" s="20">
        <f t="shared" si="432"/>
        <v>1.7084423147797789</v>
      </c>
      <c r="CS66" s="20">
        <f t="shared" si="432"/>
        <v>1.7769023115163707</v>
      </c>
      <c r="CT66" s="20">
        <f t="shared" si="432"/>
        <v>1.8132898045803314</v>
      </c>
      <c r="CU66" s="20">
        <f t="shared" si="432"/>
        <v>1.8181201232671196</v>
      </c>
      <c r="CV66" s="20">
        <f t="shared" ref="CV66:EA66" si="433">100*((CV34/CU34)^4-1)</f>
        <v>1.812062007531301</v>
      </c>
      <c r="CW66" s="20">
        <f t="shared" si="433"/>
        <v>1.8754258241316712</v>
      </c>
      <c r="CX66" s="20">
        <f t="shared" si="433"/>
        <v>2.0269959002142901</v>
      </c>
      <c r="CY66" s="20">
        <f t="shared" si="433"/>
        <v>2.2652661474889646</v>
      </c>
      <c r="CZ66" s="20">
        <f t="shared" si="433"/>
        <v>2.5388582044196362</v>
      </c>
      <c r="DA66" s="20">
        <f t="shared" si="433"/>
        <v>2.6488490358620886</v>
      </c>
      <c r="DB66" s="20">
        <f t="shared" si="433"/>
        <v>2.549621907086097</v>
      </c>
      <c r="DC66" s="20">
        <f t="shared" si="433"/>
        <v>2.2469154673566916</v>
      </c>
      <c r="DD66" s="20">
        <f t="shared" si="433"/>
        <v>1.810762828599155</v>
      </c>
      <c r="DE66" s="20">
        <f t="shared" si="433"/>
        <v>1.4990105561486722</v>
      </c>
      <c r="DF66" s="20">
        <f t="shared" si="433"/>
        <v>1.3712746690780264</v>
      </c>
      <c r="DG66" s="20">
        <f t="shared" si="433"/>
        <v>1.4240767474198224</v>
      </c>
      <c r="DH66" s="20">
        <f t="shared" si="433"/>
        <v>1.6122558547946308</v>
      </c>
      <c r="DI66" s="20">
        <f t="shared" si="433"/>
        <v>1.7632432461431202</v>
      </c>
      <c r="DJ66" s="20">
        <f t="shared" si="433"/>
        <v>1.8347512472590255</v>
      </c>
      <c r="DK66" s="20">
        <f t="shared" si="433"/>
        <v>1.8279588571278538</v>
      </c>
      <c r="DL66" s="20">
        <f t="shared" si="433"/>
        <v>1.7669566191092168</v>
      </c>
      <c r="DM66" s="20">
        <f t="shared" si="433"/>
        <v>1.7430631896770965</v>
      </c>
      <c r="DN66" s="20">
        <f t="shared" si="433"/>
        <v>1.7780951691475755</v>
      </c>
      <c r="DO66" s="20">
        <f t="shared" si="433"/>
        <v>1.8710714146252583</v>
      </c>
      <c r="DP66" s="20">
        <f t="shared" si="433"/>
        <v>1.9854448134358771</v>
      </c>
      <c r="DQ66" s="20">
        <f t="shared" si="433"/>
        <v>1.9790872651952451</v>
      </c>
      <c r="DR66" s="20">
        <f t="shared" si="433"/>
        <v>1.819139305155737</v>
      </c>
      <c r="DS66" s="20">
        <f t="shared" si="433"/>
        <v>1.5089535413674193</v>
      </c>
      <c r="DT66" s="20">
        <f t="shared" si="433"/>
        <v>1.1069387968188682</v>
      </c>
      <c r="DU66" s="20">
        <f t="shared" si="433"/>
        <v>0.83424871932296085</v>
      </c>
      <c r="DV66" s="20">
        <f t="shared" si="433"/>
        <v>0.74293072566524732</v>
      </c>
      <c r="DW66" s="20">
        <f t="shared" si="433"/>
        <v>0.8309368839354736</v>
      </c>
      <c r="DX66" s="20">
        <f t="shared" si="433"/>
        <v>1.0562166908277604</v>
      </c>
      <c r="DY66" s="20">
        <f t="shared" si="433"/>
        <v>1.2541766642335972</v>
      </c>
      <c r="DZ66" s="20">
        <f t="shared" si="433"/>
        <v>1.3838294335166035</v>
      </c>
      <c r="EA66" s="20">
        <f t="shared" si="433"/>
        <v>1.4517927376358486</v>
      </c>
      <c r="EB66" s="20">
        <f t="shared" ref="EB66:FF66" si="434">100*((EB34/EA34)^4-1)</f>
        <v>1.2548167661493137</v>
      </c>
      <c r="EC66" s="20">
        <f t="shared" si="434"/>
        <v>1.1576325482364425</v>
      </c>
      <c r="ED66" s="19">
        <f t="shared" si="434"/>
        <v>1.0888291390774851</v>
      </c>
      <c r="EE66" s="19">
        <f t="shared" si="434"/>
        <v>1.0395540678543869</v>
      </c>
      <c r="EF66" s="19">
        <f t="shared" si="434"/>
        <v>1.0002666163835716</v>
      </c>
      <c r="EG66" s="19">
        <f t="shared" si="434"/>
        <v>0.96759498547898115</v>
      </c>
      <c r="EH66" s="19">
        <f t="shared" si="434"/>
        <v>0.94231244994713581</v>
      </c>
      <c r="EI66" s="19">
        <f t="shared" si="434"/>
        <v>0.92783134399250233</v>
      </c>
      <c r="EJ66" s="19">
        <f t="shared" si="434"/>
        <v>0.92859141108563303</v>
      </c>
      <c r="EK66" s="19">
        <f t="shared" si="434"/>
        <v>0.94005995131438702</v>
      </c>
      <c r="EL66" s="19">
        <f t="shared" si="434"/>
        <v>0.96262428002913403</v>
      </c>
      <c r="EM66" s="19">
        <f t="shared" si="434"/>
        <v>0.99696952669661165</v>
      </c>
      <c r="EN66" s="19">
        <f t="shared" si="434"/>
        <v>1.0374679311563773</v>
      </c>
      <c r="EO66" s="19">
        <f t="shared" si="434"/>
        <v>1.0717763620149867</v>
      </c>
      <c r="EP66" s="19">
        <f t="shared" si="434"/>
        <v>1.0939847362512189</v>
      </c>
      <c r="EQ66" s="19">
        <f t="shared" si="434"/>
        <v>1.1014302355131234</v>
      </c>
      <c r="ER66" s="19">
        <f t="shared" si="434"/>
        <v>1.0968209502544735</v>
      </c>
      <c r="ES66" s="19">
        <f t="shared" si="434"/>
        <v>1.0888101997930333</v>
      </c>
      <c r="ET66" s="19">
        <f t="shared" si="434"/>
        <v>1.0812462221042374</v>
      </c>
      <c r="EU66" s="19">
        <f t="shared" si="434"/>
        <v>1.0760387845791142</v>
      </c>
      <c r="EV66" s="19">
        <f t="shared" si="434"/>
        <v>1.0725830640308187</v>
      </c>
      <c r="EW66" s="19">
        <f t="shared" si="434"/>
        <v>1.0697930219527141</v>
      </c>
      <c r="EX66" s="19">
        <f t="shared" si="434"/>
        <v>1.0668656598526116</v>
      </c>
      <c r="EY66" s="19">
        <f t="shared" si="434"/>
        <v>1.0630359085693541</v>
      </c>
      <c r="EZ66" s="19">
        <f t="shared" si="434"/>
        <v>1.0589749325554898</v>
      </c>
      <c r="FA66" s="19">
        <f t="shared" si="434"/>
        <v>1.0544657114244238</v>
      </c>
      <c r="FB66" s="19">
        <f t="shared" si="434"/>
        <v>1.0497326806521823</v>
      </c>
      <c r="FC66" s="19">
        <f t="shared" si="434"/>
        <v>1.0452320118264247</v>
      </c>
      <c r="FD66" s="19">
        <f t="shared" si="434"/>
        <v>1.0403360833968867</v>
      </c>
      <c r="FE66" s="19">
        <f t="shared" si="434"/>
        <v>1.0354658220636193</v>
      </c>
      <c r="FF66" s="19">
        <f t="shared" si="434"/>
        <v>1.0305526107373009</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3.4418160077184679</v>
      </c>
      <c r="E70" s="12">
        <f t="shared" si="442"/>
        <v>3.5729839829594878</v>
      </c>
      <c r="F70" s="12">
        <f t="shared" si="442"/>
        <v>-1.9773526657901885</v>
      </c>
      <c r="G70" s="12">
        <f t="shared" si="442"/>
        <v>-0.95567347313320061</v>
      </c>
      <c r="H70" s="12">
        <f t="shared" si="442"/>
        <v>1.1465869659267991</v>
      </c>
      <c r="I70" s="12">
        <f t="shared" si="442"/>
        <v>1.6033677420191683</v>
      </c>
      <c r="J70" s="12">
        <f t="shared" si="442"/>
        <v>0.46631812992883326</v>
      </c>
      <c r="K70" s="12">
        <f t="shared" si="442"/>
        <v>3.3802229869730027</v>
      </c>
      <c r="L70" s="12">
        <f t="shared" si="442"/>
        <v>0.49751147814105501</v>
      </c>
      <c r="M70" s="12">
        <f t="shared" si="442"/>
        <v>-1.0351331804790642</v>
      </c>
      <c r="N70" s="12">
        <f t="shared" si="442"/>
        <v>1.6678717202651461</v>
      </c>
      <c r="O70" s="12">
        <f t="shared" si="442"/>
        <v>1.0297448752141891</v>
      </c>
      <c r="P70" s="12">
        <f t="shared" si="442"/>
        <v>1.252458677584567</v>
      </c>
      <c r="Q70" s="12">
        <f t="shared" si="442"/>
        <v>5.2957738297753743</v>
      </c>
      <c r="R70" s="12">
        <f t="shared" si="442"/>
        <v>-4.8734496692350753</v>
      </c>
      <c r="S70" s="12">
        <f t="shared" si="442"/>
        <v>2.1976552497277257</v>
      </c>
      <c r="T70" s="12">
        <f t="shared" si="442"/>
        <v>1.6300108533998436</v>
      </c>
      <c r="U70" s="12">
        <f t="shared" si="442"/>
        <v>1.1542209715954099</v>
      </c>
      <c r="V70" s="12">
        <f t="shared" si="442"/>
        <v>4.3999958060395583</v>
      </c>
      <c r="W70" s="12">
        <f t="shared" si="442"/>
        <v>3.4564586155631849</v>
      </c>
      <c r="X70" s="12">
        <f t="shared" si="442"/>
        <v>-2.2707274751665452E-2</v>
      </c>
      <c r="Y70" s="12">
        <f t="shared" si="442"/>
        <v>0.63741190382609059</v>
      </c>
      <c r="Z70" s="12">
        <f t="shared" si="442"/>
        <v>-2.1367351700863235</v>
      </c>
      <c r="AA70" s="12">
        <f t="shared" si="442"/>
        <v>10.328515787781246</v>
      </c>
      <c r="AB70" s="12">
        <f t="shared" ref="AB70:BG70" si="443">AA7/AA$7*AB39</f>
        <v>2.9686759590155987</v>
      </c>
      <c r="AC70" s="12">
        <f t="shared" si="443"/>
        <v>4.5242680977643834</v>
      </c>
      <c r="AD70" s="12">
        <f t="shared" si="443"/>
        <v>7.4039317960778783</v>
      </c>
      <c r="AE70" s="12">
        <f t="shared" si="443"/>
        <v>4.7814776363264144</v>
      </c>
      <c r="AF70" s="12">
        <f t="shared" si="443"/>
        <v>7.9442615344137657</v>
      </c>
      <c r="AG70" s="12">
        <f t="shared" si="443"/>
        <v>4.3330721989324417</v>
      </c>
      <c r="AH70" s="12">
        <f t="shared" si="443"/>
        <v>6.7076397996110648</v>
      </c>
      <c r="AI70" s="12">
        <f t="shared" si="443"/>
        <v>3.4458395575110989</v>
      </c>
      <c r="AJ70" s="12">
        <f t="shared" si="443"/>
        <v>5.4493092735669935</v>
      </c>
      <c r="AK70" s="12">
        <f t="shared" si="443"/>
        <v>3.4724408193215206</v>
      </c>
      <c r="AL70" s="12">
        <f t="shared" si="443"/>
        <v>3.4526349128371159</v>
      </c>
      <c r="AM70" s="12">
        <f t="shared" si="443"/>
        <v>1.4395831698813755</v>
      </c>
      <c r="AN70" s="12">
        <f t="shared" si="443"/>
        <v>1.3755727840946363</v>
      </c>
      <c r="AO70" s="12">
        <f t="shared" si="443"/>
        <v>3.2700728873994667</v>
      </c>
      <c r="AP70" s="12">
        <f t="shared" si="443"/>
        <v>2.9686546872909503</v>
      </c>
      <c r="AQ70" s="12">
        <f t="shared" si="443"/>
        <v>1.8028363624838173</v>
      </c>
      <c r="AR70" s="12">
        <f t="shared" si="443"/>
        <v>2.2086200873479234</v>
      </c>
      <c r="AS70" s="12">
        <f t="shared" si="443"/>
        <v>1.756238529783638</v>
      </c>
      <c r="AT70" s="12">
        <f t="shared" si="443"/>
        <v>2.234603553335579</v>
      </c>
      <c r="AU70" s="12">
        <f t="shared" si="443"/>
        <v>-2.0938772982454945</v>
      </c>
      <c r="AV70" s="12">
        <f t="shared" si="443"/>
        <v>-2.7592552002825066</v>
      </c>
      <c r="AW70" s="12">
        <f t="shared" si="443"/>
        <v>-3.8018082224857586</v>
      </c>
      <c r="AX70" s="12">
        <f t="shared" si="443"/>
        <v>-5.7428511039361529</v>
      </c>
      <c r="AY70" s="12">
        <f t="shared" si="443"/>
        <v>-4.0168024935902995</v>
      </c>
      <c r="AZ70" s="12">
        <f t="shared" si="443"/>
        <v>-1.7695666666557419</v>
      </c>
      <c r="BA70" s="12">
        <f t="shared" si="443"/>
        <v>-1.0868799155842157</v>
      </c>
      <c r="BB70" s="12">
        <f t="shared" si="443"/>
        <v>-1.4413825405662273</v>
      </c>
      <c r="BC70" s="12">
        <f t="shared" si="443"/>
        <v>-0.94650554494946082</v>
      </c>
      <c r="BD70" s="12">
        <f t="shared" si="443"/>
        <v>-1.4696385482515173</v>
      </c>
      <c r="BE70" s="12">
        <f t="shared" si="443"/>
        <v>-0.25857768673281933</v>
      </c>
      <c r="BF70" s="12">
        <f t="shared" si="443"/>
        <v>0.91960311820913354</v>
      </c>
      <c r="BG70" s="12">
        <f t="shared" si="443"/>
        <v>0.13921342297762429</v>
      </c>
      <c r="BH70" s="12">
        <f t="shared" ref="BH70:CM70" si="444">BG7/BG$7*BH39</f>
        <v>1.7600897811412164</v>
      </c>
      <c r="BI70" s="12">
        <f t="shared" si="444"/>
        <v>1.0825878787525278</v>
      </c>
      <c r="BJ70" s="12">
        <f t="shared" si="444"/>
        <v>2.7910401562705855</v>
      </c>
      <c r="BK70" s="12">
        <f t="shared" si="444"/>
        <v>1.9143406756537917</v>
      </c>
      <c r="BL70" s="12">
        <f t="shared" si="444"/>
        <v>3.5870010368593164</v>
      </c>
      <c r="BM70" s="12">
        <f t="shared" si="444"/>
        <v>2.5565922380884176</v>
      </c>
      <c r="BN70" s="12">
        <f t="shared" si="444"/>
        <v>4.5615481199529517</v>
      </c>
      <c r="BO70" s="12">
        <f t="shared" si="444"/>
        <v>3.113206568240523</v>
      </c>
      <c r="BP70" s="12">
        <f t="shared" si="444"/>
        <v>3.0120388312946833</v>
      </c>
      <c r="BQ70" s="12">
        <f t="shared" si="444"/>
        <v>2.5788368274231921</v>
      </c>
      <c r="BR70" s="12">
        <f t="shared" si="444"/>
        <v>2.3161895312738601</v>
      </c>
      <c r="BS70" s="12">
        <f t="shared" si="444"/>
        <v>4.3968130567305863</v>
      </c>
      <c r="BT70" s="12">
        <f t="shared" si="444"/>
        <v>2.9493072202319448</v>
      </c>
      <c r="BU70" s="12">
        <f t="shared" si="444"/>
        <v>2.6311670410958277</v>
      </c>
      <c r="BV70" s="12">
        <f t="shared" si="444"/>
        <v>2.4485411826703496</v>
      </c>
      <c r="BW70" s="12">
        <f t="shared" si="444"/>
        <v>2.5706444905049253</v>
      </c>
      <c r="BX70" s="12">
        <f t="shared" si="444"/>
        <v>-0.1602635123112095</v>
      </c>
      <c r="BY70" s="12">
        <f t="shared" si="444"/>
        <v>0.77764128280721767</v>
      </c>
      <c r="BZ70" s="12">
        <f t="shared" si="444"/>
        <v>-7.0548826591652958</v>
      </c>
      <c r="CA70" s="12">
        <f t="shared" si="444"/>
        <v>-6.1232620601780248</v>
      </c>
      <c r="CB70" s="12">
        <f t="shared" si="444"/>
        <v>-8.4437172571880552</v>
      </c>
      <c r="CC70" s="12">
        <f t="shared" si="444"/>
        <v>-4.4767221635214298</v>
      </c>
      <c r="CD70" s="12">
        <f t="shared" si="444"/>
        <v>-2.76884523540879</v>
      </c>
      <c r="CE70" s="12">
        <f t="shared" si="444"/>
        <v>-0.76454075517941034</v>
      </c>
      <c r="CF70" s="12">
        <f t="shared" si="444"/>
        <v>1.8370320153159092</v>
      </c>
      <c r="CG70" s="12">
        <f t="shared" si="444"/>
        <v>0.69003266251475015</v>
      </c>
      <c r="CH70" s="12">
        <f t="shared" si="444"/>
        <v>2.3779544951464837</v>
      </c>
      <c r="CI70" s="12">
        <f t="shared" si="444"/>
        <v>1.2102736765724487</v>
      </c>
      <c r="CJ70" s="12">
        <f t="shared" si="444"/>
        <v>2.7615888648115039</v>
      </c>
      <c r="CK70" s="12">
        <f t="shared" si="444"/>
        <v>2.0732302631203181</v>
      </c>
      <c r="CL70" s="12">
        <f t="shared" si="444"/>
        <v>2.2619808518778983</v>
      </c>
      <c r="CM70" s="12">
        <f t="shared" si="444"/>
        <v>2.4289347611064604</v>
      </c>
      <c r="CN70" s="12">
        <f t="shared" ref="CN70:DS70" si="445">CM7/CM$7*CN39</f>
        <v>3.7183574382305018</v>
      </c>
      <c r="CO70" s="12">
        <f t="shared" si="445"/>
        <v>1.8527628230107673</v>
      </c>
      <c r="CP70" s="12">
        <f t="shared" si="445"/>
        <v>3.657654153400447</v>
      </c>
      <c r="CQ70" s="12">
        <f t="shared" si="445"/>
        <v>2.8291316745748141</v>
      </c>
      <c r="CR70" s="12">
        <f t="shared" si="445"/>
        <v>2.5714008965085577</v>
      </c>
      <c r="CS70" s="12">
        <f t="shared" si="445"/>
        <v>2.6549121232109174</v>
      </c>
      <c r="CT70" s="12">
        <f t="shared" si="445"/>
        <v>3.3070997179485362</v>
      </c>
      <c r="CU70" s="12">
        <f t="shared" si="445"/>
        <v>2.6964382030702394</v>
      </c>
      <c r="CV70" s="12">
        <f t="shared" si="445"/>
        <v>1.323745078306926</v>
      </c>
      <c r="CW70" s="12">
        <f t="shared" si="445"/>
        <v>4.6524510054456236</v>
      </c>
      <c r="CX70" s="12">
        <f t="shared" si="445"/>
        <v>2.3938052321222703</v>
      </c>
      <c r="CY70" s="12">
        <f t="shared" si="445"/>
        <v>3.0859068087222941</v>
      </c>
      <c r="CZ70" s="12">
        <f t="shared" si="445"/>
        <v>3.3749421359465792</v>
      </c>
      <c r="DA70" s="12">
        <f t="shared" si="445"/>
        <v>4.0987958937184654</v>
      </c>
      <c r="DB70" s="12">
        <f t="shared" si="445"/>
        <v>2.4028503788509292</v>
      </c>
      <c r="DC70" s="12">
        <f t="shared" si="445"/>
        <v>3.496710294727623</v>
      </c>
      <c r="DD70" s="12">
        <f t="shared" si="445"/>
        <v>4.0570188467215829</v>
      </c>
      <c r="DE70" s="12">
        <f t="shared" si="445"/>
        <v>2.7417038115672865</v>
      </c>
      <c r="DF70" s="12">
        <f t="shared" si="445"/>
        <v>1.5749646420625485</v>
      </c>
      <c r="DG70" s="12">
        <f t="shared" si="445"/>
        <v>2.5975309802483748</v>
      </c>
      <c r="DH70" s="12">
        <f t="shared" si="445"/>
        <v>3.5039336316697201</v>
      </c>
      <c r="DI70" s="12">
        <f t="shared" si="445"/>
        <v>1.6013544470177221</v>
      </c>
      <c r="DJ70" s="12">
        <f t="shared" si="445"/>
        <v>1.4992153244233863</v>
      </c>
      <c r="DK70" s="12">
        <f t="shared" si="445"/>
        <v>3.3337448229291633</v>
      </c>
      <c r="DL70" s="12">
        <f t="shared" si="445"/>
        <v>1.8206678250832997</v>
      </c>
      <c r="DM70" s="12">
        <f t="shared" si="445"/>
        <v>1.96193287516786</v>
      </c>
      <c r="DN70" s="12">
        <f t="shared" si="445"/>
        <v>2.2739639117055566</v>
      </c>
      <c r="DO70" s="12">
        <f t="shared" si="445"/>
        <v>1.7544966871815282</v>
      </c>
      <c r="DP70" s="12">
        <f t="shared" si="445"/>
        <v>3.3988137138763808</v>
      </c>
      <c r="DQ70" s="12">
        <f t="shared" si="445"/>
        <v>3.4245988260766191</v>
      </c>
      <c r="DR70" s="12">
        <f t="shared" si="445"/>
        <v>0.92795425346887672</v>
      </c>
      <c r="DS70" s="12">
        <f t="shared" si="445"/>
        <v>1.1979862143179476</v>
      </c>
      <c r="DT70" s="43">
        <f t="shared" ref="DT70:EY70" si="446">DS7/DS$7*DT39</f>
        <v>-37.969303500028985</v>
      </c>
      <c r="DU70" s="43">
        <f t="shared" si="446"/>
        <v>13.62275963976931</v>
      </c>
      <c r="DV70" s="43">
        <f t="shared" si="446"/>
        <v>2.7291493401218503</v>
      </c>
      <c r="DW70" s="12">
        <f t="shared" si="446"/>
        <v>-0.17824224370258657</v>
      </c>
      <c r="DX70" s="12">
        <f t="shared" si="446"/>
        <v>5.5038695879521038</v>
      </c>
      <c r="DY70" s="12">
        <f t="shared" si="446"/>
        <v>8.7484056633933438</v>
      </c>
      <c r="DZ70" s="12">
        <f t="shared" si="446"/>
        <v>6.4760337923182476</v>
      </c>
      <c r="EA70" s="12">
        <f t="shared" si="446"/>
        <v>4.2873650945049802</v>
      </c>
      <c r="EB70" s="12">
        <f t="shared" si="446"/>
        <v>4.6283689144308582</v>
      </c>
      <c r="EC70" s="12">
        <f t="shared" si="446"/>
        <v>4.4271968025990649</v>
      </c>
      <c r="ED70" s="13">
        <f t="shared" si="446"/>
        <v>3.0448206899051034</v>
      </c>
      <c r="EE70" s="13">
        <f t="shared" si="446"/>
        <v>-0.24368946249391232</v>
      </c>
      <c r="EF70" s="13">
        <f t="shared" si="446"/>
        <v>-3.9949837475313665</v>
      </c>
      <c r="EG70" s="13">
        <f t="shared" si="446"/>
        <v>-4.1089173416077092</v>
      </c>
      <c r="EH70" s="13">
        <f t="shared" si="446"/>
        <v>-3.7476231524558368</v>
      </c>
      <c r="EI70" s="13">
        <f t="shared" si="446"/>
        <v>-1.1377606441182575</v>
      </c>
      <c r="EJ70" s="13">
        <f t="shared" si="446"/>
        <v>0.89641589327726923</v>
      </c>
      <c r="EK70" s="13">
        <f t="shared" si="446"/>
        <v>1.1651740828377388</v>
      </c>
      <c r="EL70" s="13">
        <f t="shared" si="446"/>
        <v>1.6132581757571707</v>
      </c>
      <c r="EM70" s="13">
        <f t="shared" si="446"/>
        <v>2.4235374613337912</v>
      </c>
      <c r="EN70" s="13">
        <f t="shared" si="446"/>
        <v>2.3596039420456849</v>
      </c>
      <c r="EO70" s="13">
        <f t="shared" si="446"/>
        <v>1.9659077184327023</v>
      </c>
      <c r="EP70" s="13">
        <f t="shared" si="446"/>
        <v>1.8006229103991966</v>
      </c>
      <c r="EQ70" s="13">
        <f t="shared" si="446"/>
        <v>1.5221803028511394</v>
      </c>
      <c r="ER70" s="13">
        <f t="shared" si="446"/>
        <v>1.4081041104636371</v>
      </c>
      <c r="ES70" s="13">
        <f t="shared" si="446"/>
        <v>1.2725177595251713</v>
      </c>
      <c r="ET70" s="13">
        <f t="shared" si="446"/>
        <v>1.360567321265993</v>
      </c>
      <c r="EU70" s="13">
        <f t="shared" si="446"/>
        <v>1.3517319226542313</v>
      </c>
      <c r="EV70" s="13">
        <f t="shared" si="446"/>
        <v>1.4562126012670706</v>
      </c>
      <c r="EW70" s="13">
        <f t="shared" si="446"/>
        <v>1.3946145285819611</v>
      </c>
      <c r="EX70" s="13">
        <f t="shared" si="446"/>
        <v>1.4993884764012089</v>
      </c>
      <c r="EY70" s="13">
        <f t="shared" si="446"/>
        <v>1.683687256928601</v>
      </c>
      <c r="EZ70" s="13">
        <f t="shared" ref="EZ70:FF70" si="447">EY7/EY$7*EZ39</f>
        <v>1.6921631568972195</v>
      </c>
      <c r="FA70" s="13">
        <f t="shared" si="447"/>
        <v>1.4825759864187438</v>
      </c>
      <c r="FB70" s="13">
        <f t="shared" si="447"/>
        <v>1.3919542091019865</v>
      </c>
      <c r="FC70" s="13">
        <f t="shared" si="447"/>
        <v>1.3800048327133663</v>
      </c>
      <c r="FD70" s="13">
        <f t="shared" si="447"/>
        <v>1.2939848399185161</v>
      </c>
      <c r="FE70" s="13">
        <f t="shared" si="447"/>
        <v>1.1163787705942507</v>
      </c>
      <c r="FF70" s="13">
        <f t="shared" si="447"/>
        <v>0.97677765290220542</v>
      </c>
    </row>
    <row r="71" spans="2:162" x14ac:dyDescent="0.2">
      <c r="B71" t="str">
        <f t="shared" si="441"/>
        <v xml:space="preserve"> Goods producing</v>
      </c>
      <c r="C71" s="12"/>
      <c r="D71" s="12">
        <f t="shared" ref="D71:AA71" si="448">C8/C$7*D40</f>
        <v>0.18254255891562096</v>
      </c>
      <c r="E71" s="12">
        <f t="shared" si="448"/>
        <v>0.47264514094180526</v>
      </c>
      <c r="F71" s="12">
        <f t="shared" si="448"/>
        <v>-1.9221760263473122</v>
      </c>
      <c r="G71" s="12">
        <f t="shared" si="448"/>
        <v>-0.96846844517468922</v>
      </c>
      <c r="H71" s="12">
        <f t="shared" si="448"/>
        <v>-0.54814402882692836</v>
      </c>
      <c r="I71" s="12">
        <f t="shared" si="448"/>
        <v>0.78837792280857844</v>
      </c>
      <c r="J71" s="12">
        <f t="shared" si="448"/>
        <v>-0.4268577814620419</v>
      </c>
      <c r="K71" s="12">
        <f t="shared" si="448"/>
        <v>-0.11900123803195124</v>
      </c>
      <c r="L71" s="12">
        <f t="shared" si="448"/>
        <v>2.3655707349396017E-2</v>
      </c>
      <c r="M71" s="12">
        <f t="shared" si="448"/>
        <v>-0.81596979912770395</v>
      </c>
      <c r="N71" s="12">
        <f t="shared" si="448"/>
        <v>-1.2189988352928833</v>
      </c>
      <c r="O71" s="12">
        <f t="shared" si="448"/>
        <v>-1.8412726594254702</v>
      </c>
      <c r="P71" s="12">
        <f t="shared" si="448"/>
        <v>-1.333973263663027</v>
      </c>
      <c r="Q71" s="12">
        <f t="shared" si="448"/>
        <v>0.47265017499194828</v>
      </c>
      <c r="R71" s="12">
        <f t="shared" si="448"/>
        <v>-2.5555077272892595</v>
      </c>
      <c r="S71" s="12">
        <f t="shared" si="448"/>
        <v>-1.3056846306350005</v>
      </c>
      <c r="T71" s="12">
        <f t="shared" si="448"/>
        <v>-0.49681241027375583</v>
      </c>
      <c r="U71" s="12">
        <f t="shared" si="448"/>
        <v>-0.19665959425510576</v>
      </c>
      <c r="V71" s="12">
        <f t="shared" si="448"/>
        <v>0.23246299147055977</v>
      </c>
      <c r="W71" s="12">
        <f t="shared" si="448"/>
        <v>0.97863619412435665</v>
      </c>
      <c r="X71" s="12">
        <f t="shared" si="448"/>
        <v>-0.84973243047124092</v>
      </c>
      <c r="Y71" s="12">
        <f t="shared" si="448"/>
        <v>-1.4803069103629014</v>
      </c>
      <c r="Z71" s="12">
        <f t="shared" si="448"/>
        <v>-5.0487923047071295</v>
      </c>
      <c r="AA71" s="12">
        <f t="shared" si="448"/>
        <v>6.8410899022174352</v>
      </c>
      <c r="AB71" s="12">
        <f t="shared" ref="AB71:BG71" si="449">AA8/AA$7*AB40</f>
        <v>1.4736343216694281</v>
      </c>
      <c r="AC71" s="12">
        <f t="shared" si="449"/>
        <v>1.8132898800394099</v>
      </c>
      <c r="AD71" s="12">
        <f t="shared" si="449"/>
        <v>2.9053951083043077</v>
      </c>
      <c r="AE71" s="12">
        <f t="shared" si="449"/>
        <v>2.7196665318786564</v>
      </c>
      <c r="AF71" s="12">
        <f t="shared" si="449"/>
        <v>2.0871780278744008</v>
      </c>
      <c r="AG71" s="12">
        <f t="shared" si="449"/>
        <v>2.2023556956870434</v>
      </c>
      <c r="AH71" s="12">
        <f t="shared" si="449"/>
        <v>2.9834995915875595</v>
      </c>
      <c r="AI71" s="12">
        <f t="shared" si="449"/>
        <v>6.0816407177759303E-2</v>
      </c>
      <c r="AJ71" s="12">
        <f t="shared" si="449"/>
        <v>1.2614382010614131</v>
      </c>
      <c r="AK71" s="12">
        <f t="shared" si="449"/>
        <v>0.4694119422865502</v>
      </c>
      <c r="AL71" s="12">
        <f t="shared" si="449"/>
        <v>-4.9076716023418572E-2</v>
      </c>
      <c r="AM71" s="12">
        <f t="shared" si="449"/>
        <v>-1.6913594667176366</v>
      </c>
      <c r="AN71" s="12">
        <f t="shared" si="449"/>
        <v>-0.83178323191758674</v>
      </c>
      <c r="AO71" s="12">
        <f t="shared" si="449"/>
        <v>-0.9971514367813803</v>
      </c>
      <c r="AP71" s="12">
        <f t="shared" si="449"/>
        <v>-0.49438256090014415</v>
      </c>
      <c r="AQ71" s="12">
        <f t="shared" si="449"/>
        <v>-1.6693092080623424</v>
      </c>
      <c r="AR71" s="12">
        <f t="shared" si="449"/>
        <v>0.65286536432973385</v>
      </c>
      <c r="AS71" s="12">
        <f t="shared" si="449"/>
        <v>-0.42097284403367563</v>
      </c>
      <c r="AT71" s="12">
        <f t="shared" si="449"/>
        <v>9.3920372308498486E-3</v>
      </c>
      <c r="AU71" s="12">
        <f t="shared" si="449"/>
        <v>-0.73631034556940389</v>
      </c>
      <c r="AV71" s="12">
        <f t="shared" si="449"/>
        <v>-1.0120621461267776</v>
      </c>
      <c r="AW71" s="12">
        <f t="shared" si="449"/>
        <v>-0.76350171704468894</v>
      </c>
      <c r="AX71" s="12">
        <f t="shared" si="449"/>
        <v>-2.4583708098246433</v>
      </c>
      <c r="AY71" s="12">
        <f t="shared" si="449"/>
        <v>-2.4469547334382655</v>
      </c>
      <c r="AZ71" s="12">
        <f t="shared" si="449"/>
        <v>-1.5713610559417641</v>
      </c>
      <c r="BA71" s="12">
        <f t="shared" si="449"/>
        <v>-1.1135633653797095</v>
      </c>
      <c r="BB71" s="12">
        <f t="shared" si="449"/>
        <v>-1.4700598278330606</v>
      </c>
      <c r="BC71" s="12">
        <f t="shared" si="449"/>
        <v>-1.5759492511975381</v>
      </c>
      <c r="BD71" s="12">
        <f t="shared" si="449"/>
        <v>-0.99877731117393598</v>
      </c>
      <c r="BE71" s="12">
        <f t="shared" si="449"/>
        <v>-0.67643414332730001</v>
      </c>
      <c r="BF71" s="12">
        <f t="shared" si="449"/>
        <v>-0.29683574915382432</v>
      </c>
      <c r="BG71" s="12">
        <f t="shared" si="449"/>
        <v>9.9408699758181431E-3</v>
      </c>
      <c r="BH71" s="12">
        <f t="shared" ref="BH71:CM71" si="450">BG8/BG$7*BH40</f>
        <v>9.9374128898864263E-3</v>
      </c>
      <c r="BI71" s="12">
        <f t="shared" si="450"/>
        <v>0.36906506684773677</v>
      </c>
      <c r="BJ71" s="12">
        <f t="shared" si="450"/>
        <v>1.0398311359387533</v>
      </c>
      <c r="BK71" s="12">
        <f t="shared" si="450"/>
        <v>0.8079154332409767</v>
      </c>
      <c r="BL71" s="12">
        <f t="shared" si="450"/>
        <v>1.4178121541325091</v>
      </c>
      <c r="BM71" s="12">
        <f t="shared" si="450"/>
        <v>9.6864866958170884E-2</v>
      </c>
      <c r="BN71" s="12">
        <f t="shared" si="450"/>
        <v>2.7359281802356419</v>
      </c>
      <c r="BO71" s="12">
        <f t="shared" si="450"/>
        <v>1.4088101145333454</v>
      </c>
      <c r="BP71" s="12">
        <f t="shared" si="450"/>
        <v>1.1390051676395447</v>
      </c>
      <c r="BQ71" s="12">
        <f t="shared" si="450"/>
        <v>0.65447845081941736</v>
      </c>
      <c r="BR71" s="12">
        <f t="shared" si="450"/>
        <v>0.74594689945261683</v>
      </c>
      <c r="BS71" s="12">
        <f t="shared" si="450"/>
        <v>1.4864239524132072</v>
      </c>
      <c r="BT71" s="12">
        <f t="shared" si="450"/>
        <v>1.2571096339555627</v>
      </c>
      <c r="BU71" s="12">
        <f t="shared" si="450"/>
        <v>0.84976970068071267</v>
      </c>
      <c r="BV71" s="12">
        <f t="shared" si="450"/>
        <v>0.29948600368827027</v>
      </c>
      <c r="BW71" s="12">
        <f t="shared" si="450"/>
        <v>5.385321262529702E-2</v>
      </c>
      <c r="BX71" s="12">
        <f t="shared" si="450"/>
        <v>-0.44135027299802893</v>
      </c>
      <c r="BY71" s="12">
        <f t="shared" si="450"/>
        <v>-0.56365350011155091</v>
      </c>
      <c r="BZ71" s="12">
        <f t="shared" si="450"/>
        <v>-3.849338940496362</v>
      </c>
      <c r="CA71" s="12">
        <f t="shared" si="450"/>
        <v>-1.5900685829412657</v>
      </c>
      <c r="CB71" s="12">
        <f t="shared" si="450"/>
        <v>-2.966805327886354</v>
      </c>
      <c r="CC71" s="12">
        <f t="shared" si="450"/>
        <v>-2.1108898547595727</v>
      </c>
      <c r="CD71" s="12">
        <f t="shared" si="450"/>
        <v>-1.5580551823992552</v>
      </c>
      <c r="CE71" s="12">
        <f t="shared" si="450"/>
        <v>-0.73443748359618322</v>
      </c>
      <c r="CF71" s="12">
        <f t="shared" si="450"/>
        <v>-0.39001661814405503</v>
      </c>
      <c r="CG71" s="12">
        <f t="shared" si="450"/>
        <v>4.7850723033821041E-2</v>
      </c>
      <c r="CH71" s="12">
        <f t="shared" si="450"/>
        <v>0.18210819680631171</v>
      </c>
      <c r="CI71" s="12">
        <f t="shared" si="450"/>
        <v>0.12369780819483253</v>
      </c>
      <c r="CJ71" s="12">
        <f t="shared" si="450"/>
        <v>0.94800643810347518</v>
      </c>
      <c r="CK71" s="12">
        <f t="shared" si="450"/>
        <v>0.97073078330735063</v>
      </c>
      <c r="CL71" s="12">
        <f t="shared" si="450"/>
        <v>0.75145119295221752</v>
      </c>
      <c r="CM71" s="12">
        <f t="shared" si="450"/>
        <v>0.53644825870952872</v>
      </c>
      <c r="CN71" s="12">
        <f t="shared" ref="CN71:DS71" si="451">CM8/CM$7*CN40</f>
        <v>1.0506136704500748</v>
      </c>
      <c r="CO71" s="12">
        <f t="shared" si="451"/>
        <v>0.88760692110103701</v>
      </c>
      <c r="CP71" s="12">
        <f t="shared" si="451"/>
        <v>0.89278725385723356</v>
      </c>
      <c r="CQ71" s="12">
        <f t="shared" si="451"/>
        <v>0.66941082085395254</v>
      </c>
      <c r="CR71" s="12">
        <f t="shared" si="451"/>
        <v>0.3343781626237341</v>
      </c>
      <c r="CS71" s="12">
        <f t="shared" si="451"/>
        <v>0.45928884028999223</v>
      </c>
      <c r="CT71" s="12">
        <f t="shared" si="451"/>
        <v>0.1332078258412599</v>
      </c>
      <c r="CU71" s="12">
        <f t="shared" si="451"/>
        <v>0.22066360065885876</v>
      </c>
      <c r="CV71" s="12">
        <f t="shared" si="451"/>
        <v>0.29865451073797517</v>
      </c>
      <c r="CW71" s="12">
        <f t="shared" si="451"/>
        <v>0.95979755440139858</v>
      </c>
      <c r="CX71" s="12">
        <f t="shared" si="451"/>
        <v>0.84122825309068483</v>
      </c>
      <c r="CY71" s="12">
        <f t="shared" si="451"/>
        <v>0.7475016988439831</v>
      </c>
      <c r="CZ71" s="12">
        <f t="shared" si="451"/>
        <v>0.25592487086207288</v>
      </c>
      <c r="DA71" s="12">
        <f t="shared" si="451"/>
        <v>0.48476334468544263</v>
      </c>
      <c r="DB71" s="12">
        <f t="shared" si="451"/>
        <v>0.1252657361243272</v>
      </c>
      <c r="DC71" s="12">
        <f t="shared" si="451"/>
        <v>0.4601152662471798</v>
      </c>
      <c r="DD71" s="12">
        <f t="shared" si="451"/>
        <v>0.32246090995277021</v>
      </c>
      <c r="DE71" s="12">
        <f t="shared" si="451"/>
        <v>-0.12153684130944242</v>
      </c>
      <c r="DF71" s="12">
        <f t="shared" si="451"/>
        <v>-0.37594467636714346</v>
      </c>
      <c r="DG71" s="12">
        <f t="shared" si="451"/>
        <v>-8.8246906151893567E-2</v>
      </c>
      <c r="DH71" s="12">
        <f t="shared" si="451"/>
        <v>-1.596989944653231E-2</v>
      </c>
      <c r="DI71" s="12">
        <f t="shared" si="451"/>
        <v>-0.57006794092060442</v>
      </c>
      <c r="DJ71" s="12">
        <f t="shared" si="451"/>
        <v>0.13454127184161624</v>
      </c>
      <c r="DK71" s="12">
        <f t="shared" si="451"/>
        <v>0.56569234644187594</v>
      </c>
      <c r="DL71" s="12">
        <f t="shared" si="451"/>
        <v>0.51300514556103194</v>
      </c>
      <c r="DM71" s="12">
        <f t="shared" si="451"/>
        <v>0.43126340456328044</v>
      </c>
      <c r="DN71" s="12">
        <f t="shared" si="451"/>
        <v>0.96401567414011502</v>
      </c>
      <c r="DO71" s="12">
        <f t="shared" si="451"/>
        <v>-7.6772940449314096E-3</v>
      </c>
      <c r="DP71" s="12">
        <f t="shared" si="451"/>
        <v>0.6365519352800505</v>
      </c>
      <c r="DQ71" s="12">
        <f t="shared" si="451"/>
        <v>6.0743728659924556E-2</v>
      </c>
      <c r="DR71" s="12">
        <f t="shared" si="451"/>
        <v>3.762575306149811E-2</v>
      </c>
      <c r="DS71" s="12">
        <f t="shared" si="451"/>
        <v>-0.20152084534119952</v>
      </c>
      <c r="DT71" s="43">
        <f t="shared" ref="DT71:EY71" si="452">DS8/DS$7*DT40</f>
        <v>-4.8851086409130584</v>
      </c>
      <c r="DU71" s="43">
        <f t="shared" si="452"/>
        <v>0.41704908103635302</v>
      </c>
      <c r="DV71" s="43">
        <f t="shared" si="452"/>
        <v>-0.40400336702919393</v>
      </c>
      <c r="DW71" s="12">
        <f t="shared" si="452"/>
        <v>-0.70860375859429525</v>
      </c>
      <c r="DX71" s="12">
        <f t="shared" si="452"/>
        <v>-0.20173325441501549</v>
      </c>
      <c r="DY71" s="12">
        <f t="shared" si="452"/>
        <v>0.2011111394502019</v>
      </c>
      <c r="DZ71" s="12">
        <f t="shared" si="452"/>
        <v>0.62925908237823269</v>
      </c>
      <c r="EA71" s="12">
        <f t="shared" si="452"/>
        <v>0.79538262568942231</v>
      </c>
      <c r="EB71" s="12">
        <f t="shared" si="452"/>
        <v>0.98655534167625858</v>
      </c>
      <c r="EC71" s="12">
        <f t="shared" si="452"/>
        <v>1.5214902407575985</v>
      </c>
      <c r="ED71" s="13">
        <f t="shared" si="452"/>
        <v>0.61176913998875682</v>
      </c>
      <c r="EE71" s="13">
        <f t="shared" si="452"/>
        <v>6.9116154915414271E-2</v>
      </c>
      <c r="EF71" s="13">
        <f t="shared" si="452"/>
        <v>-0.49830515649520896</v>
      </c>
      <c r="EG71" s="13">
        <f t="shared" si="452"/>
        <v>-0.70246487340890851</v>
      </c>
      <c r="EH71" s="13">
        <f t="shared" si="452"/>
        <v>-0.89865856452661785</v>
      </c>
      <c r="EI71" s="13">
        <f t="shared" si="452"/>
        <v>-0.63424189590035351</v>
      </c>
      <c r="EJ71" s="13">
        <f t="shared" si="452"/>
        <v>-0.35926677009213753</v>
      </c>
      <c r="EK71" s="13">
        <f t="shared" si="452"/>
        <v>-0.18642851396539509</v>
      </c>
      <c r="EL71" s="13">
        <f t="shared" si="452"/>
        <v>1.3045528686433275E-2</v>
      </c>
      <c r="EM71" s="13">
        <f t="shared" si="452"/>
        <v>0.17012056483190297</v>
      </c>
      <c r="EN71" s="13">
        <f t="shared" si="452"/>
        <v>0.24949433037201199</v>
      </c>
      <c r="EO71" s="13">
        <f t="shared" si="452"/>
        <v>0.22694255879710273</v>
      </c>
      <c r="EP71" s="13">
        <f t="shared" si="452"/>
        <v>0.20575126179122646</v>
      </c>
      <c r="EQ71" s="13">
        <f t="shared" si="452"/>
        <v>0.18544434141046678</v>
      </c>
      <c r="ER71" s="13">
        <f t="shared" si="452"/>
        <v>0.15822992357458501</v>
      </c>
      <c r="ES71" s="13">
        <f t="shared" si="452"/>
        <v>0.12344402533482218</v>
      </c>
      <c r="ET71" s="13">
        <f t="shared" si="452"/>
        <v>0.11585414868754471</v>
      </c>
      <c r="EU71" s="13">
        <f t="shared" si="452"/>
        <v>9.9682872790580426E-2</v>
      </c>
      <c r="EV71" s="13">
        <f t="shared" si="452"/>
        <v>0.11247145740115734</v>
      </c>
      <c r="EW71" s="13">
        <f t="shared" si="452"/>
        <v>9.7539567057946183E-2</v>
      </c>
      <c r="EX71" s="13">
        <f t="shared" si="452"/>
        <v>0.10442718241814804</v>
      </c>
      <c r="EY71" s="13">
        <f t="shared" si="452"/>
        <v>0.12329152861406935</v>
      </c>
      <c r="EZ71" s="13">
        <f t="shared" ref="EZ71:FF71" si="453">EY8/EY$7*EZ40</f>
        <v>0.13561304443465994</v>
      </c>
      <c r="FA71" s="13">
        <f t="shared" si="453"/>
        <v>0.12128756773733791</v>
      </c>
      <c r="FB71" s="13">
        <f t="shared" si="453"/>
        <v>0.10863324053011915</v>
      </c>
      <c r="FC71" s="13">
        <f t="shared" si="453"/>
        <v>0.11075053248086189</v>
      </c>
      <c r="FD71" s="13">
        <f t="shared" si="453"/>
        <v>0.10805821819964022</v>
      </c>
      <c r="FE71" s="13">
        <f t="shared" si="453"/>
        <v>7.1588147423283136E-2</v>
      </c>
      <c r="FF71" s="13">
        <f t="shared" si="453"/>
        <v>6.6567813876439258E-2</v>
      </c>
    </row>
    <row r="72" spans="2:162" x14ac:dyDescent="0.2">
      <c r="B72" t="str">
        <f t="shared" si="441"/>
        <v xml:space="preserve">   Natural resources</v>
      </c>
      <c r="C72" s="12"/>
      <c r="D72" s="12">
        <f t="shared" ref="D72:AA72" si="454">C9/C$7*D41</f>
        <v>3.9386633897157082E-2</v>
      </c>
      <c r="E72" s="12">
        <f t="shared" si="454"/>
        <v>0</v>
      </c>
      <c r="F72" s="12">
        <f t="shared" si="454"/>
        <v>1.2230818468702793E-2</v>
      </c>
      <c r="G72" s="12">
        <f t="shared" si="454"/>
        <v>-5.296907610789043E-2</v>
      </c>
      <c r="H72" s="12">
        <f t="shared" si="454"/>
        <v>-1.1699696427169956E-2</v>
      </c>
      <c r="I72" s="12">
        <f t="shared" si="454"/>
        <v>-1.1660701022919339E-2</v>
      </c>
      <c r="J72" s="12">
        <f t="shared" si="454"/>
        <v>0</v>
      </c>
      <c r="K72" s="12">
        <f t="shared" si="454"/>
        <v>-4.2646681019914492E-2</v>
      </c>
      <c r="L72" s="12">
        <f t="shared" si="454"/>
        <v>-4.1915261151015334E-2</v>
      </c>
      <c r="M72" s="12">
        <f t="shared" si="454"/>
        <v>0</v>
      </c>
      <c r="N72" s="12">
        <f t="shared" si="454"/>
        <v>2.5268688420419787E-2</v>
      </c>
      <c r="O72" s="12">
        <f t="shared" si="454"/>
        <v>0</v>
      </c>
      <c r="P72" s="12">
        <f t="shared" si="454"/>
        <v>1.213320343807027E-2</v>
      </c>
      <c r="Q72" s="12">
        <f t="shared" si="454"/>
        <v>-1.1369976238524673E-2</v>
      </c>
      <c r="R72" s="12">
        <f t="shared" si="454"/>
        <v>1.1940468022790023E-2</v>
      </c>
      <c r="S72" s="12">
        <f t="shared" si="454"/>
        <v>-1.1365312589534304E-2</v>
      </c>
      <c r="T72" s="12">
        <f t="shared" si="454"/>
        <v>-1.1296483095943022E-2</v>
      </c>
      <c r="U72" s="12">
        <f t="shared" si="454"/>
        <v>-1.1243409373598075E-2</v>
      </c>
      <c r="V72" s="12">
        <f t="shared" si="454"/>
        <v>2.4704903295632668E-2</v>
      </c>
      <c r="W72" s="12">
        <f t="shared" si="454"/>
        <v>1.181432909635402E-2</v>
      </c>
      <c r="X72" s="12">
        <f t="shared" si="454"/>
        <v>-1.1011719351254253E-2</v>
      </c>
      <c r="Y72" s="12">
        <f t="shared" si="454"/>
        <v>0</v>
      </c>
      <c r="Z72" s="12">
        <f t="shared" si="454"/>
        <v>0</v>
      </c>
      <c r="AA72" s="12">
        <f t="shared" si="454"/>
        <v>1.1759788992808788E-2</v>
      </c>
      <c r="AB72" s="12">
        <f t="shared" ref="AB72:BG72" si="455">AA9/AA$7*AB41</f>
        <v>-1.0786065600055185E-2</v>
      </c>
      <c r="AC72" s="12">
        <f t="shared" si="455"/>
        <v>0</v>
      </c>
      <c r="AD72" s="12">
        <f t="shared" si="455"/>
        <v>3.5959290843729529E-2</v>
      </c>
      <c r="AE72" s="12">
        <f t="shared" si="455"/>
        <v>3.5130742909026187E-2</v>
      </c>
      <c r="AF72" s="12">
        <f t="shared" si="455"/>
        <v>0</v>
      </c>
      <c r="AG72" s="12">
        <f t="shared" si="455"/>
        <v>2.1986374725339684E-2</v>
      </c>
      <c r="AH72" s="12">
        <f t="shared" si="455"/>
        <v>3.3444442017588921E-2</v>
      </c>
      <c r="AI72" s="12">
        <f t="shared" si="455"/>
        <v>-5.923298447193464E-2</v>
      </c>
      <c r="AJ72" s="12">
        <f t="shared" si="455"/>
        <v>1.0333511589599146E-2</v>
      </c>
      <c r="AK72" s="12">
        <f t="shared" si="455"/>
        <v>4.4348003394595471E-2</v>
      </c>
      <c r="AL72" s="12">
        <f t="shared" si="455"/>
        <v>0.14355950247468729</v>
      </c>
      <c r="AM72" s="12">
        <f t="shared" si="455"/>
        <v>-4.3590067998961771E-2</v>
      </c>
      <c r="AN72" s="12">
        <f t="shared" si="455"/>
        <v>0</v>
      </c>
      <c r="AO72" s="12">
        <f t="shared" si="455"/>
        <v>9.9055688946819848E-3</v>
      </c>
      <c r="AP72" s="12">
        <f t="shared" si="455"/>
        <v>-9.3727606875110558E-3</v>
      </c>
      <c r="AQ72" s="12">
        <f t="shared" si="455"/>
        <v>0</v>
      </c>
      <c r="AR72" s="12">
        <f t="shared" si="455"/>
        <v>9.7111256371774993E-3</v>
      </c>
      <c r="AS72" s="12">
        <f t="shared" si="455"/>
        <v>0</v>
      </c>
      <c r="AT72" s="12">
        <f t="shared" si="455"/>
        <v>-9.1725303373541185E-3</v>
      </c>
      <c r="AU72" s="12">
        <f t="shared" si="455"/>
        <v>3.0081193660486203E-2</v>
      </c>
      <c r="AV72" s="12">
        <f t="shared" si="455"/>
        <v>-4.1870779425156449E-2</v>
      </c>
      <c r="AW72" s="12">
        <f t="shared" si="455"/>
        <v>-3.425644143350412E-2</v>
      </c>
      <c r="AX72" s="12">
        <f t="shared" si="455"/>
        <v>-4.1809316263530648E-2</v>
      </c>
      <c r="AY72" s="12">
        <f t="shared" si="455"/>
        <v>-9.4123757177449301E-3</v>
      </c>
      <c r="AZ72" s="12">
        <f t="shared" si="455"/>
        <v>-2.687341148403298E-2</v>
      </c>
      <c r="BA72" s="12">
        <f t="shared" si="455"/>
        <v>0</v>
      </c>
      <c r="BB72" s="12">
        <f t="shared" si="455"/>
        <v>-1.8519074786096545E-2</v>
      </c>
      <c r="BC72" s="12">
        <f t="shared" si="455"/>
        <v>0</v>
      </c>
      <c r="BD72" s="12">
        <f t="shared" si="455"/>
        <v>-4.8845402188744079E-2</v>
      </c>
      <c r="BE72" s="12">
        <f t="shared" si="455"/>
        <v>-2.6669904619098572E-2</v>
      </c>
      <c r="BF72" s="12">
        <f t="shared" si="455"/>
        <v>2.1597159131870942E-2</v>
      </c>
      <c r="BG72" s="12">
        <f t="shared" si="455"/>
        <v>-1.8399842092092746E-2</v>
      </c>
      <c r="BH72" s="12">
        <f t="shared" ref="BH72:CM72" si="456">BG9/BG$7*BH41</f>
        <v>1.0345256563645031E-2</v>
      </c>
      <c r="BI72" s="12">
        <f t="shared" si="456"/>
        <v>-1.827605937571165E-2</v>
      </c>
      <c r="BJ72" s="12">
        <f t="shared" si="456"/>
        <v>0</v>
      </c>
      <c r="BK72" s="12">
        <f t="shared" si="456"/>
        <v>-1.8022049076152218E-2</v>
      </c>
      <c r="BL72" s="12">
        <f t="shared" si="456"/>
        <v>-9.3295079879915192E-3</v>
      </c>
      <c r="BM72" s="12">
        <f t="shared" si="456"/>
        <v>0</v>
      </c>
      <c r="BN72" s="12">
        <f t="shared" si="456"/>
        <v>0</v>
      </c>
      <c r="BO72" s="12">
        <f t="shared" si="456"/>
        <v>0</v>
      </c>
      <c r="BP72" s="12">
        <f t="shared" si="456"/>
        <v>0</v>
      </c>
      <c r="BQ72" s="12">
        <f t="shared" si="456"/>
        <v>0</v>
      </c>
      <c r="BR72" s="12">
        <f t="shared" si="456"/>
        <v>0</v>
      </c>
      <c r="BS72" s="12">
        <f t="shared" si="456"/>
        <v>-8.8321017893554146E-3</v>
      </c>
      <c r="BT72" s="12">
        <f t="shared" si="456"/>
        <v>9.5826172098264686E-3</v>
      </c>
      <c r="BU72" s="12">
        <f t="shared" si="456"/>
        <v>9.4998050406828825E-3</v>
      </c>
      <c r="BV72" s="12">
        <f t="shared" si="456"/>
        <v>-8.6297843698960926E-3</v>
      </c>
      <c r="BW72" s="12">
        <f t="shared" si="456"/>
        <v>-2.3446275855547847E-2</v>
      </c>
      <c r="BX72" s="12">
        <f t="shared" si="456"/>
        <v>0</v>
      </c>
      <c r="BY72" s="12">
        <f t="shared" si="456"/>
        <v>0</v>
      </c>
      <c r="BZ72" s="12">
        <f t="shared" si="456"/>
        <v>-1.6089136637081863E-2</v>
      </c>
      <c r="CA72" s="12">
        <f t="shared" si="456"/>
        <v>-1.6268304772980271E-2</v>
      </c>
      <c r="CB72" s="12">
        <f t="shared" si="456"/>
        <v>-1.6390211966494789E-2</v>
      </c>
      <c r="CC72" s="12">
        <f t="shared" si="456"/>
        <v>0</v>
      </c>
      <c r="CD72" s="12">
        <f t="shared" si="456"/>
        <v>-1.6784596702629523E-2</v>
      </c>
      <c r="CE72" s="12">
        <f t="shared" si="456"/>
        <v>2.1944476873104697E-2</v>
      </c>
      <c r="CF72" s="12">
        <f t="shared" si="456"/>
        <v>-9.0190183807021384E-3</v>
      </c>
      <c r="CG72" s="12">
        <f t="shared" si="456"/>
        <v>1.0200772353732615E-2</v>
      </c>
      <c r="CH72" s="12">
        <f t="shared" si="456"/>
        <v>-1.6829444254474708E-2</v>
      </c>
      <c r="CI72" s="12">
        <f t="shared" si="456"/>
        <v>-8.8593190298181558E-3</v>
      </c>
      <c r="CJ72" s="12">
        <f t="shared" si="456"/>
        <v>0</v>
      </c>
      <c r="CK72" s="12">
        <f t="shared" si="456"/>
        <v>0</v>
      </c>
      <c r="CL72" s="12">
        <f t="shared" si="456"/>
        <v>2.1535893773992048E-2</v>
      </c>
      <c r="CM72" s="12">
        <f t="shared" si="456"/>
        <v>-8.7051504029520416E-3</v>
      </c>
      <c r="CN72" s="12">
        <f t="shared" ref="CN72:DS72" si="457">CM9/CM$7*CN41</f>
        <v>-8.6272882713578618E-3</v>
      </c>
      <c r="CO72" s="12">
        <f t="shared" si="457"/>
        <v>0</v>
      </c>
      <c r="CP72" s="12">
        <f t="shared" si="457"/>
        <v>0</v>
      </c>
      <c r="CQ72" s="12">
        <f t="shared" si="457"/>
        <v>9.6967681752882784E-3</v>
      </c>
      <c r="CR72" s="12">
        <f t="shared" si="457"/>
        <v>9.5984163263694855E-3</v>
      </c>
      <c r="CS72" s="12">
        <f t="shared" si="457"/>
        <v>0</v>
      </c>
      <c r="CT72" s="12">
        <f t="shared" si="457"/>
        <v>-1.5527983444477377E-2</v>
      </c>
      <c r="CU72" s="12">
        <f t="shared" si="457"/>
        <v>0</v>
      </c>
      <c r="CV72" s="12">
        <f t="shared" si="457"/>
        <v>0</v>
      </c>
      <c r="CW72" s="12">
        <f t="shared" si="457"/>
        <v>0</v>
      </c>
      <c r="CX72" s="12">
        <f t="shared" si="457"/>
        <v>1.9808616140488827E-2</v>
      </c>
      <c r="CY72" s="12">
        <f t="shared" si="457"/>
        <v>9.1193906710949485E-3</v>
      </c>
      <c r="CZ72" s="12">
        <f t="shared" si="457"/>
        <v>0</v>
      </c>
      <c r="DA72" s="12">
        <f t="shared" si="457"/>
        <v>-7.899724764979868E-3</v>
      </c>
      <c r="DB72" s="12">
        <f t="shared" si="457"/>
        <v>8.8858862781177276E-3</v>
      </c>
      <c r="DC72" s="12">
        <f t="shared" si="457"/>
        <v>-1.4598427556542767E-2</v>
      </c>
      <c r="DD72" s="12">
        <f t="shared" si="457"/>
        <v>1.8790577396368989E-2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-1.8568673344426596E-2</v>
      </c>
      <c r="DU72" s="43">
        <f t="shared" si="458"/>
        <v>1.9418010778711223E-2</v>
      </c>
      <c r="DV72" s="43">
        <f t="shared" si="458"/>
        <v>-7.6450500580050396E-3</v>
      </c>
      <c r="DW72" s="12">
        <f t="shared" si="458"/>
        <v>-7.5711282900249848E-3</v>
      </c>
      <c r="DX72" s="12">
        <f t="shared" si="458"/>
        <v>8.7089231896315279E-3</v>
      </c>
      <c r="DY72" s="12">
        <f t="shared" si="458"/>
        <v>-7.4737265675607258E-3</v>
      </c>
      <c r="DZ72" s="12">
        <f t="shared" si="458"/>
        <v>8.4147581508594912E-3</v>
      </c>
      <c r="EA72" s="12">
        <f t="shared" si="458"/>
        <v>-7.2047433327531527E-3</v>
      </c>
      <c r="EB72" s="12">
        <f t="shared" si="458"/>
        <v>0</v>
      </c>
      <c r="EC72" s="12">
        <f t="shared" si="458"/>
        <v>0</v>
      </c>
      <c r="ED72" s="13">
        <f t="shared" si="458"/>
        <v>3.912484706686049E-3</v>
      </c>
      <c r="EE72" s="13">
        <f t="shared" si="458"/>
        <v>2.621210764775814E-3</v>
      </c>
      <c r="EF72" s="13">
        <f t="shared" si="458"/>
        <v>1.7659055674915506E-3</v>
      </c>
      <c r="EG72" s="13">
        <f t="shared" si="458"/>
        <v>1.1990785139843851E-3</v>
      </c>
      <c r="EH72" s="13">
        <f t="shared" si="458"/>
        <v>8.1343374407135576E-4</v>
      </c>
      <c r="EI72" s="13">
        <f t="shared" si="458"/>
        <v>5.5090013638272347E-4</v>
      </c>
      <c r="EJ72" s="13">
        <f t="shared" si="458"/>
        <v>3.7040191019098066E-4</v>
      </c>
      <c r="EK72" s="13">
        <f t="shared" si="458"/>
        <v>2.4770111778920246E-4</v>
      </c>
      <c r="EL72" s="13">
        <f t="shared" si="458"/>
        <v>1.6549388944795724E-4</v>
      </c>
      <c r="EM72" s="13">
        <f t="shared" si="458"/>
        <v>1.1042173894275553E-4</v>
      </c>
      <c r="EN72" s="13">
        <f t="shared" si="458"/>
        <v>7.3529509147685025E-5</v>
      </c>
      <c r="EO72" s="13">
        <f t="shared" si="458"/>
        <v>4.8957074192080199E-5</v>
      </c>
      <c r="EP72" s="13">
        <f t="shared" si="458"/>
        <v>3.2639325672768989E-5</v>
      </c>
      <c r="EQ72" s="13">
        <f t="shared" si="458"/>
        <v>2.1757305830054951E-5</v>
      </c>
      <c r="ER72" s="13">
        <f t="shared" si="458"/>
        <v>1.451595274503572E-5</v>
      </c>
      <c r="ES72" s="13">
        <f t="shared" si="458"/>
        <v>9.7021879315883902E-6</v>
      </c>
      <c r="ET72" s="13">
        <f t="shared" si="458"/>
        <v>6.4475226274207184E-6</v>
      </c>
      <c r="EU72" s="13">
        <f t="shared" si="458"/>
        <v>4.3351164015306728E-6</v>
      </c>
      <c r="EV72" s="13">
        <f t="shared" si="458"/>
        <v>2.8730443023220032E-6</v>
      </c>
      <c r="EW72" s="13">
        <f t="shared" si="458"/>
        <v>1.9230045590574671E-6</v>
      </c>
      <c r="EX72" s="13">
        <f t="shared" si="458"/>
        <v>1.2848233470687474E-6</v>
      </c>
      <c r="EY72" s="13">
        <f t="shared" si="458"/>
        <v>8.6782847817745578E-7</v>
      </c>
      <c r="EZ72" s="13">
        <f t="shared" ref="EZ72:FF72" si="459">EY9/EY$7*EZ41</f>
        <v>5.6173724542377425E-7</v>
      </c>
      <c r="FA72" s="13">
        <f t="shared" si="459"/>
        <v>3.8726639540857169E-7</v>
      </c>
      <c r="FB72" s="13">
        <f t="shared" si="459"/>
        <v>2.5722913892448376E-7</v>
      </c>
      <c r="FC72" s="13">
        <f t="shared" si="459"/>
        <v>1.7089434228931111E-7</v>
      </c>
      <c r="FD72" s="13">
        <f t="shared" si="459"/>
        <v>1.0644355379788278E-7</v>
      </c>
      <c r="FE72" s="13">
        <f t="shared" si="459"/>
        <v>6.3661157183523271E-8</v>
      </c>
      <c r="FF72" s="13">
        <f t="shared" si="459"/>
        <v>6.3484711733266152E-8</v>
      </c>
    </row>
    <row r="73" spans="2:162" x14ac:dyDescent="0.2">
      <c r="B73" t="str">
        <f t="shared" si="441"/>
        <v xml:space="preserve">   Construction</v>
      </c>
      <c r="C73" s="12"/>
      <c r="D73" s="12">
        <f t="shared" ref="D73:AA73" si="460">C10/C$7*D42</f>
        <v>0.69779477463002071</v>
      </c>
      <c r="E73" s="12">
        <f t="shared" si="460"/>
        <v>0</v>
      </c>
      <c r="F73" s="12">
        <f t="shared" si="460"/>
        <v>-1.0617252806673272</v>
      </c>
      <c r="G73" s="12">
        <f t="shared" si="460"/>
        <v>-9.527914762508824E-2</v>
      </c>
      <c r="H73" s="12">
        <f t="shared" si="460"/>
        <v>-0.27117353309731351</v>
      </c>
      <c r="I73" s="12">
        <f t="shared" si="460"/>
        <v>0.29346522789563173</v>
      </c>
      <c r="J73" s="12">
        <f t="shared" si="460"/>
        <v>0.1568508214723571</v>
      </c>
      <c r="K73" s="12">
        <f t="shared" si="460"/>
        <v>0.25473178696819315</v>
      </c>
      <c r="L73" s="12">
        <f t="shared" si="460"/>
        <v>0.47597607836310946</v>
      </c>
      <c r="M73" s="12">
        <f t="shared" si="460"/>
        <v>-0.22098903341839823</v>
      </c>
      <c r="N73" s="12">
        <f t="shared" si="460"/>
        <v>-0.25588814653488201</v>
      </c>
      <c r="O73" s="12">
        <f t="shared" si="460"/>
        <v>-0.43435021078613989</v>
      </c>
      <c r="P73" s="12">
        <f t="shared" si="460"/>
        <v>-0.63919377229571583</v>
      </c>
      <c r="Q73" s="12">
        <f t="shared" si="460"/>
        <v>5.8872658663350778E-2</v>
      </c>
      <c r="R73" s="12">
        <f t="shared" si="460"/>
        <v>-1.1563816948864342E-2</v>
      </c>
      <c r="S73" s="12">
        <f t="shared" si="460"/>
        <v>-8.1542998817940332E-2</v>
      </c>
      <c r="T73" s="12">
        <f t="shared" si="460"/>
        <v>-0.11555652498095528</v>
      </c>
      <c r="U73" s="12">
        <f t="shared" si="460"/>
        <v>-2.3177136310509043E-2</v>
      </c>
      <c r="V73" s="12">
        <f t="shared" si="460"/>
        <v>0.21163379184582831</v>
      </c>
      <c r="W73" s="12">
        <f t="shared" si="460"/>
        <v>0.12716094107781278</v>
      </c>
      <c r="X73" s="12">
        <f t="shared" si="460"/>
        <v>-4.5263640505073671E-2</v>
      </c>
      <c r="Y73" s="12">
        <f t="shared" si="460"/>
        <v>4.5576606198541217E-2</v>
      </c>
      <c r="Z73" s="12">
        <f t="shared" si="460"/>
        <v>-0.32073331561404483</v>
      </c>
      <c r="AA73" s="12">
        <f t="shared" si="460"/>
        <v>0.43548062646239549</v>
      </c>
      <c r="AB73" s="12">
        <f t="shared" ref="AB73:BG73" si="461">AA10/AA$7*AB42</f>
        <v>0.2840082129107504</v>
      </c>
      <c r="AC73" s="12">
        <f t="shared" si="461"/>
        <v>0.32804647326060349</v>
      </c>
      <c r="AD73" s="12">
        <f t="shared" si="461"/>
        <v>0.6522613453857492</v>
      </c>
      <c r="AE73" s="12">
        <f t="shared" si="461"/>
        <v>0.81786698685346093</v>
      </c>
      <c r="AF73" s="12">
        <f t="shared" si="461"/>
        <v>0.20439591680371844</v>
      </c>
      <c r="AG73" s="12">
        <f t="shared" si="461"/>
        <v>0.22194108463718332</v>
      </c>
      <c r="AH73" s="12">
        <f t="shared" si="461"/>
        <v>0.85118210534413774</v>
      </c>
      <c r="AI73" s="12">
        <f t="shared" si="461"/>
        <v>6.101838205018506E-2</v>
      </c>
      <c r="AJ73" s="12">
        <f t="shared" si="461"/>
        <v>0.58544495395535845</v>
      </c>
      <c r="AK73" s="12">
        <f t="shared" si="461"/>
        <v>0.51311929042323967</v>
      </c>
      <c r="AL73" s="12">
        <f t="shared" si="461"/>
        <v>0.56110456427179889</v>
      </c>
      <c r="AM73" s="12">
        <f t="shared" si="461"/>
        <v>0.2981587764686871</v>
      </c>
      <c r="AN73" s="12">
        <f t="shared" si="461"/>
        <v>0.49125347499744837</v>
      </c>
      <c r="AO73" s="12">
        <f t="shared" si="461"/>
        <v>0.54091026105693252</v>
      </c>
      <c r="AP73" s="12">
        <f t="shared" si="461"/>
        <v>0.4341127376880341</v>
      </c>
      <c r="AQ73" s="12">
        <f t="shared" si="461"/>
        <v>0.48116705708501661</v>
      </c>
      <c r="AR73" s="12">
        <f t="shared" si="461"/>
        <v>0.31929051217576682</v>
      </c>
      <c r="AS73" s="12">
        <f t="shared" si="461"/>
        <v>3.7816063917678645E-2</v>
      </c>
      <c r="AT73" s="12">
        <f t="shared" si="461"/>
        <v>0.42422441007853623</v>
      </c>
      <c r="AU73" s="12">
        <f t="shared" si="461"/>
        <v>-2.7966206537311897E-2</v>
      </c>
      <c r="AV73" s="12">
        <f t="shared" si="461"/>
        <v>-0.65632812797366114</v>
      </c>
      <c r="AW73" s="12">
        <f t="shared" si="461"/>
        <v>-0.38703581344209803</v>
      </c>
      <c r="AX73" s="12">
        <f t="shared" si="461"/>
        <v>-0.90552773567176659</v>
      </c>
      <c r="AY73" s="12">
        <f t="shared" si="461"/>
        <v>-4.8285158045577106E-2</v>
      </c>
      <c r="AZ73" s="12">
        <f t="shared" si="461"/>
        <v>-0.47378932356111958</v>
      </c>
      <c r="BA73" s="12">
        <f t="shared" si="461"/>
        <v>3.9431709143716222E-2</v>
      </c>
      <c r="BB73" s="12">
        <f t="shared" si="461"/>
        <v>-0.26147732866326912</v>
      </c>
      <c r="BC73" s="12">
        <f t="shared" si="461"/>
        <v>-0.27190700684447455</v>
      </c>
      <c r="BD73" s="12">
        <f t="shared" si="461"/>
        <v>4.9758967040691583E-2</v>
      </c>
      <c r="BE73" s="12">
        <f t="shared" si="461"/>
        <v>4.9943103864873079E-2</v>
      </c>
      <c r="BF73" s="12">
        <f t="shared" si="461"/>
        <v>0.26356949853070943</v>
      </c>
      <c r="BG73" s="12">
        <f t="shared" si="461"/>
        <v>0.28351474087670236</v>
      </c>
      <c r="BH73" s="12">
        <f t="shared" ref="BH73:CM73" si="462">BG10/BG$7*BH42</f>
        <v>-9.9286386091636484E-3</v>
      </c>
      <c r="BI73" s="12">
        <f t="shared" si="462"/>
        <v>0.14985030685205564</v>
      </c>
      <c r="BJ73" s="12">
        <f t="shared" si="462"/>
        <v>0.55183555979836718</v>
      </c>
      <c r="BK73" s="12">
        <f t="shared" si="462"/>
        <v>0.30979619118136331</v>
      </c>
      <c r="BL73" s="12">
        <f t="shared" si="462"/>
        <v>0.54477394230070764</v>
      </c>
      <c r="BM73" s="12">
        <f t="shared" si="462"/>
        <v>0.73800025148401127</v>
      </c>
      <c r="BN73" s="12">
        <f t="shared" si="462"/>
        <v>0.77437519049875947</v>
      </c>
      <c r="BO73" s="12">
        <f t="shared" si="462"/>
        <v>0.66159027317042784</v>
      </c>
      <c r="BP73" s="12">
        <f t="shared" si="462"/>
        <v>0.76832733317257607</v>
      </c>
      <c r="BQ73" s="12">
        <f t="shared" si="462"/>
        <v>0.24676336305074545</v>
      </c>
      <c r="BR73" s="12">
        <f t="shared" si="462"/>
        <v>0.26431067449197143</v>
      </c>
      <c r="BS73" s="12">
        <f t="shared" si="462"/>
        <v>1.0372858647332464</v>
      </c>
      <c r="BT73" s="12">
        <f t="shared" si="462"/>
        <v>0.97323193947914666</v>
      </c>
      <c r="BU73" s="12">
        <f t="shared" si="462"/>
        <v>0.2112334631275658</v>
      </c>
      <c r="BV73" s="12">
        <f t="shared" si="462"/>
        <v>-9.0154882266781245E-3</v>
      </c>
      <c r="BW73" s="12">
        <f t="shared" si="462"/>
        <v>-0.1863169361026055</v>
      </c>
      <c r="BX73" s="12">
        <f t="shared" si="462"/>
        <v>-0.39193984899796425</v>
      </c>
      <c r="BY73" s="12">
        <f t="shared" si="462"/>
        <v>-0.49345077630241241</v>
      </c>
      <c r="BZ73" s="12">
        <f t="shared" si="462"/>
        <v>-1.368981999912565</v>
      </c>
      <c r="CA73" s="12">
        <f t="shared" si="462"/>
        <v>-1.9645072072188818</v>
      </c>
      <c r="CB73" s="12">
        <f t="shared" si="462"/>
        <v>-1.4842696296680071</v>
      </c>
      <c r="CC73" s="12">
        <f t="shared" si="462"/>
        <v>-1.1701093480053288</v>
      </c>
      <c r="CD73" s="12">
        <f t="shared" si="462"/>
        <v>-0.88750410977055372</v>
      </c>
      <c r="CE73" s="12">
        <f t="shared" si="462"/>
        <v>-0.53279407212804331</v>
      </c>
      <c r="CF73" s="12">
        <f t="shared" si="462"/>
        <v>-0.35461833491074018</v>
      </c>
      <c r="CG73" s="12">
        <f t="shared" si="462"/>
        <v>-7.6005531686135927E-2</v>
      </c>
      <c r="CH73" s="12">
        <f t="shared" si="462"/>
        <v>-0.16940549751120548</v>
      </c>
      <c r="CI73" s="12">
        <f t="shared" si="462"/>
        <v>-0.42987802376592676</v>
      </c>
      <c r="CJ73" s="12">
        <f t="shared" si="462"/>
        <v>2.844260575589444E-2</v>
      </c>
      <c r="CK73" s="12">
        <f t="shared" si="462"/>
        <v>7.5631415469549851E-2</v>
      </c>
      <c r="CL73" s="12">
        <f t="shared" si="462"/>
        <v>0</v>
      </c>
      <c r="CM73" s="12">
        <f t="shared" si="462"/>
        <v>5.6028495732703201E-2</v>
      </c>
      <c r="CN73" s="12">
        <f t="shared" ref="CN73:DS73" si="463">CM10/CM$7*CN42</f>
        <v>0.51046729230167898</v>
      </c>
      <c r="CO73" s="12">
        <f t="shared" si="463"/>
        <v>0.33876750936299499</v>
      </c>
      <c r="CP73" s="12">
        <f t="shared" si="463"/>
        <v>0.54213177401329049</v>
      </c>
      <c r="CQ73" s="12">
        <f t="shared" si="463"/>
        <v>0.42962487583557257</v>
      </c>
      <c r="CR73" s="12">
        <f t="shared" si="463"/>
        <v>0.29362511662053986</v>
      </c>
      <c r="CS73" s="12">
        <f t="shared" si="463"/>
        <v>0.54806021635982216</v>
      </c>
      <c r="CT73" s="12">
        <f t="shared" si="463"/>
        <v>0.19773220889428411</v>
      </c>
      <c r="CU73" s="12">
        <f t="shared" si="463"/>
        <v>0.36092332355823792</v>
      </c>
      <c r="CV73" s="12">
        <f t="shared" si="463"/>
        <v>0.2760688454294109</v>
      </c>
      <c r="CW73" s="12">
        <f t="shared" si="463"/>
        <v>0.83011003089456437</v>
      </c>
      <c r="CX73" s="12">
        <f t="shared" si="463"/>
        <v>0.83814506894171992</v>
      </c>
      <c r="CY73" s="12">
        <f t="shared" si="463"/>
        <v>0.63351253328015988</v>
      </c>
      <c r="CZ73" s="12">
        <f t="shared" si="463"/>
        <v>0.36516519348747073</v>
      </c>
      <c r="DA73" s="12">
        <f t="shared" si="463"/>
        <v>0.22202072362375433</v>
      </c>
      <c r="DB73" s="12">
        <f t="shared" si="463"/>
        <v>0.29737989108107854</v>
      </c>
      <c r="DC73" s="12">
        <f t="shared" si="463"/>
        <v>0.61189524612295221</v>
      </c>
      <c r="DD73" s="12">
        <f t="shared" si="463"/>
        <v>0.4653234795705069</v>
      </c>
      <c r="DE73" s="12">
        <f t="shared" si="463"/>
        <v>0.30674564103958213</v>
      </c>
      <c r="DF73" s="12">
        <f t="shared" si="463"/>
        <v>0.23771902195956338</v>
      </c>
      <c r="DG73" s="12">
        <f t="shared" si="463"/>
        <v>0.34525397902308252</v>
      </c>
      <c r="DH73" s="12">
        <f t="shared" si="463"/>
        <v>0.23518858304580817</v>
      </c>
      <c r="DI73" s="12">
        <f t="shared" si="463"/>
        <v>7.1608555757018064E-2</v>
      </c>
      <c r="DJ73" s="12">
        <f t="shared" si="463"/>
        <v>0.28111131191228578</v>
      </c>
      <c r="DK73" s="12">
        <f t="shared" si="463"/>
        <v>0.53640096161439876</v>
      </c>
      <c r="DL73" s="12">
        <f t="shared" si="463"/>
        <v>0.31806200044318306</v>
      </c>
      <c r="DM73" s="12">
        <f t="shared" si="463"/>
        <v>0.19638995169534545</v>
      </c>
      <c r="DN73" s="12">
        <f t="shared" si="463"/>
        <v>0.33103413267519655</v>
      </c>
      <c r="DO73" s="12">
        <f t="shared" si="463"/>
        <v>-0.36747214370663339</v>
      </c>
      <c r="DP73" s="12">
        <f t="shared" si="463"/>
        <v>0.40779003753703691</v>
      </c>
      <c r="DQ73" s="12">
        <f t="shared" si="463"/>
        <v>2.2778213551843989E-2</v>
      </c>
      <c r="DR73" s="12">
        <f t="shared" si="463"/>
        <v>5.2804942314252784E-2</v>
      </c>
      <c r="DS73" s="12">
        <f t="shared" si="463"/>
        <v>3.0061163593657153E-2</v>
      </c>
      <c r="DT73" s="43">
        <f t="shared" ref="DT73:EY73" si="464">DS10/DS$7*DT42</f>
        <v>-2.2678347045612575</v>
      </c>
      <c r="DU73" s="43">
        <f t="shared" si="464"/>
        <v>2.1931305431688628</v>
      </c>
      <c r="DV73" s="43">
        <f t="shared" si="464"/>
        <v>0.61792862344264832</v>
      </c>
      <c r="DW73" s="12">
        <f t="shared" si="464"/>
        <v>2.435765154717582E-2</v>
      </c>
      <c r="DX73" s="12">
        <f t="shared" si="464"/>
        <v>0.28037714864670837</v>
      </c>
      <c r="DY73" s="12">
        <f t="shared" si="464"/>
        <v>0.12903988906026428</v>
      </c>
      <c r="DZ73" s="12">
        <f t="shared" si="464"/>
        <v>0.15824997381841763</v>
      </c>
      <c r="EA73" s="12">
        <f t="shared" si="464"/>
        <v>0.21892036741898988</v>
      </c>
      <c r="EB73" s="12">
        <f t="shared" si="464"/>
        <v>0.66719646181435499</v>
      </c>
      <c r="EC73" s="12">
        <f t="shared" si="464"/>
        <v>0.66717195630972947</v>
      </c>
      <c r="ED73" s="13">
        <f t="shared" si="464"/>
        <v>0.29518335600663548</v>
      </c>
      <c r="EE73" s="13">
        <f t="shared" si="464"/>
        <v>-5.6616359690522589E-2</v>
      </c>
      <c r="EF73" s="13">
        <f t="shared" si="464"/>
        <v>-0.4787041484647287</v>
      </c>
      <c r="EG73" s="13">
        <f t="shared" si="464"/>
        <v>-0.61705476736079923</v>
      </c>
      <c r="EH73" s="13">
        <f t="shared" si="464"/>
        <v>-0.6665293691621732</v>
      </c>
      <c r="EI73" s="13">
        <f t="shared" si="464"/>
        <v>-0.41983152271266994</v>
      </c>
      <c r="EJ73" s="13">
        <f t="shared" si="464"/>
        <v>-0.20922952432745553</v>
      </c>
      <c r="EK73" s="13">
        <f t="shared" si="464"/>
        <v>-7.6987298443759025E-2</v>
      </c>
      <c r="EL73" s="13">
        <f t="shared" si="464"/>
        <v>6.8734973134544519E-2</v>
      </c>
      <c r="EM73" s="13">
        <f t="shared" si="464"/>
        <v>0.17069072337617058</v>
      </c>
      <c r="EN73" s="13">
        <f t="shared" si="464"/>
        <v>0.22589645473514905</v>
      </c>
      <c r="EO73" s="13">
        <f t="shared" si="464"/>
        <v>0.19298844130074305</v>
      </c>
      <c r="EP73" s="13">
        <f t="shared" si="464"/>
        <v>0.17196582784694192</v>
      </c>
      <c r="EQ73" s="13">
        <f t="shared" si="464"/>
        <v>0.15358261539840037</v>
      </c>
      <c r="ER73" s="13">
        <f t="shared" si="464"/>
        <v>0.11968489713991312</v>
      </c>
      <c r="ES73" s="13">
        <f t="shared" si="464"/>
        <v>8.8270324450324136E-2</v>
      </c>
      <c r="ET73" s="13">
        <f t="shared" si="464"/>
        <v>7.6210107520987627E-2</v>
      </c>
      <c r="EU73" s="13">
        <f t="shared" si="464"/>
        <v>6.0237283386650603E-2</v>
      </c>
      <c r="EV73" s="13">
        <f t="shared" si="464"/>
        <v>7.5098604137144587E-2</v>
      </c>
      <c r="EW73" s="13">
        <f t="shared" si="464"/>
        <v>6.4310629131013125E-2</v>
      </c>
      <c r="EX73" s="13">
        <f t="shared" si="464"/>
        <v>7.2456775940548959E-2</v>
      </c>
      <c r="EY73" s="13">
        <f t="shared" si="464"/>
        <v>8.5510432022215643E-2</v>
      </c>
      <c r="EZ73" s="13">
        <f t="shared" ref="EZ73:FF73" si="465">EY10/EY$7*EZ42</f>
        <v>9.6342694623826303E-2</v>
      </c>
      <c r="FA73" s="13">
        <f t="shared" si="465"/>
        <v>9.1190696837843629E-2</v>
      </c>
      <c r="FB73" s="13">
        <f t="shared" si="465"/>
        <v>8.9964751808424906E-2</v>
      </c>
      <c r="FC73" s="13">
        <f t="shared" si="465"/>
        <v>9.4601839222012471E-2</v>
      </c>
      <c r="FD73" s="13">
        <f t="shared" si="465"/>
        <v>9.7141971276505631E-2</v>
      </c>
      <c r="FE73" s="13">
        <f t="shared" si="465"/>
        <v>8.7638622609935199E-2</v>
      </c>
      <c r="FF73" s="13">
        <f t="shared" si="465"/>
        <v>8.5254483937507758E-2</v>
      </c>
    </row>
    <row r="74" spans="2:162" x14ac:dyDescent="0.2">
      <c r="B74" t="str">
        <f t="shared" si="441"/>
        <v xml:space="preserve">   Manufacturing</v>
      </c>
      <c r="C74" s="12"/>
      <c r="D74" s="12">
        <f t="shared" ref="D74:AA74" si="466">C11/C$7*D43</f>
        <v>-0.51665006664486768</v>
      </c>
      <c r="E74" s="12">
        <f t="shared" si="466"/>
        <v>0.47367090786843824</v>
      </c>
      <c r="F74" s="12">
        <f t="shared" si="466"/>
        <v>-0.83300447645641906</v>
      </c>
      <c r="G74" s="12">
        <f t="shared" si="466"/>
        <v>-0.8138257452963984</v>
      </c>
      <c r="H74" s="12">
        <f t="shared" si="466"/>
        <v>-0.26300257622541467</v>
      </c>
      <c r="I74" s="12">
        <f t="shared" si="466"/>
        <v>0.5084098792566778</v>
      </c>
      <c r="J74" s="12">
        <f t="shared" si="466"/>
        <v>-0.57806412140955454</v>
      </c>
      <c r="K74" s="12">
        <f t="shared" si="466"/>
        <v>-0.31981445135556852</v>
      </c>
      <c r="L74" s="12">
        <f t="shared" si="466"/>
        <v>-0.38707660135211125</v>
      </c>
      <c r="M74" s="12">
        <f t="shared" si="466"/>
        <v>-0.59483428495227242</v>
      </c>
      <c r="N74" s="12">
        <f t="shared" si="466"/>
        <v>-0.98561818051160066</v>
      </c>
      <c r="O74" s="12">
        <f t="shared" si="466"/>
        <v>-1.4065775880340965</v>
      </c>
      <c r="P74" s="12">
        <f t="shared" si="466"/>
        <v>-0.69497807220187913</v>
      </c>
      <c r="Q74" s="12">
        <f t="shared" si="466"/>
        <v>0.42596988528813107</v>
      </c>
      <c r="R74" s="12">
        <f t="shared" si="466"/>
        <v>-2.5204774483072536</v>
      </c>
      <c r="S74" s="12">
        <f t="shared" si="466"/>
        <v>-1.207802980886578</v>
      </c>
      <c r="T74" s="12">
        <f t="shared" si="466"/>
        <v>-0.36977388138398432</v>
      </c>
      <c r="U74" s="12">
        <f t="shared" si="466"/>
        <v>-0.16190494071583431</v>
      </c>
      <c r="V74" s="12">
        <f t="shared" si="466"/>
        <v>1.416983339450975E-14</v>
      </c>
      <c r="W74" s="12">
        <f t="shared" si="466"/>
        <v>0.84079937086193623</v>
      </c>
      <c r="X74" s="12">
        <f t="shared" si="466"/>
        <v>-0.79093384283629486</v>
      </c>
      <c r="Y74" s="12">
        <f t="shared" si="466"/>
        <v>-1.5091723824587047</v>
      </c>
      <c r="Z74" s="12">
        <f t="shared" si="466"/>
        <v>-4.6264160072285385</v>
      </c>
      <c r="AA74" s="12">
        <f t="shared" si="466"/>
        <v>6.5541468026322303</v>
      </c>
      <c r="AB74" s="12">
        <f t="shared" ref="AB74:BG74" si="467">AA11/AA$7*AB43</f>
        <v>1.202267808584796</v>
      </c>
      <c r="AC74" s="12">
        <f t="shared" si="467"/>
        <v>1.4869044818697066</v>
      </c>
      <c r="AD74" s="12">
        <f t="shared" si="467"/>
        <v>2.218090716237497</v>
      </c>
      <c r="AE74" s="12">
        <f t="shared" si="467"/>
        <v>1.8696606030580418</v>
      </c>
      <c r="AF74" s="12">
        <f t="shared" si="467"/>
        <v>1.8918512528152196</v>
      </c>
      <c r="AG74" s="12">
        <f t="shared" si="467"/>
        <v>1.9670165846562837</v>
      </c>
      <c r="AH74" s="12">
        <f t="shared" si="467"/>
        <v>2.101092592945129</v>
      </c>
      <c r="AI74" s="12">
        <f t="shared" si="467"/>
        <v>7.0992636729055203E-2</v>
      </c>
      <c r="AJ74" s="12">
        <f t="shared" si="467"/>
        <v>0.6727259448767301</v>
      </c>
      <c r="AK74" s="12">
        <f t="shared" si="467"/>
        <v>-6.9245088478345165E-2</v>
      </c>
      <c r="AL74" s="12">
        <f t="shared" si="467"/>
        <v>-0.68632941768372302</v>
      </c>
      <c r="AM74" s="12">
        <f t="shared" si="467"/>
        <v>-1.8960787330831472</v>
      </c>
      <c r="AN74" s="12">
        <f t="shared" si="467"/>
        <v>-1.2781282033809966</v>
      </c>
      <c r="AO74" s="12">
        <f t="shared" si="467"/>
        <v>-1.4887936856851554</v>
      </c>
      <c r="AP74" s="12">
        <f t="shared" si="467"/>
        <v>-0.89028417208402788</v>
      </c>
      <c r="AQ74" s="12">
        <f t="shared" si="467"/>
        <v>-2.0670108271875614</v>
      </c>
      <c r="AR74" s="12">
        <f t="shared" si="467"/>
        <v>0.32530719323253759</v>
      </c>
      <c r="AS74" s="12">
        <f t="shared" si="467"/>
        <v>-0.45626160796970677</v>
      </c>
      <c r="AT74" s="12">
        <f t="shared" si="467"/>
        <v>-0.39005852436986238</v>
      </c>
      <c r="AU74" s="12">
        <f t="shared" si="467"/>
        <v>-0.73139968406582079</v>
      </c>
      <c r="AV74" s="12">
        <f t="shared" si="467"/>
        <v>-0.29784618510445776</v>
      </c>
      <c r="AW74" s="12">
        <f t="shared" si="467"/>
        <v>-0.33704731153159539</v>
      </c>
      <c r="AX74" s="12">
        <f t="shared" si="467"/>
        <v>-1.5057916396105238</v>
      </c>
      <c r="AY74" s="12">
        <f t="shared" si="467"/>
        <v>-2.3411407346274129</v>
      </c>
      <c r="AZ74" s="12">
        <f t="shared" si="467"/>
        <v>-1.0697497329158934</v>
      </c>
      <c r="BA74" s="12">
        <f t="shared" si="467"/>
        <v>-1.1378201442585123</v>
      </c>
      <c r="BB74" s="12">
        <f t="shared" si="467"/>
        <v>-1.1855650850739576</v>
      </c>
      <c r="BC74" s="12">
        <f t="shared" si="467"/>
        <v>-1.297798300154217</v>
      </c>
      <c r="BD74" s="12">
        <f t="shared" si="467"/>
        <v>-0.97845024621445298</v>
      </c>
      <c r="BE74" s="12">
        <f t="shared" si="467"/>
        <v>-0.69021651683222984</v>
      </c>
      <c r="BF74" s="12">
        <f t="shared" si="467"/>
        <v>-0.5664881123507447</v>
      </c>
      <c r="BG74" s="12">
        <f t="shared" si="467"/>
        <v>-0.24633782071988644</v>
      </c>
      <c r="BH74" s="12">
        <f t="shared" ref="BH74:CM74" si="468">BG11/BG$7*BH43</f>
        <v>9.93860971523048E-3</v>
      </c>
      <c r="BI74" s="12">
        <f t="shared" si="468"/>
        <v>0.23938378956700487</v>
      </c>
      <c r="BJ74" s="12">
        <f t="shared" si="468"/>
        <v>0.4916080894421368</v>
      </c>
      <c r="BK74" s="12">
        <f t="shared" si="468"/>
        <v>0.51855942108576192</v>
      </c>
      <c r="BL74" s="12">
        <f t="shared" si="468"/>
        <v>0.88383340304016733</v>
      </c>
      <c r="BM74" s="12">
        <f t="shared" si="468"/>
        <v>-0.59641743701750549</v>
      </c>
      <c r="BN74" s="12">
        <f t="shared" si="468"/>
        <v>1.965911978126788</v>
      </c>
      <c r="BO74" s="12">
        <f t="shared" si="468"/>
        <v>0.74963193598668687</v>
      </c>
      <c r="BP74" s="12">
        <f t="shared" si="468"/>
        <v>0.38182066004124959</v>
      </c>
      <c r="BQ74" s="12">
        <f t="shared" si="468"/>
        <v>0.4077623198335581</v>
      </c>
      <c r="BR74" s="12">
        <f t="shared" si="468"/>
        <v>0.48168992548098771</v>
      </c>
      <c r="BS74" s="12">
        <f t="shared" si="468"/>
        <v>0.47886161271633976</v>
      </c>
      <c r="BT74" s="12">
        <f t="shared" si="468"/>
        <v>0.29549290516638604</v>
      </c>
      <c r="BU74" s="12">
        <f t="shared" si="468"/>
        <v>0.63012963248289422</v>
      </c>
      <c r="BV74" s="12">
        <f t="shared" si="468"/>
        <v>0.31900174255784092</v>
      </c>
      <c r="BW74" s="12">
        <f t="shared" si="468"/>
        <v>0.27136123813396695</v>
      </c>
      <c r="BX74" s="12">
        <f t="shared" si="468"/>
        <v>-4.4479047896552562E-2</v>
      </c>
      <c r="BY74" s="12">
        <f t="shared" si="468"/>
        <v>-6.2258925221184945E-2</v>
      </c>
      <c r="BZ74" s="12">
        <f t="shared" si="468"/>
        <v>-2.4642104455220588</v>
      </c>
      <c r="CA74" s="12">
        <f t="shared" si="468"/>
        <v>0.63873035738671446</v>
      </c>
      <c r="CB74" s="12">
        <f t="shared" si="468"/>
        <v>-1.4347168371705756</v>
      </c>
      <c r="CC74" s="12">
        <f t="shared" si="468"/>
        <v>-0.91126533680412758</v>
      </c>
      <c r="CD74" s="12">
        <f t="shared" si="468"/>
        <v>-0.63295357033526833</v>
      </c>
      <c r="CE74" s="12">
        <f t="shared" si="468"/>
        <v>-0.20932280529376993</v>
      </c>
      <c r="CF74" s="12">
        <f t="shared" si="468"/>
        <v>-1.9192597587904623E-2</v>
      </c>
      <c r="CG74" s="12">
        <f t="shared" si="468"/>
        <v>0.11516818665625982</v>
      </c>
      <c r="CH74" s="12">
        <f t="shared" si="468"/>
        <v>0.377011765880371</v>
      </c>
      <c r="CI74" s="12">
        <f t="shared" si="468"/>
        <v>0.59041893066461448</v>
      </c>
      <c r="CJ74" s="12">
        <f t="shared" si="468"/>
        <v>0.92665131111838261</v>
      </c>
      <c r="CK74" s="12">
        <f t="shared" si="468"/>
        <v>0.89985623035073947</v>
      </c>
      <c r="CL74" s="12">
        <f t="shared" si="468"/>
        <v>0.73712691695632548</v>
      </c>
      <c r="CM74" s="12">
        <f t="shared" si="468"/>
        <v>0.49105901387917317</v>
      </c>
      <c r="CN74" s="12">
        <f t="shared" ref="CN74:DS74" si="469">CM11/CM$7*CN43</f>
        <v>0.5549145991448704</v>
      </c>
      <c r="CO74" s="12">
        <f t="shared" si="469"/>
        <v>0.54975650868369152</v>
      </c>
      <c r="CP74" s="12">
        <f t="shared" si="469"/>
        <v>0.35952188788825024</v>
      </c>
      <c r="CQ74" s="12">
        <f t="shared" si="469"/>
        <v>0.23661025929682719</v>
      </c>
      <c r="CR74" s="12">
        <f t="shared" si="469"/>
        <v>3.5914915859744594E-2</v>
      </c>
      <c r="CS74" s="12">
        <f t="shared" si="469"/>
        <v>-7.1124833376932664E-2</v>
      </c>
      <c r="CT74" s="12">
        <f t="shared" si="469"/>
        <v>-4.4201505360475422E-2</v>
      </c>
      <c r="CU74" s="12">
        <f t="shared" si="469"/>
        <v>-0.13114429356537191</v>
      </c>
      <c r="CV74" s="12">
        <f t="shared" si="469"/>
        <v>2.6193149894062483E-2</v>
      </c>
      <c r="CW74" s="12">
        <f t="shared" si="469"/>
        <v>0.15733588687050218</v>
      </c>
      <c r="CX74" s="12">
        <f t="shared" si="469"/>
        <v>1.7202927560760958E-2</v>
      </c>
      <c r="CY74" s="12">
        <f t="shared" si="469"/>
        <v>0.12013221681952609</v>
      </c>
      <c r="CZ74" s="12">
        <f t="shared" si="469"/>
        <v>-0.10141599830100792</v>
      </c>
      <c r="DA74" s="12">
        <f t="shared" si="469"/>
        <v>0.27168551561993748</v>
      </c>
      <c r="DB74" s="12">
        <f t="shared" si="469"/>
        <v>-0.17379854876308809</v>
      </c>
      <c r="DC74" s="12">
        <f t="shared" si="469"/>
        <v>-0.11541322452542591</v>
      </c>
      <c r="DD74" s="12">
        <f t="shared" si="469"/>
        <v>-0.14694467008154483</v>
      </c>
      <c r="DE74" s="12">
        <f t="shared" si="469"/>
        <v>-0.41611015312013544</v>
      </c>
      <c r="DF74" s="12">
        <f t="shared" si="469"/>
        <v>-0.599663754435104</v>
      </c>
      <c r="DG74" s="12">
        <f t="shared" si="469"/>
        <v>-0.41931911326947691</v>
      </c>
      <c r="DH74" s="12">
        <f t="shared" si="469"/>
        <v>-0.24529609240268802</v>
      </c>
      <c r="DI74" s="12">
        <f t="shared" si="469"/>
        <v>-0.6332329180420101</v>
      </c>
      <c r="DJ74" s="12">
        <f t="shared" si="469"/>
        <v>-0.14119044598594552</v>
      </c>
      <c r="DK74" s="12">
        <f t="shared" si="469"/>
        <v>3.9355907512569364E-2</v>
      </c>
      <c r="DL74" s="12">
        <f t="shared" si="469"/>
        <v>0.19639809140873385</v>
      </c>
      <c r="DM74" s="12">
        <f t="shared" si="469"/>
        <v>0.23497286256371294</v>
      </c>
      <c r="DN74" s="12">
        <f t="shared" si="469"/>
        <v>0.63323031295478771</v>
      </c>
      <c r="DO74" s="12">
        <f t="shared" si="469"/>
        <v>0.37400212266649491</v>
      </c>
      <c r="DP74" s="12">
        <f t="shared" si="469"/>
        <v>0.23144600869006415</v>
      </c>
      <c r="DQ74" s="12">
        <f t="shared" si="469"/>
        <v>3.7965809909034011E-2</v>
      </c>
      <c r="DR74" s="12">
        <f t="shared" si="469"/>
        <v>-1.5027458355606448E-2</v>
      </c>
      <c r="DS74" s="12">
        <f t="shared" si="469"/>
        <v>-0.23037660089741546</v>
      </c>
      <c r="DT74" s="43">
        <f t="shared" ref="DT74:EY74" si="470">DS11/DS$7*DT43</f>
        <v>-2.5736810364012994</v>
      </c>
      <c r="DU74" s="43">
        <f t="shared" si="470"/>
        <v>-1.4522877070804474</v>
      </c>
      <c r="DV74" s="43">
        <f t="shared" si="470"/>
        <v>-0.95516641789976553</v>
      </c>
      <c r="DW74" s="12">
        <f t="shared" si="470"/>
        <v>-0.71458652384824584</v>
      </c>
      <c r="DX74" s="12">
        <f t="shared" si="470"/>
        <v>-0.47630853886969798</v>
      </c>
      <c r="DY74" s="12">
        <f t="shared" si="470"/>
        <v>8.0321407246038284E-2</v>
      </c>
      <c r="DZ74" s="12">
        <f t="shared" si="470"/>
        <v>0.46418232421877392</v>
      </c>
      <c r="EA74" s="12">
        <f t="shared" si="470"/>
        <v>0.5861769232817462</v>
      </c>
      <c r="EB74" s="12">
        <f t="shared" si="470"/>
        <v>0.32540487819847186</v>
      </c>
      <c r="EC74" s="12">
        <f t="shared" si="470"/>
        <v>0.85449428618704348</v>
      </c>
      <c r="ED74" s="13">
        <f t="shared" si="470"/>
        <v>0.31284315753925152</v>
      </c>
      <c r="EE74" s="13">
        <f t="shared" si="470"/>
        <v>0.12391336748865152</v>
      </c>
      <c r="EF74" s="13">
        <f t="shared" si="470"/>
        <v>-1.3451908437107555E-2</v>
      </c>
      <c r="EG74" s="13">
        <f t="shared" si="470"/>
        <v>-7.4885364271286003E-2</v>
      </c>
      <c r="EH74" s="13">
        <f t="shared" si="470"/>
        <v>-0.22300645387008242</v>
      </c>
      <c r="EI74" s="13">
        <f t="shared" si="470"/>
        <v>-0.21208894617298799</v>
      </c>
      <c r="EJ74" s="13">
        <f t="shared" si="470"/>
        <v>-0.14996513157492258</v>
      </c>
      <c r="EK74" s="13">
        <f t="shared" si="470"/>
        <v>-0.10968832275470738</v>
      </c>
      <c r="EL74" s="13">
        <f t="shared" si="470"/>
        <v>-5.5389010042137109E-2</v>
      </c>
      <c r="EM74" s="13">
        <f t="shared" si="470"/>
        <v>3.8739677833309858E-4</v>
      </c>
      <c r="EN74" s="13">
        <f t="shared" si="470"/>
        <v>2.5172054853053231E-2</v>
      </c>
      <c r="EO74" s="13">
        <f t="shared" si="470"/>
        <v>3.4939013597612735E-2</v>
      </c>
      <c r="EP74" s="13">
        <f t="shared" si="470"/>
        <v>3.4566980640626389E-2</v>
      </c>
      <c r="EQ74" s="13">
        <f t="shared" si="470"/>
        <v>3.244365630613133E-2</v>
      </c>
      <c r="ER74" s="13">
        <f t="shared" si="470"/>
        <v>3.8855112869082192E-2</v>
      </c>
      <c r="ES74" s="13">
        <f t="shared" si="470"/>
        <v>3.529680153069796E-2</v>
      </c>
      <c r="ET74" s="13">
        <f t="shared" si="470"/>
        <v>3.9705125258482563E-2</v>
      </c>
      <c r="EU74" s="13">
        <f t="shared" si="470"/>
        <v>3.95048629012658E-2</v>
      </c>
      <c r="EV74" s="13">
        <f t="shared" si="470"/>
        <v>3.7457572141550967E-2</v>
      </c>
      <c r="EW74" s="13">
        <f t="shared" si="470"/>
        <v>3.3288366300929711E-2</v>
      </c>
      <c r="EX74" s="13">
        <f t="shared" si="470"/>
        <v>3.2059270514399739E-2</v>
      </c>
      <c r="EY74" s="13">
        <f t="shared" si="470"/>
        <v>3.7882424524149673E-2</v>
      </c>
      <c r="EZ74" s="13">
        <f t="shared" ref="EZ74:FF74" si="471">EY11/EY$7*EZ43</f>
        <v>3.9437545137212766E-2</v>
      </c>
      <c r="FA74" s="13">
        <f t="shared" si="471"/>
        <v>3.0271310367836347E-2</v>
      </c>
      <c r="FB74" s="13">
        <f t="shared" si="471"/>
        <v>1.8901734730404941E-2</v>
      </c>
      <c r="FC74" s="13">
        <f t="shared" si="471"/>
        <v>1.6397206144890698E-2</v>
      </c>
      <c r="FD74" s="13">
        <f t="shared" si="471"/>
        <v>1.1203816854244082E-2</v>
      </c>
      <c r="FE74" s="13">
        <f t="shared" si="471"/>
        <v>-1.5691316538890252E-2</v>
      </c>
      <c r="FF74" s="13">
        <f t="shared" si="471"/>
        <v>-1.8352090474141887E-2</v>
      </c>
    </row>
    <row r="75" spans="2:162" x14ac:dyDescent="0.2">
      <c r="B75" t="str">
        <f t="shared" si="441"/>
        <v xml:space="preserve">      Aerospace</v>
      </c>
      <c r="C75" s="12"/>
      <c r="D75" s="12">
        <f t="shared" ref="D75:AA75" si="472">C12/C$7*D44</f>
        <v>-0.70927593349196194</v>
      </c>
      <c r="E75" s="12">
        <f t="shared" si="472"/>
        <v>-0.17931212777620856</v>
      </c>
      <c r="F75" s="12">
        <f t="shared" si="472"/>
        <v>-2.3837148893909421E-2</v>
      </c>
      <c r="G75" s="12">
        <f t="shared" si="472"/>
        <v>0.35222635747267322</v>
      </c>
      <c r="H75" s="12">
        <f t="shared" si="472"/>
        <v>-5.995553249323303E-2</v>
      </c>
      <c r="I75" s="12">
        <f t="shared" si="472"/>
        <v>0.33974532923264361</v>
      </c>
      <c r="J75" s="12">
        <f t="shared" si="472"/>
        <v>-0.20139472337204276</v>
      </c>
      <c r="K75" s="12">
        <f t="shared" si="472"/>
        <v>-0.16587622753868189</v>
      </c>
      <c r="L75" s="12">
        <f t="shared" si="472"/>
        <v>-0.75770311925785561</v>
      </c>
      <c r="M75" s="12">
        <f t="shared" si="472"/>
        <v>-0.61095476013636985</v>
      </c>
      <c r="N75" s="12">
        <f t="shared" si="472"/>
        <v>-0.5444977314956444</v>
      </c>
      <c r="O75" s="12">
        <f t="shared" si="472"/>
        <v>-0.67665429806694788</v>
      </c>
      <c r="P75" s="12">
        <f t="shared" si="472"/>
        <v>-1.1636999888887603</v>
      </c>
      <c r="Q75" s="12">
        <f t="shared" si="472"/>
        <v>-0.74893280513191096</v>
      </c>
      <c r="R75" s="12">
        <f t="shared" si="472"/>
        <v>-1.5692786686739351</v>
      </c>
      <c r="S75" s="12">
        <f t="shared" si="472"/>
        <v>-1.0372568200475134</v>
      </c>
      <c r="T75" s="12">
        <f t="shared" si="472"/>
        <v>-0.77429501867554118</v>
      </c>
      <c r="U75" s="12">
        <f t="shared" si="472"/>
        <v>-0.27486570719873693</v>
      </c>
      <c r="V75" s="12">
        <f t="shared" si="472"/>
        <v>0.15159553584280608</v>
      </c>
      <c r="W75" s="12">
        <f t="shared" si="472"/>
        <v>-0.25997858055944939</v>
      </c>
      <c r="X75" s="12">
        <f t="shared" si="472"/>
        <v>-0.6900447990516404</v>
      </c>
      <c r="Y75" s="12">
        <f t="shared" si="472"/>
        <v>-2.1164016433119821</v>
      </c>
      <c r="Z75" s="12">
        <f t="shared" si="472"/>
        <v>-3.9121610081547056</v>
      </c>
      <c r="AA75" s="12">
        <f t="shared" si="472"/>
        <v>7.6411685836016581</v>
      </c>
      <c r="AB75" s="12">
        <f t="shared" ref="AB75:BG75" si="473">AA12/AA$7*AB44</f>
        <v>0.65731914569201111</v>
      </c>
      <c r="AC75" s="12">
        <f t="shared" si="473"/>
        <v>1.4525832071868021</v>
      </c>
      <c r="AD75" s="12">
        <f t="shared" si="473"/>
        <v>2.171426270289178</v>
      </c>
      <c r="AE75" s="12">
        <f t="shared" si="473"/>
        <v>1.7472393517298419</v>
      </c>
      <c r="AF75" s="12">
        <f t="shared" si="473"/>
        <v>1.0583668161244573</v>
      </c>
      <c r="AG75" s="12">
        <f t="shared" si="473"/>
        <v>1.6226197416297095</v>
      </c>
      <c r="AH75" s="12">
        <f t="shared" si="473"/>
        <v>1.4942784231889967</v>
      </c>
      <c r="AI75" s="12">
        <f t="shared" si="473"/>
        <v>0</v>
      </c>
      <c r="AJ75" s="12">
        <f t="shared" si="473"/>
        <v>0.17203035492163751</v>
      </c>
      <c r="AK75" s="12">
        <f t="shared" si="473"/>
        <v>-0.14759463423329158</v>
      </c>
      <c r="AL75" s="12">
        <f t="shared" si="473"/>
        <v>-0.47055944257108862</v>
      </c>
      <c r="AM75" s="12">
        <f t="shared" si="473"/>
        <v>-1.2681033251433771</v>
      </c>
      <c r="AN75" s="12">
        <f t="shared" si="473"/>
        <v>-1.4351506092039805</v>
      </c>
      <c r="AO75" s="12">
        <f t="shared" si="473"/>
        <v>-1.3666982493148367</v>
      </c>
      <c r="AP75" s="12">
        <f t="shared" si="473"/>
        <v>-0.85662989694294744</v>
      </c>
      <c r="AQ75" s="12">
        <f t="shared" si="473"/>
        <v>-1.8338905622964417</v>
      </c>
      <c r="AR75" s="12">
        <f t="shared" si="473"/>
        <v>0.79692789243248197</v>
      </c>
      <c r="AS75" s="12">
        <f t="shared" si="473"/>
        <v>-0.29607877410693845</v>
      </c>
      <c r="AT75" s="12">
        <f t="shared" si="473"/>
        <v>2.8222197246448311E-2</v>
      </c>
      <c r="AU75" s="12">
        <f t="shared" si="473"/>
        <v>0.18904246975831629</v>
      </c>
      <c r="AV75" s="12">
        <f t="shared" si="473"/>
        <v>7.5466158763605462E-2</v>
      </c>
      <c r="AW75" s="12">
        <f t="shared" si="473"/>
        <v>0.17201258113576204</v>
      </c>
      <c r="AX75" s="12">
        <f t="shared" si="473"/>
        <v>-0.40012267928022444</v>
      </c>
      <c r="AY75" s="12">
        <f t="shared" si="473"/>
        <v>-1.5478460312653817</v>
      </c>
      <c r="AZ75" s="12">
        <f t="shared" si="473"/>
        <v>-0.8393648844113486</v>
      </c>
      <c r="BA75" s="12">
        <f t="shared" si="473"/>
        <v>-0.85837296943874886</v>
      </c>
      <c r="BB75" s="12">
        <f t="shared" si="473"/>
        <v>-0.47578828982630933</v>
      </c>
      <c r="BC75" s="12">
        <f t="shared" si="473"/>
        <v>-0.88588410951251118</v>
      </c>
      <c r="BD75" s="12">
        <f t="shared" si="473"/>
        <v>-0.67601784279740373</v>
      </c>
      <c r="BE75" s="12">
        <f t="shared" si="473"/>
        <v>-0.65044681787032521</v>
      </c>
      <c r="BF75" s="12">
        <f t="shared" si="473"/>
        <v>-0.41351791364934548</v>
      </c>
      <c r="BG75" s="12">
        <f t="shared" si="473"/>
        <v>-0.28129899916302264</v>
      </c>
      <c r="BH75" s="12">
        <f t="shared" ref="BH75:CM75" si="474">BG12/BG$7*BH44</f>
        <v>-0.12773569010164607</v>
      </c>
      <c r="BI75" s="12">
        <f t="shared" si="474"/>
        <v>3.9703590232859895E-2</v>
      </c>
      <c r="BJ75" s="12">
        <f t="shared" si="474"/>
        <v>0.38724238186485355</v>
      </c>
      <c r="BK75" s="12">
        <f t="shared" si="474"/>
        <v>0.46834576671725664</v>
      </c>
      <c r="BL75" s="12">
        <f t="shared" si="474"/>
        <v>0.43425304541736237</v>
      </c>
      <c r="BM75" s="12">
        <f t="shared" si="474"/>
        <v>-0.75914122284372076</v>
      </c>
      <c r="BN75" s="12">
        <f t="shared" si="474"/>
        <v>2.1483173129412667</v>
      </c>
      <c r="BO75" s="12">
        <f t="shared" si="474"/>
        <v>0.49314347625747323</v>
      </c>
      <c r="BP75" s="12">
        <f t="shared" si="474"/>
        <v>0.21075315462167796</v>
      </c>
      <c r="BQ75" s="12">
        <f t="shared" si="474"/>
        <v>0.47507662518900839</v>
      </c>
      <c r="BR75" s="12">
        <f t="shared" si="474"/>
        <v>0.54173328190757752</v>
      </c>
      <c r="BS75" s="12">
        <f t="shared" si="474"/>
        <v>0.44881452587671389</v>
      </c>
      <c r="BT75" s="12">
        <f t="shared" si="474"/>
        <v>0.28950875710869856</v>
      </c>
      <c r="BU75" s="12">
        <f t="shared" si="474"/>
        <v>0.55715290678488982</v>
      </c>
      <c r="BV75" s="12">
        <f t="shared" si="474"/>
        <v>0.45629214381915484</v>
      </c>
      <c r="BW75" s="12">
        <f t="shared" si="474"/>
        <v>0.35845536088658753</v>
      </c>
      <c r="BX75" s="12">
        <f t="shared" si="474"/>
        <v>9.8676359872908279E-2</v>
      </c>
      <c r="BY75" s="12">
        <f t="shared" si="474"/>
        <v>0.32813695088653011</v>
      </c>
      <c r="BZ75" s="12">
        <f t="shared" si="474"/>
        <v>-1.8069821990385606</v>
      </c>
      <c r="CA75" s="12">
        <f t="shared" si="474"/>
        <v>2.3483823713615033</v>
      </c>
      <c r="CB75" s="12">
        <f t="shared" si="474"/>
        <v>-0.48064164505228557</v>
      </c>
      <c r="CC75" s="12">
        <f t="shared" si="474"/>
        <v>-0.25881871549126156</v>
      </c>
      <c r="CD75" s="12">
        <f t="shared" si="474"/>
        <v>-0.21569433048534625</v>
      </c>
      <c r="CE75" s="12">
        <f t="shared" si="474"/>
        <v>-0.13297026383332272</v>
      </c>
      <c r="CF75" s="12">
        <f t="shared" si="474"/>
        <v>-0.17083509815788536</v>
      </c>
      <c r="CG75" s="12">
        <f t="shared" si="474"/>
        <v>9.6219387485186658E-2</v>
      </c>
      <c r="CH75" s="12">
        <f t="shared" si="474"/>
        <v>0.19335939902904015</v>
      </c>
      <c r="CI75" s="12">
        <f t="shared" si="474"/>
        <v>0.34956238442962195</v>
      </c>
      <c r="CJ75" s="12">
        <f t="shared" si="474"/>
        <v>0.62022203719472546</v>
      </c>
      <c r="CK75" s="12">
        <f t="shared" si="474"/>
        <v>0.93590621969672916</v>
      </c>
      <c r="CL75" s="12">
        <f t="shared" si="474"/>
        <v>0.55113809893030175</v>
      </c>
      <c r="CM75" s="12">
        <f t="shared" si="474"/>
        <v>0.33199712859309816</v>
      </c>
      <c r="CN75" s="12">
        <f t="shared" ref="CN75:DS75" si="475">CM12/CM$7*CN44</f>
        <v>0.36847222730401669</v>
      </c>
      <c r="CO75" s="12">
        <f t="shared" si="475"/>
        <v>0.66672569474398724</v>
      </c>
      <c r="CP75" s="12">
        <f t="shared" si="475"/>
        <v>0.27794303592855801</v>
      </c>
      <c r="CQ75" s="12">
        <f t="shared" si="475"/>
        <v>6.3459323590447356E-2</v>
      </c>
      <c r="CR75" s="12">
        <f t="shared" si="475"/>
        <v>-9.8059745689850292E-2</v>
      </c>
      <c r="CS75" s="12">
        <f t="shared" si="475"/>
        <v>-8.8627623374599021E-2</v>
      </c>
      <c r="CT75" s="12">
        <f t="shared" si="475"/>
        <v>-0.35488300648092275</v>
      </c>
      <c r="CU75" s="12">
        <f t="shared" si="475"/>
        <v>-0.20795049149678965</v>
      </c>
      <c r="CV75" s="12">
        <f t="shared" si="475"/>
        <v>-3.4814817720355058E-2</v>
      </c>
      <c r="CW75" s="12">
        <f t="shared" si="475"/>
        <v>0.14923358074857251</v>
      </c>
      <c r="CX75" s="12">
        <f t="shared" si="475"/>
        <v>-0.14475244008804511</v>
      </c>
      <c r="CY75" s="12">
        <f t="shared" si="475"/>
        <v>-7.6521965949694057E-2</v>
      </c>
      <c r="CZ75" s="12">
        <f t="shared" si="475"/>
        <v>-4.2285360428598928E-2</v>
      </c>
      <c r="DA75" s="12">
        <f t="shared" si="475"/>
        <v>8.4587790217727513E-2</v>
      </c>
      <c r="DB75" s="12">
        <f t="shared" si="475"/>
        <v>-0.22142032845692206</v>
      </c>
      <c r="DC75" s="12">
        <f t="shared" si="475"/>
        <v>-0.13936018775725451</v>
      </c>
      <c r="DD75" s="12">
        <f t="shared" si="475"/>
        <v>-0.2340617099074627</v>
      </c>
      <c r="DE75" s="12">
        <f t="shared" si="475"/>
        <v>-0.33303903081542924</v>
      </c>
      <c r="DF75" s="12">
        <f t="shared" si="475"/>
        <v>-0.60846388940206186</v>
      </c>
      <c r="DG75" s="12">
        <f t="shared" si="475"/>
        <v>-0.30616173863098056</v>
      </c>
      <c r="DH75" s="12">
        <f t="shared" si="475"/>
        <v>-0.40219025019834326</v>
      </c>
      <c r="DI75" s="12">
        <f t="shared" si="475"/>
        <v>-0.4206453759458304</v>
      </c>
      <c r="DJ75" s="12">
        <f t="shared" si="475"/>
        <v>-0.30744186142217522</v>
      </c>
      <c r="DK75" s="12">
        <f t="shared" si="475"/>
        <v>8.7076409270702648E-2</v>
      </c>
      <c r="DL75" s="12">
        <f t="shared" si="475"/>
        <v>0.14197023695292757</v>
      </c>
      <c r="DM75" s="12">
        <f t="shared" si="475"/>
        <v>0.35954613537975144</v>
      </c>
      <c r="DN75" s="12">
        <f t="shared" si="475"/>
        <v>0.33312682539455762</v>
      </c>
      <c r="DO75" s="12">
        <f t="shared" si="475"/>
        <v>0.26669829602854922</v>
      </c>
      <c r="DP75" s="12">
        <f t="shared" si="475"/>
        <v>0.25749528945769928</v>
      </c>
      <c r="DQ75" s="12">
        <f t="shared" si="475"/>
        <v>0.19245612335278092</v>
      </c>
      <c r="DR75" s="12">
        <f t="shared" si="475"/>
        <v>-0.1191339873940773</v>
      </c>
      <c r="DS75" s="12">
        <f t="shared" si="475"/>
        <v>7.5054526995200072E-3</v>
      </c>
      <c r="DT75" s="43">
        <f t="shared" ref="DT75:EY75" si="476">DS12/DS$7*DT44</f>
        <v>-1.0235997033227628</v>
      </c>
      <c r="DU75" s="43">
        <f t="shared" si="476"/>
        <v>-1.3491308114002787</v>
      </c>
      <c r="DV75" s="43">
        <f t="shared" si="476"/>
        <v>-1.0882469442415439</v>
      </c>
      <c r="DW75" s="12">
        <f t="shared" si="476"/>
        <v>-0.6033401813224808</v>
      </c>
      <c r="DX75" s="12">
        <f t="shared" si="476"/>
        <v>-0.29150162063443041</v>
      </c>
      <c r="DY75" s="12">
        <f t="shared" si="476"/>
        <v>-2.3951532326865855E-2</v>
      </c>
      <c r="DZ75" s="12">
        <f t="shared" si="476"/>
        <v>0.14311460916671884</v>
      </c>
      <c r="EA75" s="12">
        <f t="shared" si="476"/>
        <v>0.13293626583224818</v>
      </c>
      <c r="EB75" s="12">
        <f t="shared" si="476"/>
        <v>0.24250509395714245</v>
      </c>
      <c r="EC75" s="12">
        <f t="shared" si="476"/>
        <v>0.49096657691150997</v>
      </c>
      <c r="ED75" s="13">
        <f t="shared" si="476"/>
        <v>0.319956329951748</v>
      </c>
      <c r="EE75" s="13">
        <f t="shared" si="476"/>
        <v>0.21225340587530256</v>
      </c>
      <c r="EF75" s="13">
        <f t="shared" si="476"/>
        <v>0.18501361825529958</v>
      </c>
      <c r="EG75" s="13">
        <f t="shared" si="476"/>
        <v>0.1745437809439227</v>
      </c>
      <c r="EH75" s="13">
        <f t="shared" si="476"/>
        <v>0.14092566178706228</v>
      </c>
      <c r="EI75" s="13">
        <f t="shared" si="476"/>
        <v>0.11909211091272118</v>
      </c>
      <c r="EJ75" s="13">
        <f t="shared" si="476"/>
        <v>0.10064537859510722</v>
      </c>
      <c r="EK75" s="13">
        <f t="shared" si="476"/>
        <v>7.5175871508315686E-2</v>
      </c>
      <c r="EL75" s="13">
        <f t="shared" si="476"/>
        <v>6.9201355764664976E-2</v>
      </c>
      <c r="EM75" s="13">
        <f t="shared" si="476"/>
        <v>6.4101107151654263E-2</v>
      </c>
      <c r="EN75" s="13">
        <f t="shared" si="476"/>
        <v>4.8907448810395181E-2</v>
      </c>
      <c r="EO75" s="13">
        <f t="shared" si="476"/>
        <v>4.5227057065714255E-2</v>
      </c>
      <c r="EP75" s="13">
        <f t="shared" si="476"/>
        <v>4.1851444128565812E-2</v>
      </c>
      <c r="EQ75" s="13">
        <f t="shared" si="476"/>
        <v>4.1527610175452444E-2</v>
      </c>
      <c r="ER75" s="13">
        <f t="shared" si="476"/>
        <v>4.8557336409843978E-2</v>
      </c>
      <c r="ES75" s="13">
        <f t="shared" si="476"/>
        <v>4.5355870741543104E-2</v>
      </c>
      <c r="ET75" s="13">
        <f t="shared" si="476"/>
        <v>4.2354528299113618E-2</v>
      </c>
      <c r="EU75" s="13">
        <f t="shared" si="476"/>
        <v>3.9320421945741292E-2</v>
      </c>
      <c r="EV75" s="13">
        <f t="shared" si="476"/>
        <v>3.6110042584907215E-2</v>
      </c>
      <c r="EW75" s="13">
        <f t="shared" si="476"/>
        <v>3.1815005258805998E-2</v>
      </c>
      <c r="EX75" s="13">
        <f t="shared" si="476"/>
        <v>2.9874049021814324E-2</v>
      </c>
      <c r="EY75" s="13">
        <f t="shared" si="476"/>
        <v>3.2571196523631427E-2</v>
      </c>
      <c r="EZ75" s="13">
        <f t="shared" ref="EZ75:FF75" si="477">EY12/EY$7*EZ44</f>
        <v>3.4852738414053994E-2</v>
      </c>
      <c r="FA75" s="13">
        <f t="shared" si="477"/>
        <v>3.2333970526811008E-2</v>
      </c>
      <c r="FB75" s="13">
        <f t="shared" si="477"/>
        <v>2.7617459597503346E-2</v>
      </c>
      <c r="FC75" s="13">
        <f t="shared" si="477"/>
        <v>2.76573301678948E-2</v>
      </c>
      <c r="FD75" s="13">
        <f t="shared" si="477"/>
        <v>2.3772249747780805E-2</v>
      </c>
      <c r="FE75" s="13">
        <f t="shared" si="477"/>
        <v>-8.3177414188801899E-4</v>
      </c>
      <c r="FF75" s="13">
        <f t="shared" si="477"/>
        <v>-3.5338634581467461E-4</v>
      </c>
    </row>
    <row r="76" spans="2:162" x14ac:dyDescent="0.2">
      <c r="B76" t="str">
        <f t="shared" si="441"/>
        <v xml:space="preserve"> Services providing</v>
      </c>
      <c r="C76" s="12"/>
      <c r="D76" s="12">
        <f t="shared" ref="D76:AA76" si="478">C13/C$7*D45</f>
        <v>3.2684853614807894</v>
      </c>
      <c r="E76" s="12">
        <f t="shared" si="478"/>
        <v>3.1038349114968122</v>
      </c>
      <c r="F76" s="12">
        <f t="shared" si="478"/>
        <v>-1.1928548108228635E-2</v>
      </c>
      <c r="G76" s="12">
        <f t="shared" si="478"/>
        <v>2.3980800410737364E-2</v>
      </c>
      <c r="H76" s="12">
        <f t="shared" si="478"/>
        <v>1.7088089602285561</v>
      </c>
      <c r="I76" s="12">
        <f t="shared" si="478"/>
        <v>0.81817545335244257</v>
      </c>
      <c r="J76" s="12">
        <f t="shared" si="478"/>
        <v>0.89918030482819955</v>
      </c>
      <c r="K76" s="12">
        <f t="shared" si="478"/>
        <v>3.5169969761823969</v>
      </c>
      <c r="L76" s="12">
        <f t="shared" si="478"/>
        <v>0.47404310019370849</v>
      </c>
      <c r="M76" s="12">
        <f t="shared" si="478"/>
        <v>-0.21233605738416897</v>
      </c>
      <c r="N76" s="12">
        <f t="shared" si="478"/>
        <v>2.9423570672317787</v>
      </c>
      <c r="O76" s="12">
        <f t="shared" si="478"/>
        <v>2.9662091826726229</v>
      </c>
      <c r="P76" s="12">
        <f t="shared" si="478"/>
        <v>2.6441597083443855</v>
      </c>
      <c r="Q76" s="12">
        <f t="shared" si="478"/>
        <v>4.8337994490391161</v>
      </c>
      <c r="R76" s="12">
        <f t="shared" si="478"/>
        <v>-2.2663931339854795</v>
      </c>
      <c r="S76" s="12">
        <f t="shared" si="478"/>
        <v>3.5755295121675994</v>
      </c>
      <c r="T76" s="12">
        <f t="shared" si="478"/>
        <v>2.1429054282728743</v>
      </c>
      <c r="U76" s="12">
        <f t="shared" si="478"/>
        <v>1.355260065084599</v>
      </c>
      <c r="V76" s="12">
        <f t="shared" si="478"/>
        <v>4.1781853370571866</v>
      </c>
      <c r="W76" s="12">
        <f t="shared" si="478"/>
        <v>2.4792419180829834</v>
      </c>
      <c r="X76" s="12">
        <f t="shared" si="478"/>
        <v>0.84359723883338167</v>
      </c>
      <c r="Y76" s="12">
        <f t="shared" si="478"/>
        <v>2.1796285134812319</v>
      </c>
      <c r="Z76" s="12">
        <f t="shared" si="478"/>
        <v>3.5028503468375916</v>
      </c>
      <c r="AA76" s="12">
        <f t="shared" si="478"/>
        <v>3.9456700837639569</v>
      </c>
      <c r="AB76" s="12">
        <f t="shared" ref="AB76:BG76" si="479">AA13/AA$7*AB45</f>
        <v>1.5120706178056791</v>
      </c>
      <c r="AC76" s="12">
        <f t="shared" si="479"/>
        <v>2.728309430693789</v>
      </c>
      <c r="AD76" s="12">
        <f t="shared" si="479"/>
        <v>4.5382357752543854</v>
      </c>
      <c r="AE76" s="12">
        <f t="shared" si="479"/>
        <v>2.1233510715035444</v>
      </c>
      <c r="AF76" s="12">
        <f t="shared" si="479"/>
        <v>5.8604041637306254</v>
      </c>
      <c r="AG76" s="12">
        <f t="shared" si="479"/>
        <v>2.1645727982598393</v>
      </c>
      <c r="AH76" s="12">
        <f t="shared" si="479"/>
        <v>3.7710244669143531</v>
      </c>
      <c r="AI76" s="12">
        <f t="shared" si="479"/>
        <v>3.3954669985603405</v>
      </c>
      <c r="AJ76" s="12">
        <f t="shared" si="479"/>
        <v>4.1879857048246105</v>
      </c>
      <c r="AK76" s="12">
        <f t="shared" si="479"/>
        <v>3.0048030431062482</v>
      </c>
      <c r="AL76" s="12">
        <f t="shared" si="479"/>
        <v>3.5156453793979026</v>
      </c>
      <c r="AM76" s="12">
        <f t="shared" si="479"/>
        <v>3.2239730200311096</v>
      </c>
      <c r="AN76" s="12">
        <f t="shared" si="479"/>
        <v>2.236310584505294</v>
      </c>
      <c r="AO76" s="12">
        <f t="shared" si="479"/>
        <v>4.3324497008615968</v>
      </c>
      <c r="AP76" s="12">
        <f t="shared" si="479"/>
        <v>3.4910641875806281</v>
      </c>
      <c r="AQ76" s="12">
        <f t="shared" si="479"/>
        <v>3.5732485948455417</v>
      </c>
      <c r="AR76" s="12">
        <f t="shared" si="479"/>
        <v>1.5568905244968567</v>
      </c>
      <c r="AS76" s="12">
        <f t="shared" si="479"/>
        <v>2.1912407244648566</v>
      </c>
      <c r="AT76" s="12">
        <f t="shared" si="479"/>
        <v>2.2294884127955799</v>
      </c>
      <c r="AU76" s="12">
        <f t="shared" si="479"/>
        <v>-1.3548212094800047</v>
      </c>
      <c r="AV76" s="12">
        <f t="shared" si="479"/>
        <v>-1.7413258375931535</v>
      </c>
      <c r="AW76" s="12">
        <f t="shared" si="479"/>
        <v>-3.0382701722354803</v>
      </c>
      <c r="AX76" s="12">
        <f t="shared" si="479"/>
        <v>-3.2342188649204444</v>
      </c>
      <c r="AY76" s="12">
        <f t="shared" si="479"/>
        <v>-1.4913133773359561</v>
      </c>
      <c r="AZ76" s="12">
        <f t="shared" si="479"/>
        <v>-0.15649694224311045</v>
      </c>
      <c r="BA76" s="12">
        <f t="shared" si="479"/>
        <v>4.9170416559985032E-2</v>
      </c>
      <c r="BB76" s="12">
        <f t="shared" si="479"/>
        <v>6.9033110415258878E-2</v>
      </c>
      <c r="BC76" s="12">
        <f t="shared" si="479"/>
        <v>0.68484711311643143</v>
      </c>
      <c r="BD76" s="12">
        <f t="shared" si="479"/>
        <v>-0.45529650190957649</v>
      </c>
      <c r="BE76" s="12">
        <f t="shared" si="479"/>
        <v>0.42888965486413466</v>
      </c>
      <c r="BF76" s="12">
        <f t="shared" si="479"/>
        <v>1.2219512139009603</v>
      </c>
      <c r="BG76" s="12">
        <f t="shared" si="479"/>
        <v>0.12927719270784135</v>
      </c>
      <c r="BH76" s="12">
        <f t="shared" ref="BH76:CM76" si="480">BG13/BG$7*BH45</f>
        <v>1.7522828951830069</v>
      </c>
      <c r="BI76" s="12">
        <f t="shared" si="480"/>
        <v>0.71449918626373343</v>
      </c>
      <c r="BJ76" s="12">
        <f t="shared" si="480"/>
        <v>1.7599069425204588</v>
      </c>
      <c r="BK76" s="12">
        <f t="shared" si="480"/>
        <v>1.1126642043141661</v>
      </c>
      <c r="BL76" s="12">
        <f t="shared" si="480"/>
        <v>2.1860021876660989</v>
      </c>
      <c r="BM76" s="12">
        <f t="shared" si="480"/>
        <v>2.4627057905182985</v>
      </c>
      <c r="BN76" s="12">
        <f t="shared" si="480"/>
        <v>1.9181673495408016</v>
      </c>
      <c r="BO76" s="12">
        <f t="shared" si="480"/>
        <v>1.7230312254512286</v>
      </c>
      <c r="BP76" s="12">
        <f t="shared" si="480"/>
        <v>1.8822387645411773</v>
      </c>
      <c r="BQ76" s="12">
        <f t="shared" si="480"/>
        <v>1.9253422109354859</v>
      </c>
      <c r="BR76" s="12">
        <f t="shared" si="480"/>
        <v>1.5730369639216286</v>
      </c>
      <c r="BS76" s="12">
        <f t="shared" si="480"/>
        <v>2.92225510034016</v>
      </c>
      <c r="BT76" s="12">
        <f t="shared" si="480"/>
        <v>1.7049457332647093</v>
      </c>
      <c r="BU76" s="12">
        <f t="shared" si="480"/>
        <v>1.7847642141348745</v>
      </c>
      <c r="BV76" s="12">
        <f t="shared" si="480"/>
        <v>2.1495888529773373</v>
      </c>
      <c r="BW76" s="12">
        <f t="shared" si="480"/>
        <v>2.5210600902319511</v>
      </c>
      <c r="BX76" s="12">
        <f t="shared" si="480"/>
        <v>0.28545664849008978</v>
      </c>
      <c r="BY76" s="12">
        <f t="shared" si="480"/>
        <v>1.3540859783086312</v>
      </c>
      <c r="BZ76" s="12">
        <f t="shared" si="480"/>
        <v>-3.0001927169244516</v>
      </c>
      <c r="CA76" s="12">
        <f t="shared" si="480"/>
        <v>-4.5246534528734461</v>
      </c>
      <c r="CB76" s="12">
        <f t="shared" si="480"/>
        <v>-5.403553487753574</v>
      </c>
      <c r="CC76" s="12">
        <f t="shared" si="480"/>
        <v>-2.3090668169165318</v>
      </c>
      <c r="CD76" s="12">
        <f t="shared" si="480"/>
        <v>-1.173925533576045</v>
      </c>
      <c r="CE76" s="12">
        <f t="shared" si="480"/>
        <v>-1.9166926631596349E-2</v>
      </c>
      <c r="CF76" s="12">
        <f t="shared" si="480"/>
        <v>2.2401981800666615</v>
      </c>
      <c r="CG76" s="12">
        <f t="shared" si="480"/>
        <v>0.64228154853118202</v>
      </c>
      <c r="CH76" s="12">
        <f t="shared" si="480"/>
        <v>2.1968234100601083</v>
      </c>
      <c r="CI76" s="12">
        <f t="shared" si="480"/>
        <v>1.0866894670012768</v>
      </c>
      <c r="CJ76" s="12">
        <f t="shared" si="480"/>
        <v>1.8210531583055929</v>
      </c>
      <c r="CK76" s="12">
        <f t="shared" si="480"/>
        <v>1.1139700901437912</v>
      </c>
      <c r="CL76" s="12">
        <f t="shared" si="480"/>
        <v>1.5148108743731543</v>
      </c>
      <c r="CM76" s="12">
        <f t="shared" si="480"/>
        <v>1.8931232864901857</v>
      </c>
      <c r="CN76" s="12">
        <f t="shared" ref="CN76:DS76" si="481">CM13/CM$7*CN45</f>
        <v>2.6734238033208664</v>
      </c>
      <c r="CO76" s="12">
        <f t="shared" si="481"/>
        <v>0.97457199353038904</v>
      </c>
      <c r="CP76" s="12">
        <f t="shared" si="481"/>
        <v>2.7673167025019354</v>
      </c>
      <c r="CQ76" s="12">
        <f t="shared" si="481"/>
        <v>2.1609207862748052</v>
      </c>
      <c r="CR76" s="12">
        <f t="shared" si="481"/>
        <v>2.2372072102254768</v>
      </c>
      <c r="CS76" s="12">
        <f t="shared" si="481"/>
        <v>2.1956462414519682</v>
      </c>
      <c r="CT76" s="12">
        <f t="shared" si="481"/>
        <v>3.1782929151362174</v>
      </c>
      <c r="CU76" s="12">
        <f t="shared" si="481"/>
        <v>2.4770181671996974</v>
      </c>
      <c r="CV76" s="12">
        <f t="shared" si="481"/>
        <v>1.0252935866678083</v>
      </c>
      <c r="CW76" s="12">
        <f t="shared" si="481"/>
        <v>3.6938362144220172</v>
      </c>
      <c r="CX76" s="12">
        <f t="shared" si="481"/>
        <v>1.558093530352981</v>
      </c>
      <c r="CY76" s="12">
        <f t="shared" si="481"/>
        <v>2.3400150432496569</v>
      </c>
      <c r="CZ76" s="12">
        <f t="shared" si="481"/>
        <v>3.1213420070545288</v>
      </c>
      <c r="DA76" s="12">
        <f t="shared" si="481"/>
        <v>3.614899382124332</v>
      </c>
      <c r="DB76" s="12">
        <f t="shared" si="481"/>
        <v>2.2794785450695993</v>
      </c>
      <c r="DC76" s="12">
        <f t="shared" si="481"/>
        <v>3.0368828626542537</v>
      </c>
      <c r="DD76" s="12">
        <f t="shared" si="481"/>
        <v>3.7375070050455839</v>
      </c>
      <c r="DE76" s="12">
        <f t="shared" si="481"/>
        <v>2.8719513288926146</v>
      </c>
      <c r="DF76" s="12">
        <f t="shared" si="481"/>
        <v>1.9620072952383418</v>
      </c>
      <c r="DG76" s="12">
        <f t="shared" si="481"/>
        <v>2.6927112499223642</v>
      </c>
      <c r="DH76" s="12">
        <f t="shared" si="481"/>
        <v>3.5288003984375518</v>
      </c>
      <c r="DI76" s="12">
        <f t="shared" si="481"/>
        <v>2.1909287104871606</v>
      </c>
      <c r="DJ76" s="12">
        <f t="shared" si="481"/>
        <v>1.3649281848085562</v>
      </c>
      <c r="DK76" s="12">
        <f t="shared" si="481"/>
        <v>2.7681468726894725</v>
      </c>
      <c r="DL76" s="12">
        <f t="shared" si="481"/>
        <v>1.3092290233018573</v>
      </c>
      <c r="DM76" s="12">
        <f t="shared" si="481"/>
        <v>1.531154658568179</v>
      </c>
      <c r="DN76" s="12">
        <f t="shared" si="481"/>
        <v>1.3203936201200825</v>
      </c>
      <c r="DO76" s="12">
        <f t="shared" si="481"/>
        <v>1.7643951239915037</v>
      </c>
      <c r="DP76" s="12">
        <f t="shared" si="481"/>
        <v>2.7626139398960792</v>
      </c>
      <c r="DQ76" s="12">
        <f t="shared" si="481"/>
        <v>3.3700488581146661</v>
      </c>
      <c r="DR76" s="12">
        <f t="shared" si="481"/>
        <v>0.89064294398139365</v>
      </c>
      <c r="DS76" s="12">
        <f t="shared" si="481"/>
        <v>1.4038070209590183</v>
      </c>
      <c r="DT76" s="43">
        <f t="shared" ref="DT76:EY76" si="482">DS13/DS$7*DT45</f>
        <v>-33.049292763449756</v>
      </c>
      <c r="DU76" s="43">
        <f t="shared" si="482"/>
        <v>13.283050893491941</v>
      </c>
      <c r="DV76" s="43">
        <f t="shared" si="482"/>
        <v>3.1527659801006642</v>
      </c>
      <c r="DW76" s="12">
        <f t="shared" si="482"/>
        <v>0.54449429638731794</v>
      </c>
      <c r="DX76" s="12">
        <f t="shared" si="482"/>
        <v>5.735905706941745</v>
      </c>
      <c r="DY76" s="12">
        <f t="shared" si="482"/>
        <v>8.5804897313327135</v>
      </c>
      <c r="DZ76" s="12">
        <f t="shared" si="482"/>
        <v>5.8493204873307674</v>
      </c>
      <c r="EA76" s="12">
        <f t="shared" si="482"/>
        <v>3.4929952176246983</v>
      </c>
      <c r="EB76" s="12">
        <f t="shared" si="482"/>
        <v>3.6449010880261383</v>
      </c>
      <c r="EC76" s="12">
        <f t="shared" si="482"/>
        <v>2.9279072699685469</v>
      </c>
      <c r="ED76" s="13">
        <f t="shared" si="482"/>
        <v>2.4339963251177621</v>
      </c>
      <c r="EE76" s="13">
        <f t="shared" si="482"/>
        <v>-0.31263175376220437</v>
      </c>
      <c r="EF76" s="13">
        <f t="shared" si="482"/>
        <v>-3.4962357695200379</v>
      </c>
      <c r="EG76" s="13">
        <f t="shared" si="482"/>
        <v>-3.406413440354163</v>
      </c>
      <c r="EH76" s="13">
        <f t="shared" si="482"/>
        <v>-2.8448942361557128</v>
      </c>
      <c r="EI76" s="13">
        <f t="shared" si="482"/>
        <v>-0.49674405547162154</v>
      </c>
      <c r="EJ76" s="13">
        <f t="shared" si="482"/>
        <v>1.2630028054967251</v>
      </c>
      <c r="EK76" s="13">
        <f t="shared" si="482"/>
        <v>1.3555451757314021</v>
      </c>
      <c r="EL76" s="13">
        <f t="shared" si="482"/>
        <v>1.6016371641501133</v>
      </c>
      <c r="EM76" s="13">
        <f t="shared" si="482"/>
        <v>2.2541334824295878</v>
      </c>
      <c r="EN76" s="13">
        <f t="shared" si="482"/>
        <v>2.1103645212399105</v>
      </c>
      <c r="EO76" s="13">
        <f t="shared" si="482"/>
        <v>1.7389715671575143</v>
      </c>
      <c r="EP76" s="13">
        <f t="shared" si="482"/>
        <v>1.5951900044419653</v>
      </c>
      <c r="EQ76" s="13">
        <f t="shared" si="482"/>
        <v>1.3367830879116325</v>
      </c>
      <c r="ER76" s="13">
        <f t="shared" si="482"/>
        <v>1.2498993937695748</v>
      </c>
      <c r="ES76" s="13">
        <f t="shared" si="482"/>
        <v>1.1490551226677603</v>
      </c>
      <c r="ET76" s="13">
        <f t="shared" si="482"/>
        <v>1.2449078178548889</v>
      </c>
      <c r="EU76" s="13">
        <f t="shared" si="482"/>
        <v>1.2522516411918896</v>
      </c>
      <c r="EV76" s="13">
        <f t="shared" si="482"/>
        <v>1.3438414163165993</v>
      </c>
      <c r="EW76" s="13">
        <f t="shared" si="482"/>
        <v>1.2974102855222476</v>
      </c>
      <c r="EX76" s="13">
        <f t="shared" si="482"/>
        <v>1.3955630620988635</v>
      </c>
      <c r="EY76" s="13">
        <f t="shared" si="482"/>
        <v>1.560643467560205</v>
      </c>
      <c r="EZ76" s="13">
        <f t="shared" ref="EZ76:FF76" si="483">EY13/EY$7*EZ45</f>
        <v>1.5567233215653815</v>
      </c>
      <c r="FA76" s="13">
        <f t="shared" si="483"/>
        <v>1.3617037866511119</v>
      </c>
      <c r="FB76" s="13">
        <f t="shared" si="483"/>
        <v>1.2836049458566656</v>
      </c>
      <c r="FC76" s="13">
        <f t="shared" si="483"/>
        <v>1.2694312225017834</v>
      </c>
      <c r="FD76" s="13">
        <f t="shared" si="483"/>
        <v>1.1861027061017273</v>
      </c>
      <c r="FE76" s="13">
        <f t="shared" si="483"/>
        <v>1.0449378284373814</v>
      </c>
      <c r="FF76" s="13">
        <f t="shared" si="483"/>
        <v>0.91035392299409001</v>
      </c>
    </row>
    <row r="77" spans="2:162" x14ac:dyDescent="0.2">
      <c r="B77" t="str">
        <f t="shared" si="441"/>
        <v xml:space="preserve">   Wholesale and retail trade</v>
      </c>
      <c r="C77" s="12"/>
      <c r="D77" s="12">
        <f t="shared" ref="D77:AA77" si="484">C14/C$7*D46</f>
        <v>0.14613612235977413</v>
      </c>
      <c r="E77" s="12">
        <f t="shared" si="484"/>
        <v>0.20557098532628568</v>
      </c>
      <c r="F77" s="12">
        <f t="shared" si="484"/>
        <v>0.70329437073165779</v>
      </c>
      <c r="G77" s="12">
        <f t="shared" si="484"/>
        <v>-1.3013981975890274</v>
      </c>
      <c r="H77" s="12">
        <f t="shared" si="484"/>
        <v>4.812594456523539E-2</v>
      </c>
      <c r="I77" s="12">
        <f t="shared" si="484"/>
        <v>-0.1789877430616495</v>
      </c>
      <c r="J77" s="12">
        <f t="shared" si="484"/>
        <v>-0.23736109390565593</v>
      </c>
      <c r="K77" s="12">
        <f t="shared" si="484"/>
        <v>0.64153458604634706</v>
      </c>
      <c r="L77" s="12">
        <f t="shared" si="484"/>
        <v>5.9201276926435349E-2</v>
      </c>
      <c r="M77" s="12">
        <f t="shared" si="484"/>
        <v>-0.39764766242589539</v>
      </c>
      <c r="N77" s="12">
        <f t="shared" si="484"/>
        <v>0.14256190572565389</v>
      </c>
      <c r="O77" s="12">
        <f t="shared" si="484"/>
        <v>0.28491571283061601</v>
      </c>
      <c r="P77" s="12">
        <f t="shared" si="484"/>
        <v>0.1890234911131809</v>
      </c>
      <c r="Q77" s="12">
        <f t="shared" si="484"/>
        <v>1.2183339737200185</v>
      </c>
      <c r="R77" s="12">
        <f t="shared" si="484"/>
        <v>-0.99391603866953759</v>
      </c>
      <c r="S77" s="12">
        <f t="shared" si="484"/>
        <v>0.21201793827450099</v>
      </c>
      <c r="T77" s="12">
        <f t="shared" si="484"/>
        <v>0.31709760735806752</v>
      </c>
      <c r="U77" s="12">
        <f t="shared" si="484"/>
        <v>0.63638915891429748</v>
      </c>
      <c r="V77" s="12">
        <f t="shared" si="484"/>
        <v>0.23279213038856969</v>
      </c>
      <c r="W77" s="12">
        <f t="shared" si="484"/>
        <v>0.45143049594061702</v>
      </c>
      <c r="X77" s="12">
        <f t="shared" si="484"/>
        <v>0.36654117937892711</v>
      </c>
      <c r="Y77" s="12">
        <f t="shared" si="484"/>
        <v>0.64564687341328697</v>
      </c>
      <c r="Z77" s="12">
        <f t="shared" si="484"/>
        <v>0.59784285917799163</v>
      </c>
      <c r="AA77" s="12">
        <f t="shared" si="484"/>
        <v>1.0149366444777372</v>
      </c>
      <c r="AB77" s="12">
        <f t="shared" ref="AB77:BG77" si="485">AA14/AA$7*AB46</f>
        <v>0.51782518248376042</v>
      </c>
      <c r="AC77" s="12">
        <f t="shared" si="485"/>
        <v>0.30020816117661653</v>
      </c>
      <c r="AD77" s="12">
        <f t="shared" si="485"/>
        <v>0.51950407790402631</v>
      </c>
      <c r="AE77" s="12">
        <f t="shared" si="485"/>
        <v>-0.31930916024367839</v>
      </c>
      <c r="AF77" s="12">
        <f t="shared" si="485"/>
        <v>1.6873819531937104</v>
      </c>
      <c r="AG77" s="12">
        <f t="shared" si="485"/>
        <v>0.48401912736600483</v>
      </c>
      <c r="AH77" s="12">
        <f t="shared" si="485"/>
        <v>1.0984491533716261</v>
      </c>
      <c r="AI77" s="12">
        <f t="shared" si="485"/>
        <v>-0.20151768187618094</v>
      </c>
      <c r="AJ77" s="12">
        <f t="shared" si="485"/>
        <v>0.80876090438174852</v>
      </c>
      <c r="AK77" s="12">
        <f t="shared" si="485"/>
        <v>0.48116384736902656</v>
      </c>
      <c r="AL77" s="12">
        <f t="shared" si="485"/>
        <v>1.1822662661059413</v>
      </c>
      <c r="AM77" s="12">
        <f t="shared" si="485"/>
        <v>0.29430493594929485</v>
      </c>
      <c r="AN77" s="12">
        <f t="shared" si="485"/>
        <v>0.362266681596429</v>
      </c>
      <c r="AO77" s="12">
        <f t="shared" si="485"/>
        <v>0.82867129760606451</v>
      </c>
      <c r="AP77" s="12">
        <f t="shared" si="485"/>
        <v>0.93180704027724526</v>
      </c>
      <c r="AQ77" s="12">
        <f t="shared" si="485"/>
        <v>0.27807030693964918</v>
      </c>
      <c r="AR77" s="12">
        <f t="shared" si="485"/>
        <v>0.35382995508379061</v>
      </c>
      <c r="AS77" s="12">
        <f t="shared" si="485"/>
        <v>-7.5314056670830784E-2</v>
      </c>
      <c r="AT77" s="12">
        <f t="shared" si="485"/>
        <v>0.5133067402602931</v>
      </c>
      <c r="AU77" s="12">
        <f t="shared" si="485"/>
        <v>-0.51642567610794698</v>
      </c>
      <c r="AV77" s="12">
        <f t="shared" si="485"/>
        <v>-0.60131025653893411</v>
      </c>
      <c r="AW77" s="12">
        <f t="shared" si="485"/>
        <v>-0.37471800673883088</v>
      </c>
      <c r="AX77" s="12">
        <f t="shared" si="485"/>
        <v>-1.0238049473354651</v>
      </c>
      <c r="AY77" s="12">
        <f t="shared" si="485"/>
        <v>-0.65777962932510858</v>
      </c>
      <c r="AZ77" s="12">
        <f t="shared" si="485"/>
        <v>-0.32049532007190956</v>
      </c>
      <c r="BA77" s="12">
        <f t="shared" si="485"/>
        <v>-0.43772472083030911</v>
      </c>
      <c r="BB77" s="12">
        <f t="shared" si="485"/>
        <v>-0.39059086556999861</v>
      </c>
      <c r="BC77" s="12">
        <f t="shared" si="485"/>
        <v>8.924487954003904E-2</v>
      </c>
      <c r="BD77" s="12">
        <f t="shared" si="485"/>
        <v>-0.36371882558331203</v>
      </c>
      <c r="BE77" s="12">
        <f t="shared" si="485"/>
        <v>8.9789921420807925E-2</v>
      </c>
      <c r="BF77" s="12">
        <f t="shared" si="485"/>
        <v>6.984784335400987E-2</v>
      </c>
      <c r="BG77" s="12">
        <f t="shared" si="485"/>
        <v>-6.9452935625561332E-2</v>
      </c>
      <c r="BH77" s="12">
        <f t="shared" ref="BH77:CM77" si="486">BG14/BG$7*BH46</f>
        <v>0.35068330306548168</v>
      </c>
      <c r="BI77" s="12">
        <f t="shared" si="486"/>
        <v>-0.10852394517007129</v>
      </c>
      <c r="BJ77" s="12">
        <f t="shared" si="486"/>
        <v>6.9173824262088471E-2</v>
      </c>
      <c r="BK77" s="12">
        <f t="shared" si="486"/>
        <v>0.25633668984529079</v>
      </c>
      <c r="BL77" s="12">
        <f t="shared" si="486"/>
        <v>0.4336009392343862</v>
      </c>
      <c r="BM77" s="12">
        <f t="shared" si="486"/>
        <v>0.41989881157836206</v>
      </c>
      <c r="BN77" s="12">
        <f t="shared" si="486"/>
        <v>0.4074291477685924</v>
      </c>
      <c r="BO77" s="12">
        <f t="shared" si="486"/>
        <v>9.5207899315724639E-2</v>
      </c>
      <c r="BP77" s="12">
        <f t="shared" si="486"/>
        <v>2.8297757049029686E-2</v>
      </c>
      <c r="BQ77" s="12">
        <f t="shared" si="486"/>
        <v>8.4384209998007553E-2</v>
      </c>
      <c r="BR77" s="12">
        <f t="shared" si="486"/>
        <v>0</v>
      </c>
      <c r="BS77" s="12">
        <f t="shared" si="486"/>
        <v>0.67684650015472925</v>
      </c>
      <c r="BT77" s="12">
        <f t="shared" si="486"/>
        <v>0.13765073049560131</v>
      </c>
      <c r="BU77" s="12">
        <f t="shared" si="486"/>
        <v>0.30188684741755167</v>
      </c>
      <c r="BV77" s="12">
        <f t="shared" si="486"/>
        <v>0.35494079462420153</v>
      </c>
      <c r="BW77" s="12">
        <f t="shared" si="486"/>
        <v>0.59146381390761349</v>
      </c>
      <c r="BX77" s="12">
        <f t="shared" si="486"/>
        <v>-0.53599789691977784</v>
      </c>
      <c r="BY77" s="12">
        <f t="shared" si="486"/>
        <v>8.9144899262373501E-3</v>
      </c>
      <c r="BZ77" s="12">
        <f t="shared" si="486"/>
        <v>-1.0048742211893007</v>
      </c>
      <c r="CA77" s="12">
        <f t="shared" si="486"/>
        <v>-1.4887537525113714</v>
      </c>
      <c r="CB77" s="12">
        <f t="shared" si="486"/>
        <v>-1.4258781570339221</v>
      </c>
      <c r="CC77" s="12">
        <f t="shared" si="486"/>
        <v>-0.43715857814338116</v>
      </c>
      <c r="CD77" s="12">
        <f t="shared" si="486"/>
        <v>-0.63640278399910855</v>
      </c>
      <c r="CE77" s="12">
        <f t="shared" si="486"/>
        <v>0.26052291600217259</v>
      </c>
      <c r="CF77" s="12">
        <f t="shared" si="486"/>
        <v>0.23184111654150191</v>
      </c>
      <c r="CG77" s="12">
        <f t="shared" si="486"/>
        <v>-2.8655997906294382E-2</v>
      </c>
      <c r="CH77" s="12">
        <f t="shared" si="486"/>
        <v>0.52222819153864042</v>
      </c>
      <c r="CI77" s="12">
        <f t="shared" si="486"/>
        <v>0.32524881400267686</v>
      </c>
      <c r="CJ77" s="12">
        <f t="shared" si="486"/>
        <v>0.31464353372025716</v>
      </c>
      <c r="CK77" s="12">
        <f t="shared" si="486"/>
        <v>0.22677364516285367</v>
      </c>
      <c r="CL77" s="12">
        <f t="shared" si="486"/>
        <v>0.25399309734262604</v>
      </c>
      <c r="CM77" s="12">
        <f t="shared" si="486"/>
        <v>0.40379009091215984</v>
      </c>
      <c r="CN77" s="12">
        <f t="shared" ref="CN77:DS77" si="487">CM14/CM$7*CN46</f>
        <v>0.67668629488497301</v>
      </c>
      <c r="CO77" s="12">
        <f t="shared" si="487"/>
        <v>0.56651313750503651</v>
      </c>
      <c r="CP77" s="12">
        <f t="shared" si="487"/>
        <v>0.60137668788399545</v>
      </c>
      <c r="CQ77" s="12">
        <f t="shared" si="487"/>
        <v>0.57730651509687836</v>
      </c>
      <c r="CR77" s="12">
        <f t="shared" si="487"/>
        <v>0.59168174865119028</v>
      </c>
      <c r="CS77" s="12">
        <f t="shared" si="487"/>
        <v>0.77222229421223565</v>
      </c>
      <c r="CT77" s="12">
        <f t="shared" si="487"/>
        <v>0.78539072779494357</v>
      </c>
      <c r="CU77" s="12">
        <f t="shared" si="487"/>
        <v>0.50689935679076592</v>
      </c>
      <c r="CV77" s="12">
        <f t="shared" si="487"/>
        <v>0.25459165621121771</v>
      </c>
      <c r="CW77" s="12">
        <f t="shared" si="487"/>
        <v>0.81614179023298761</v>
      </c>
      <c r="CX77" s="12">
        <f t="shared" si="487"/>
        <v>0.42569697925387417</v>
      </c>
      <c r="CY77" s="12">
        <f t="shared" si="487"/>
        <v>0.61603530949082497</v>
      </c>
      <c r="CZ77" s="12">
        <f t="shared" si="487"/>
        <v>0.59380865213677569</v>
      </c>
      <c r="DA77" s="12">
        <f t="shared" si="487"/>
        <v>0.48519306693487185</v>
      </c>
      <c r="DB77" s="12">
        <f t="shared" si="487"/>
        <v>0.24294318805855258</v>
      </c>
      <c r="DC77" s="12">
        <f t="shared" si="487"/>
        <v>0.28343096917821414</v>
      </c>
      <c r="DD77" s="12">
        <f t="shared" si="487"/>
        <v>0.87201374290260325</v>
      </c>
      <c r="DE77" s="12">
        <f t="shared" si="487"/>
        <v>0.65232224791280446</v>
      </c>
      <c r="DF77" s="12">
        <f t="shared" si="487"/>
        <v>0.44058994052451639</v>
      </c>
      <c r="DG77" s="12">
        <f t="shared" si="487"/>
        <v>0.8955802104794125</v>
      </c>
      <c r="DH77" s="12">
        <f t="shared" si="487"/>
        <v>1.2171640696569097</v>
      </c>
      <c r="DI77" s="12">
        <f t="shared" si="487"/>
        <v>0.93947677759619352</v>
      </c>
      <c r="DJ77" s="12">
        <f t="shared" si="487"/>
        <v>1.5782303974176237E-2</v>
      </c>
      <c r="DK77" s="12">
        <f t="shared" si="487"/>
        <v>0.39670044656113773</v>
      </c>
      <c r="DL77" s="12">
        <f t="shared" si="487"/>
        <v>-2.3370790768267331E-2</v>
      </c>
      <c r="DM77" s="12">
        <f t="shared" si="487"/>
        <v>0.13233849293213587</v>
      </c>
      <c r="DN77" s="12">
        <f t="shared" si="487"/>
        <v>-8.4765730988381735E-2</v>
      </c>
      <c r="DO77" s="12">
        <f t="shared" si="487"/>
        <v>0.71088544687998545</v>
      </c>
      <c r="DP77" s="12">
        <f t="shared" si="487"/>
        <v>0.40144441033190142</v>
      </c>
      <c r="DQ77" s="12">
        <f t="shared" si="487"/>
        <v>0.5065687568241608</v>
      </c>
      <c r="DR77" s="12">
        <f t="shared" si="487"/>
        <v>0.31821864110085091</v>
      </c>
      <c r="DS77" s="12">
        <f t="shared" si="487"/>
        <v>0.50876794374414891</v>
      </c>
      <c r="DT77" s="43">
        <f t="shared" ref="DT77:EY77" si="488">DS14/DS$7*DT46</f>
        <v>-4.4787716270885483</v>
      </c>
      <c r="DU77" s="43">
        <f t="shared" si="488"/>
        <v>4.6394403382353033</v>
      </c>
      <c r="DV77" s="43">
        <f t="shared" si="488"/>
        <v>1.580202562640987</v>
      </c>
      <c r="DW77" s="12">
        <f t="shared" si="488"/>
        <v>-0.53661451339551869</v>
      </c>
      <c r="DX77" s="12">
        <f t="shared" si="488"/>
        <v>-0.24199470296213663</v>
      </c>
      <c r="DY77" s="12">
        <f t="shared" si="488"/>
        <v>1.0236082202777843</v>
      </c>
      <c r="DZ77" s="12">
        <f t="shared" si="488"/>
        <v>0.74120718793128682</v>
      </c>
      <c r="EA77" s="12">
        <f t="shared" si="488"/>
        <v>0.4521397296376361</v>
      </c>
      <c r="EB77" s="12">
        <f t="shared" si="488"/>
        <v>0.3153028098684782</v>
      </c>
      <c r="EC77" s="12">
        <f t="shared" si="488"/>
        <v>-0.34441849449127454</v>
      </c>
      <c r="ED77" s="13">
        <f t="shared" si="488"/>
        <v>-1.0518765244385058E-2</v>
      </c>
      <c r="EE77" s="13">
        <f t="shared" si="488"/>
        <v>-0.57716852329506829</v>
      </c>
      <c r="EF77" s="13">
        <f t="shared" si="488"/>
        <v>-0.11027703339907316</v>
      </c>
      <c r="EG77" s="13">
        <f t="shared" si="488"/>
        <v>-0.38559232271495408</v>
      </c>
      <c r="EH77" s="13">
        <f t="shared" si="488"/>
        <v>-7.4116973162240321E-2</v>
      </c>
      <c r="EI77" s="13">
        <f t="shared" si="488"/>
        <v>-0.10535543721294868</v>
      </c>
      <c r="EJ77" s="13">
        <f t="shared" si="488"/>
        <v>-0.11519617323425642</v>
      </c>
      <c r="EK77" s="13">
        <f t="shared" si="488"/>
        <v>0.14029488244691876</v>
      </c>
      <c r="EL77" s="13">
        <f t="shared" si="488"/>
        <v>9.6725581161888008E-2</v>
      </c>
      <c r="EM77" s="13">
        <f t="shared" si="488"/>
        <v>0.1247905132008796</v>
      </c>
      <c r="EN77" s="13">
        <f t="shared" si="488"/>
        <v>0.17923695179010651</v>
      </c>
      <c r="EO77" s="13">
        <f t="shared" si="488"/>
        <v>0.23304686397572053</v>
      </c>
      <c r="EP77" s="13">
        <f t="shared" si="488"/>
        <v>0.16534939370483104</v>
      </c>
      <c r="EQ77" s="13">
        <f t="shared" si="488"/>
        <v>0.18598579535705115</v>
      </c>
      <c r="ER77" s="13">
        <f t="shared" si="488"/>
        <v>0.23094463691373809</v>
      </c>
      <c r="ES77" s="13">
        <f t="shared" si="488"/>
        <v>0.26000727305405025</v>
      </c>
      <c r="ET77" s="13">
        <f t="shared" si="488"/>
        <v>0.3023010656866027</v>
      </c>
      <c r="EU77" s="13">
        <f t="shared" si="488"/>
        <v>0.27481238794958013</v>
      </c>
      <c r="EV77" s="13">
        <f t="shared" si="488"/>
        <v>0.32384684587905366</v>
      </c>
      <c r="EW77" s="13">
        <f t="shared" si="488"/>
        <v>0.33289756633030093</v>
      </c>
      <c r="EX77" s="13">
        <f t="shared" si="488"/>
        <v>0.30109454411767611</v>
      </c>
      <c r="EY77" s="13">
        <f t="shared" si="488"/>
        <v>0.26230269766543896</v>
      </c>
      <c r="EZ77" s="13">
        <f t="shared" ref="EZ77:FF77" si="489">EY14/EY$7*EZ46</f>
        <v>0.26000025998970377</v>
      </c>
      <c r="FA77" s="13">
        <f t="shared" si="489"/>
        <v>0.23728791135431257</v>
      </c>
      <c r="FB77" s="13">
        <f t="shared" si="489"/>
        <v>0.21766843352751486</v>
      </c>
      <c r="FC77" s="13">
        <f t="shared" si="489"/>
        <v>0.19176257971340116</v>
      </c>
      <c r="FD77" s="13">
        <f t="shared" si="489"/>
        <v>0.19209224530837646</v>
      </c>
      <c r="FE77" s="13">
        <f t="shared" si="489"/>
        <v>0.17657378191044276</v>
      </c>
      <c r="FF77" s="13">
        <f t="shared" si="489"/>
        <v>0.16362356160577404</v>
      </c>
    </row>
    <row r="78" spans="2:162" x14ac:dyDescent="0.2">
      <c r="B78" t="str">
        <f t="shared" si="441"/>
        <v xml:space="preserve">   Transportation and public utilities</v>
      </c>
      <c r="C78" s="12"/>
      <c r="D78" s="12">
        <f t="shared" ref="D78:AA78" si="490">C15/C$7*D47</f>
        <v>0.71864294366329207</v>
      </c>
      <c r="E78" s="12">
        <f t="shared" si="490"/>
        <v>0.13378807790216654</v>
      </c>
      <c r="F78" s="12">
        <f t="shared" si="490"/>
        <v>-0.49224064330147166</v>
      </c>
      <c r="G78" s="12">
        <f t="shared" si="490"/>
        <v>0.60321493069614929</v>
      </c>
      <c r="H78" s="12">
        <f t="shared" si="490"/>
        <v>-0.13081543525783562</v>
      </c>
      <c r="I78" s="12">
        <f t="shared" si="490"/>
        <v>0.30685906448986949</v>
      </c>
      <c r="J78" s="12">
        <f t="shared" si="490"/>
        <v>-0.26861796866255361</v>
      </c>
      <c r="K78" s="12">
        <f t="shared" si="490"/>
        <v>-0.30233158915023461</v>
      </c>
      <c r="L78" s="12">
        <f t="shared" si="490"/>
        <v>4.7478723717625369E-2</v>
      </c>
      <c r="M78" s="12">
        <f t="shared" si="490"/>
        <v>-0.19745439881206553</v>
      </c>
      <c r="N78" s="12">
        <f t="shared" si="490"/>
        <v>-0.15195753347120627</v>
      </c>
      <c r="O78" s="12">
        <f t="shared" si="490"/>
        <v>0.16737683121244837</v>
      </c>
      <c r="P78" s="12">
        <f t="shared" si="490"/>
        <v>-0.34254818056331271</v>
      </c>
      <c r="Q78" s="12">
        <f t="shared" si="490"/>
        <v>0.33760420705369615</v>
      </c>
      <c r="R78" s="12">
        <f t="shared" si="490"/>
        <v>-0.93362031526785394</v>
      </c>
      <c r="S78" s="12">
        <f t="shared" si="490"/>
        <v>0.88230103226901568</v>
      </c>
      <c r="T78" s="12">
        <f t="shared" si="490"/>
        <v>4.6808840747877979E-2</v>
      </c>
      <c r="U78" s="12">
        <f t="shared" si="490"/>
        <v>2.3263511271595302E-2</v>
      </c>
      <c r="V78" s="12">
        <f t="shared" si="490"/>
        <v>3.4829730148935555E-2</v>
      </c>
      <c r="W78" s="12">
        <f t="shared" si="490"/>
        <v>-9.0888708167124535E-2</v>
      </c>
      <c r="X78" s="12">
        <f t="shared" si="490"/>
        <v>-2.2664041119482819E-2</v>
      </c>
      <c r="Y78" s="12">
        <f t="shared" si="490"/>
        <v>0.35097927404740403</v>
      </c>
      <c r="Z78" s="12">
        <f t="shared" si="490"/>
        <v>-2.2630175152964453E-2</v>
      </c>
      <c r="AA78" s="12">
        <f t="shared" si="490"/>
        <v>0.44952022623235754</v>
      </c>
      <c r="AB78" s="12">
        <f t="shared" ref="AB78:BG78" si="491">AA15/AA$7*AB47</f>
        <v>-0.64980218765303632</v>
      </c>
      <c r="AC78" s="12">
        <f t="shared" si="491"/>
        <v>0.96892972672924293</v>
      </c>
      <c r="AD78" s="12">
        <f t="shared" si="491"/>
        <v>0.44178328683904561</v>
      </c>
      <c r="AE78" s="12">
        <f t="shared" si="491"/>
        <v>6.4713403880931664E-2</v>
      </c>
      <c r="AF78" s="12">
        <f t="shared" si="491"/>
        <v>0.16122647690460126</v>
      </c>
      <c r="AG78" s="12">
        <f t="shared" si="491"/>
        <v>-0.2838972561972109</v>
      </c>
      <c r="AH78" s="12">
        <f t="shared" si="491"/>
        <v>-0.73776292371015995</v>
      </c>
      <c r="AI78" s="12">
        <f t="shared" si="491"/>
        <v>1.635308758248943</v>
      </c>
      <c r="AJ78" s="12">
        <f t="shared" si="491"/>
        <v>0.14232273637468368</v>
      </c>
      <c r="AK78" s="12">
        <f t="shared" si="491"/>
        <v>0.12015909841042995</v>
      </c>
      <c r="AL78" s="12">
        <f t="shared" si="491"/>
        <v>-6.8345052944905435E-2</v>
      </c>
      <c r="AM78" s="12">
        <f t="shared" si="491"/>
        <v>0.25910912456538449</v>
      </c>
      <c r="AN78" s="12">
        <f t="shared" si="491"/>
        <v>-0.20949365823045971</v>
      </c>
      <c r="AO78" s="12">
        <f t="shared" si="491"/>
        <v>-3.8555641425775312E-2</v>
      </c>
      <c r="AP78" s="12">
        <f t="shared" si="491"/>
        <v>0.22519821899262285</v>
      </c>
      <c r="AQ78" s="12">
        <f t="shared" si="491"/>
        <v>-0.24212662558073897</v>
      </c>
      <c r="AR78" s="12">
        <f t="shared" si="491"/>
        <v>-0.11259748180286101</v>
      </c>
      <c r="AS78" s="12">
        <f t="shared" si="491"/>
        <v>-1.8829128589416256E-2</v>
      </c>
      <c r="AT78" s="12">
        <f t="shared" si="491"/>
        <v>0.21066125749223907</v>
      </c>
      <c r="AU78" s="12">
        <f t="shared" si="491"/>
        <v>1.8709980702860764E-2</v>
      </c>
      <c r="AV78" s="12">
        <f t="shared" si="491"/>
        <v>-0.35381483550044968</v>
      </c>
      <c r="AW78" s="12">
        <f t="shared" si="491"/>
        <v>-0.44329006036708063</v>
      </c>
      <c r="AX78" s="12">
        <f t="shared" si="491"/>
        <v>-0.55031617382807474</v>
      </c>
      <c r="AY78" s="12">
        <f t="shared" si="491"/>
        <v>-7.691320723113132E-2</v>
      </c>
      <c r="AZ78" s="12">
        <f t="shared" si="491"/>
        <v>-0.1731499506981205</v>
      </c>
      <c r="BA78" s="12">
        <f t="shared" si="491"/>
        <v>0.15978345994039331</v>
      </c>
      <c r="BB78" s="12">
        <f t="shared" si="491"/>
        <v>-0.2123275776038584</v>
      </c>
      <c r="BC78" s="12">
        <f t="shared" si="491"/>
        <v>9.9043207687566359E-3</v>
      </c>
      <c r="BD78" s="12">
        <f t="shared" si="491"/>
        <v>-0.24195075663387014</v>
      </c>
      <c r="BE78" s="12">
        <f t="shared" si="491"/>
        <v>0</v>
      </c>
      <c r="BF78" s="12">
        <f t="shared" si="491"/>
        <v>-8.8852663548469518E-2</v>
      </c>
      <c r="BG78" s="12">
        <f t="shared" si="491"/>
        <v>-3.9595568758849488E-2</v>
      </c>
      <c r="BH78" s="12">
        <f t="shared" ref="BH78:CM78" si="492">BG15/BG$7*BH47</f>
        <v>0.18209107509466407</v>
      </c>
      <c r="BI78" s="12">
        <f t="shared" si="492"/>
        <v>1.9823149634915056E-2</v>
      </c>
      <c r="BJ78" s="12">
        <f t="shared" si="492"/>
        <v>0.12991069678205072</v>
      </c>
      <c r="BK78" s="12">
        <f t="shared" si="492"/>
        <v>-0.18271019005309119</v>
      </c>
      <c r="BL78" s="12">
        <f t="shared" si="492"/>
        <v>-0.1156267409762899</v>
      </c>
      <c r="BM78" s="12">
        <f t="shared" si="492"/>
        <v>-0.12402704172003119</v>
      </c>
      <c r="BN78" s="12">
        <f t="shared" si="492"/>
        <v>9.7025830557591231E-2</v>
      </c>
      <c r="BO78" s="12">
        <f t="shared" si="492"/>
        <v>0.11536333517192136</v>
      </c>
      <c r="BP78" s="12">
        <f t="shared" si="492"/>
        <v>1.8889530060389494E-2</v>
      </c>
      <c r="BQ78" s="12">
        <f t="shared" si="492"/>
        <v>3.7574418784327594E-2</v>
      </c>
      <c r="BR78" s="12">
        <f t="shared" si="492"/>
        <v>-9.2876952271604279E-3</v>
      </c>
      <c r="BS78" s="12">
        <f t="shared" si="492"/>
        <v>0.19820812771159105</v>
      </c>
      <c r="BT78" s="12">
        <f t="shared" si="492"/>
        <v>0.12040710878413945</v>
      </c>
      <c r="BU78" s="12">
        <f t="shared" si="492"/>
        <v>-9.0699191249548946E-3</v>
      </c>
      <c r="BV78" s="12">
        <f t="shared" si="492"/>
        <v>3.6220457438762822E-2</v>
      </c>
      <c r="BW78" s="12">
        <f t="shared" si="492"/>
        <v>-3.5723526412041004E-2</v>
      </c>
      <c r="BX78" s="12">
        <f t="shared" si="492"/>
        <v>-8.9002275127738634E-3</v>
      </c>
      <c r="BY78" s="12">
        <f t="shared" si="492"/>
        <v>-0.15763704435694365</v>
      </c>
      <c r="BZ78" s="12">
        <f t="shared" si="492"/>
        <v>-0.27580644366384288</v>
      </c>
      <c r="CA78" s="12">
        <f t="shared" si="492"/>
        <v>-0.20359756461010342</v>
      </c>
      <c r="CB78" s="12">
        <f t="shared" si="492"/>
        <v>-0.42059049638187501</v>
      </c>
      <c r="CC78" s="12">
        <f t="shared" si="492"/>
        <v>-0.18424209144069661</v>
      </c>
      <c r="CD78" s="12">
        <f t="shared" si="492"/>
        <v>-0.1680369901297116</v>
      </c>
      <c r="CE78" s="12">
        <f t="shared" si="492"/>
        <v>-9.4808309660581194E-2</v>
      </c>
      <c r="CF78" s="12">
        <f t="shared" si="492"/>
        <v>-5.7239558481702181E-2</v>
      </c>
      <c r="CG78" s="12">
        <f t="shared" si="492"/>
        <v>6.7429333587581936E-2</v>
      </c>
      <c r="CH78" s="12">
        <f t="shared" si="492"/>
        <v>0.1258264122999711</v>
      </c>
      <c r="CI78" s="12">
        <f t="shared" si="492"/>
        <v>7.6553274444627117E-2</v>
      </c>
      <c r="CJ78" s="12">
        <f t="shared" si="492"/>
        <v>0.1149722502017325</v>
      </c>
      <c r="CK78" s="12">
        <f t="shared" si="492"/>
        <v>0.12382604914866552</v>
      </c>
      <c r="CL78" s="12">
        <f t="shared" si="492"/>
        <v>-8.3317811932732466E-2</v>
      </c>
      <c r="CM78" s="12">
        <f t="shared" si="492"/>
        <v>4.671706811452301E-2</v>
      </c>
      <c r="CN78" s="12">
        <f t="shared" ref="CN78:DS78" si="493">CM15/CM$7*CN47</f>
        <v>8.3940775493898126E-2</v>
      </c>
      <c r="CO78" s="12">
        <f t="shared" si="493"/>
        <v>-1.8270222331852132E-2</v>
      </c>
      <c r="CP78" s="12">
        <f t="shared" si="493"/>
        <v>-8.1237255783737292E-2</v>
      </c>
      <c r="CQ78" s="12">
        <f t="shared" si="493"/>
        <v>-2.7006828444015082E-2</v>
      </c>
      <c r="CR78" s="12">
        <f t="shared" si="493"/>
        <v>0.1366834829201333</v>
      </c>
      <c r="CS78" s="12">
        <f t="shared" si="493"/>
        <v>0.11744288075881561</v>
      </c>
      <c r="CT78" s="12">
        <f t="shared" si="493"/>
        <v>0.16237409314176238</v>
      </c>
      <c r="CU78" s="12">
        <f t="shared" si="493"/>
        <v>0.27169568083359874</v>
      </c>
      <c r="CV78" s="12">
        <f t="shared" si="493"/>
        <v>0.27899807791873427</v>
      </c>
      <c r="CW78" s="12">
        <f t="shared" si="493"/>
        <v>0.12342023205903971</v>
      </c>
      <c r="CX78" s="12">
        <f t="shared" si="493"/>
        <v>0.15748403880179168</v>
      </c>
      <c r="CY78" s="12">
        <f t="shared" si="493"/>
        <v>0.20097009916322511</v>
      </c>
      <c r="CZ78" s="12">
        <f t="shared" si="493"/>
        <v>2.5516014282216126E-2</v>
      </c>
      <c r="DA78" s="12">
        <f t="shared" si="493"/>
        <v>0.18019197611634788</v>
      </c>
      <c r="DB78" s="12">
        <f t="shared" si="493"/>
        <v>0.27457764538195445</v>
      </c>
      <c r="DC78" s="12">
        <f t="shared" si="493"/>
        <v>-8.2700127597194507E-3</v>
      </c>
      <c r="DD78" s="12">
        <f t="shared" si="493"/>
        <v>0.20136190071158999</v>
      </c>
      <c r="DE78" s="12">
        <f t="shared" si="493"/>
        <v>0.19082861546523991</v>
      </c>
      <c r="DF78" s="12">
        <f t="shared" si="493"/>
        <v>0.10614901130079858</v>
      </c>
      <c r="DG78" s="12">
        <f t="shared" si="493"/>
        <v>0.10572565783815603</v>
      </c>
      <c r="DH78" s="12">
        <f t="shared" si="493"/>
        <v>6.4356381844968377E-2</v>
      </c>
      <c r="DI78" s="12">
        <f t="shared" si="493"/>
        <v>6.3802555693633398E-2</v>
      </c>
      <c r="DJ78" s="12">
        <f t="shared" si="493"/>
        <v>0.19332196483345274</v>
      </c>
      <c r="DK78" s="12">
        <f t="shared" si="493"/>
        <v>0.11941506518373506</v>
      </c>
      <c r="DL78" s="12">
        <f t="shared" si="493"/>
        <v>7.8013487808888159E-3</v>
      </c>
      <c r="DM78" s="12">
        <f t="shared" si="493"/>
        <v>-7.7529852834574845E-3</v>
      </c>
      <c r="DN78" s="12">
        <f t="shared" si="493"/>
        <v>0.14911661551929759</v>
      </c>
      <c r="DO78" s="12">
        <f t="shared" si="493"/>
        <v>6.1846327248624017E-2</v>
      </c>
      <c r="DP78" s="12">
        <f t="shared" si="493"/>
        <v>5.383383212125923E-2</v>
      </c>
      <c r="DQ78" s="12">
        <f t="shared" si="493"/>
        <v>6.1062142300471224E-2</v>
      </c>
      <c r="DR78" s="12">
        <f t="shared" si="493"/>
        <v>6.8173828031354217E-2</v>
      </c>
      <c r="DS78" s="12">
        <f t="shared" si="493"/>
        <v>0</v>
      </c>
      <c r="DT78" s="43">
        <f t="shared" ref="DT78:EY78" si="494">DS15/DS$7*DT47</f>
        <v>-1.2067558747050584</v>
      </c>
      <c r="DU78" s="43">
        <f t="shared" si="494"/>
        <v>-2.5210497184307484E-2</v>
      </c>
      <c r="DV78" s="43">
        <f t="shared" si="494"/>
        <v>0.29509497290347264</v>
      </c>
      <c r="DW78" s="12">
        <f t="shared" si="494"/>
        <v>0.18196055087882218</v>
      </c>
      <c r="DX78" s="12">
        <f t="shared" si="494"/>
        <v>8.1182373829764096E-3</v>
      </c>
      <c r="DY78" s="12">
        <f t="shared" si="494"/>
        <v>0.20460554162017597</v>
      </c>
      <c r="DZ78" s="12">
        <f t="shared" si="494"/>
        <v>0.67267540836161355</v>
      </c>
      <c r="EA78" s="12">
        <f t="shared" si="494"/>
        <v>0.16490817520835674</v>
      </c>
      <c r="EB78" s="12">
        <f t="shared" si="494"/>
        <v>-5.313012824139296E-2</v>
      </c>
      <c r="EC78" s="12">
        <f t="shared" si="494"/>
        <v>0.2163662022297102</v>
      </c>
      <c r="ED78" s="13">
        <f t="shared" si="494"/>
        <v>-2.8306969405040093E-2</v>
      </c>
      <c r="EE78" s="13">
        <f t="shared" si="494"/>
        <v>-7.0820222255219972E-2</v>
      </c>
      <c r="EF78" s="13">
        <f t="shared" si="494"/>
        <v>-9.5067112753398311E-2</v>
      </c>
      <c r="EG78" s="13">
        <f t="shared" si="494"/>
        <v>-0.11621078775417581</v>
      </c>
      <c r="EH78" s="13">
        <f t="shared" si="494"/>
        <v>-0.13451305220269313</v>
      </c>
      <c r="EI78" s="13">
        <f t="shared" si="494"/>
        <v>-0.13507095290712276</v>
      </c>
      <c r="EJ78" s="13">
        <f t="shared" si="494"/>
        <v>-0.10943068832331693</v>
      </c>
      <c r="EK78" s="13">
        <f t="shared" si="494"/>
        <v>-7.8962150420463603E-2</v>
      </c>
      <c r="EL78" s="13">
        <f t="shared" si="494"/>
        <v>-5.2235285125192918E-2</v>
      </c>
      <c r="EM78" s="13">
        <f t="shared" si="494"/>
        <v>-2.3611713204244912E-2</v>
      </c>
      <c r="EN78" s="13">
        <f t="shared" si="494"/>
        <v>3.8056430985427549E-4</v>
      </c>
      <c r="EO78" s="13">
        <f t="shared" si="494"/>
        <v>1.7328105387000938E-2</v>
      </c>
      <c r="EP78" s="13">
        <f t="shared" si="494"/>
        <v>2.5476070773302127E-2</v>
      </c>
      <c r="EQ78" s="13">
        <f t="shared" si="494"/>
        <v>2.8474378882209574E-2</v>
      </c>
      <c r="ER78" s="13">
        <f t="shared" si="494"/>
        <v>3.0412421171755941E-2</v>
      </c>
      <c r="ES78" s="13">
        <f t="shared" si="494"/>
        <v>3.2452557221923049E-2</v>
      </c>
      <c r="ET78" s="13">
        <f t="shared" si="494"/>
        <v>3.563708400085859E-2</v>
      </c>
      <c r="EU78" s="13">
        <f t="shared" si="494"/>
        <v>3.6310924452333256E-2</v>
      </c>
      <c r="EV78" s="13">
        <f t="shared" si="494"/>
        <v>4.0216274397102111E-2</v>
      </c>
      <c r="EW78" s="13">
        <f t="shared" si="494"/>
        <v>4.4054061266427497E-2</v>
      </c>
      <c r="EX78" s="13">
        <f t="shared" si="494"/>
        <v>4.6918580229355335E-2</v>
      </c>
      <c r="EY78" s="13">
        <f t="shared" si="494"/>
        <v>4.9279840717559462E-2</v>
      </c>
      <c r="EZ78" s="13">
        <f t="shared" ref="EZ78:FF78" si="495">EY15/EY$7*EZ47</f>
        <v>5.160292149083489E-2</v>
      </c>
      <c r="FA78" s="13">
        <f t="shared" si="495"/>
        <v>5.1936610568266726E-2</v>
      </c>
      <c r="FB78" s="13">
        <f t="shared" si="495"/>
        <v>5.0952698727057294E-2</v>
      </c>
      <c r="FC78" s="13">
        <f t="shared" si="495"/>
        <v>4.8878077624534687E-2</v>
      </c>
      <c r="FD78" s="13">
        <f t="shared" si="495"/>
        <v>4.6432185304808415E-2</v>
      </c>
      <c r="FE78" s="13">
        <f t="shared" si="495"/>
        <v>4.2594089668988422E-2</v>
      </c>
      <c r="FF78" s="13">
        <f t="shared" si="495"/>
        <v>3.7997768917136875E-2</v>
      </c>
    </row>
    <row r="79" spans="2:162" x14ac:dyDescent="0.2">
      <c r="B79" t="str">
        <f t="shared" si="441"/>
        <v xml:space="preserve">   Information</v>
      </c>
      <c r="C79" s="12"/>
      <c r="D79" s="12">
        <f t="shared" ref="D79:AA79" si="496">C16/C$7*D48</f>
        <v>-3.62380514214879E-2</v>
      </c>
      <c r="E79" s="12">
        <f t="shared" si="496"/>
        <v>0.14717825326149625</v>
      </c>
      <c r="F79" s="12">
        <f t="shared" si="496"/>
        <v>-0.12898365799195677</v>
      </c>
      <c r="G79" s="12">
        <f t="shared" si="496"/>
        <v>0.222019235118462</v>
      </c>
      <c r="H79" s="12">
        <f t="shared" si="496"/>
        <v>0.23515623697913193</v>
      </c>
      <c r="I79" s="12">
        <f t="shared" si="496"/>
        <v>0.20905036654787115</v>
      </c>
      <c r="J79" s="12">
        <f t="shared" si="496"/>
        <v>0.29691142733902304</v>
      </c>
      <c r="K79" s="12">
        <f t="shared" si="496"/>
        <v>0.17035416141099907</v>
      </c>
      <c r="L79" s="12">
        <f t="shared" si="496"/>
        <v>4.7567188315392965E-2</v>
      </c>
      <c r="M79" s="12">
        <f t="shared" si="496"/>
        <v>0.16867547476582739</v>
      </c>
      <c r="N79" s="12">
        <f t="shared" si="496"/>
        <v>0.30663648149220024</v>
      </c>
      <c r="O79" s="12">
        <f t="shared" si="496"/>
        <v>0.2548935516526073</v>
      </c>
      <c r="P79" s="12">
        <f t="shared" si="496"/>
        <v>0.29158277740731214</v>
      </c>
      <c r="Q79" s="12">
        <f t="shared" si="496"/>
        <v>0.48147903849702423</v>
      </c>
      <c r="R79" s="12">
        <f t="shared" si="496"/>
        <v>-0.10296587908597471</v>
      </c>
      <c r="S79" s="12">
        <f t="shared" si="496"/>
        <v>0.2159109981409027</v>
      </c>
      <c r="T79" s="12">
        <f t="shared" si="496"/>
        <v>0.23912314163534965</v>
      </c>
      <c r="U79" s="12">
        <f t="shared" si="496"/>
        <v>7.0177481773691944E-2</v>
      </c>
      <c r="V79" s="12">
        <f t="shared" si="496"/>
        <v>1.0507178993776463</v>
      </c>
      <c r="W79" s="12">
        <f t="shared" si="496"/>
        <v>0.23443217646297096</v>
      </c>
      <c r="X79" s="12">
        <f t="shared" si="496"/>
        <v>0.60119978513848515</v>
      </c>
      <c r="Y79" s="12">
        <f t="shared" si="496"/>
        <v>0.48712550648940706</v>
      </c>
      <c r="Z79" s="12">
        <f t="shared" si="496"/>
        <v>0.67411876235965751</v>
      </c>
      <c r="AA79" s="12">
        <f t="shared" si="496"/>
        <v>0.23272575773644677</v>
      </c>
      <c r="AB79" s="12">
        <f t="shared" ref="AB79:BG79" si="497">AA16/AA$7*AB48</f>
        <v>0.42728836038562984</v>
      </c>
      <c r="AC79" s="12">
        <f t="shared" si="497"/>
        <v>-0.1416872749014893</v>
      </c>
      <c r="AD79" s="12">
        <f t="shared" si="497"/>
        <v>0.30290220270545742</v>
      </c>
      <c r="AE79" s="12">
        <f t="shared" si="497"/>
        <v>0.36563478844698444</v>
      </c>
      <c r="AF79" s="12">
        <f t="shared" si="497"/>
        <v>0.37244334236949711</v>
      </c>
      <c r="AG79" s="12">
        <f t="shared" si="497"/>
        <v>0.5336937896425834</v>
      </c>
      <c r="AH79" s="12">
        <f t="shared" si="497"/>
        <v>0.13538630183238909</v>
      </c>
      <c r="AI79" s="12">
        <f t="shared" si="497"/>
        <v>0.28016572160434938</v>
      </c>
      <c r="AJ79" s="12">
        <f t="shared" si="497"/>
        <v>0.11153185722145732</v>
      </c>
      <c r="AK79" s="12">
        <f t="shared" si="497"/>
        <v>0.48545779197721478</v>
      </c>
      <c r="AL79" s="12">
        <f t="shared" si="497"/>
        <v>0.3127835058846819</v>
      </c>
      <c r="AM79" s="12">
        <f t="shared" si="497"/>
        <v>0.88960075279826523</v>
      </c>
      <c r="AN79" s="12">
        <f t="shared" si="497"/>
        <v>0.23750664886899936</v>
      </c>
      <c r="AO79" s="12">
        <f t="shared" si="497"/>
        <v>1.2072896897822267</v>
      </c>
      <c r="AP79" s="12">
        <f t="shared" si="497"/>
        <v>0.16522150127311419</v>
      </c>
      <c r="AQ79" s="12">
        <f t="shared" si="497"/>
        <v>1.4215202661100701</v>
      </c>
      <c r="AR79" s="12">
        <f t="shared" si="497"/>
        <v>0.85528758275361083</v>
      </c>
      <c r="AS79" s="12">
        <f t="shared" si="497"/>
        <v>1.1059412782287787</v>
      </c>
      <c r="AT79" s="12">
        <f t="shared" si="497"/>
        <v>0.34594371608545199</v>
      </c>
      <c r="AU79" s="12">
        <f t="shared" si="497"/>
        <v>-9.3326927024852801E-3</v>
      </c>
      <c r="AV79" s="12">
        <f t="shared" si="497"/>
        <v>-0.43713528960169273</v>
      </c>
      <c r="AW79" s="12">
        <f t="shared" si="497"/>
        <v>-0.4221430776619346</v>
      </c>
      <c r="AX79" s="12">
        <f t="shared" si="497"/>
        <v>-0.21625704597569503</v>
      </c>
      <c r="AY79" s="12">
        <f t="shared" si="497"/>
        <v>-0.43220873664257681</v>
      </c>
      <c r="AZ79" s="12">
        <f t="shared" si="497"/>
        <v>-0.16448648996521198</v>
      </c>
      <c r="BA79" s="12">
        <f t="shared" si="497"/>
        <v>-0.11701719592352965</v>
      </c>
      <c r="BB79" s="12">
        <f t="shared" si="497"/>
        <v>-3.9326688057480873E-2</v>
      </c>
      <c r="BC79" s="12">
        <f t="shared" si="497"/>
        <v>-0.19518082796351272</v>
      </c>
      <c r="BD79" s="12">
        <f t="shared" si="497"/>
        <v>-0.19562037113069619</v>
      </c>
      <c r="BE79" s="12">
        <f t="shared" si="497"/>
        <v>0.13060065247377534</v>
      </c>
      <c r="BF79" s="12">
        <f t="shared" si="497"/>
        <v>0.14082831982123689</v>
      </c>
      <c r="BG79" s="12">
        <f t="shared" si="497"/>
        <v>9.0007483413082026E-2</v>
      </c>
      <c r="BH79" s="12">
        <f t="shared" ref="BH79:CM79" si="498">BG16/BG$7*BH48</f>
        <v>8.9973859713838603E-2</v>
      </c>
      <c r="BI79" s="12">
        <f t="shared" si="498"/>
        <v>-3.9459003603800016E-2</v>
      </c>
      <c r="BJ79" s="12">
        <f t="shared" si="498"/>
        <v>0.17979061897625073</v>
      </c>
      <c r="BK79" s="12">
        <f t="shared" si="498"/>
        <v>0.19864804519733756</v>
      </c>
      <c r="BL79" s="12">
        <f t="shared" si="498"/>
        <v>4.8922043050104766E-2</v>
      </c>
      <c r="BM79" s="12">
        <f t="shared" si="498"/>
        <v>0.12676350796628502</v>
      </c>
      <c r="BN79" s="12">
        <f t="shared" si="498"/>
        <v>8.6968975429091933E-2</v>
      </c>
      <c r="BO79" s="12">
        <f t="shared" si="498"/>
        <v>0.15361029608023055</v>
      </c>
      <c r="BP79" s="12">
        <f t="shared" si="498"/>
        <v>0.53767887781469126</v>
      </c>
      <c r="BQ79" s="12">
        <f t="shared" si="498"/>
        <v>0.52320972177880165</v>
      </c>
      <c r="BR79" s="12">
        <f t="shared" si="498"/>
        <v>0.26496930749997311</v>
      </c>
      <c r="BS79" s="12">
        <f t="shared" si="498"/>
        <v>0.23473998540831562</v>
      </c>
      <c r="BT79" s="12">
        <f t="shared" si="498"/>
        <v>0.25107663298684019</v>
      </c>
      <c r="BU79" s="12">
        <f t="shared" si="498"/>
        <v>7.2986833920492822E-2</v>
      </c>
      <c r="BV79" s="12">
        <f t="shared" si="498"/>
        <v>0.15493974639688407</v>
      </c>
      <c r="BW79" s="12">
        <f t="shared" si="498"/>
        <v>0.32988071806596303</v>
      </c>
      <c r="BX79" s="12">
        <f t="shared" si="498"/>
        <v>0.30911741751308891</v>
      </c>
      <c r="BY79" s="12">
        <f t="shared" si="498"/>
        <v>0.40244778304328321</v>
      </c>
      <c r="BZ79" s="12">
        <f t="shared" si="498"/>
        <v>0.18908724532522128</v>
      </c>
      <c r="CA79" s="12">
        <f t="shared" si="498"/>
        <v>-9.9024531767422985E-2</v>
      </c>
      <c r="CB79" s="12">
        <f t="shared" si="498"/>
        <v>-0.30683014512379397</v>
      </c>
      <c r="CC79" s="12">
        <f t="shared" si="498"/>
        <v>-0.26825974534521796</v>
      </c>
      <c r="CD79" s="12">
        <f t="shared" si="498"/>
        <v>-3.7978872112820652E-2</v>
      </c>
      <c r="CE79" s="12">
        <f t="shared" si="498"/>
        <v>4.8063711981458715E-2</v>
      </c>
      <c r="CF79" s="12">
        <f t="shared" si="498"/>
        <v>0</v>
      </c>
      <c r="CG79" s="12">
        <f t="shared" si="498"/>
        <v>5.7558550271204351E-2</v>
      </c>
      <c r="CH79" s="12">
        <f t="shared" si="498"/>
        <v>0.22248053756529856</v>
      </c>
      <c r="CI79" s="12">
        <f t="shared" si="498"/>
        <v>-3.785832190915836E-2</v>
      </c>
      <c r="CJ79" s="12">
        <f t="shared" si="498"/>
        <v>9.5138630001507879E-2</v>
      </c>
      <c r="CK79" s="12">
        <f t="shared" si="498"/>
        <v>0.19008706844857828</v>
      </c>
      <c r="CL79" s="12">
        <f t="shared" si="498"/>
        <v>3.7470777730104064E-2</v>
      </c>
      <c r="CM79" s="12">
        <f t="shared" si="498"/>
        <v>0.14062279145445236</v>
      </c>
      <c r="CN79" s="12">
        <f t="shared" ref="CN79:DS79" si="499">CM16/CM$7*CN48</f>
        <v>8.3576097699060325E-2</v>
      </c>
      <c r="CO79" s="12">
        <f t="shared" si="499"/>
        <v>-0.20779094046293003</v>
      </c>
      <c r="CP79" s="12">
        <f t="shared" si="499"/>
        <v>6.4045795766177596E-2</v>
      </c>
      <c r="CQ79" s="12">
        <f t="shared" si="499"/>
        <v>0.14583438911986157</v>
      </c>
      <c r="CR79" s="12">
        <f t="shared" si="499"/>
        <v>0.14481262620569754</v>
      </c>
      <c r="CS79" s="12">
        <f t="shared" si="499"/>
        <v>0.15296841696140662</v>
      </c>
      <c r="CT79" s="12">
        <f t="shared" si="499"/>
        <v>0.26099041824754382</v>
      </c>
      <c r="CU79" s="12">
        <f t="shared" si="499"/>
        <v>0.22263118479962882</v>
      </c>
      <c r="CV79" s="12">
        <f t="shared" si="499"/>
        <v>0.25707572434061077</v>
      </c>
      <c r="CW79" s="12">
        <f t="shared" si="499"/>
        <v>0.43763594641620929</v>
      </c>
      <c r="CX79" s="12">
        <f t="shared" si="499"/>
        <v>-5.9948201828908157E-2</v>
      </c>
      <c r="CY79" s="12">
        <f t="shared" si="499"/>
        <v>-4.2613307510618911E-2</v>
      </c>
      <c r="CZ79" s="12">
        <f t="shared" si="499"/>
        <v>0.27613260608978013</v>
      </c>
      <c r="DA79" s="12">
        <f t="shared" si="499"/>
        <v>0.54803086476250462</v>
      </c>
      <c r="DB79" s="12">
        <f t="shared" si="499"/>
        <v>0.48015808223136008</v>
      </c>
      <c r="DC79" s="12">
        <f t="shared" si="499"/>
        <v>0.39853973515005103</v>
      </c>
      <c r="DD79" s="12">
        <f t="shared" si="499"/>
        <v>0.57753652834174452</v>
      </c>
      <c r="DE79" s="12">
        <f t="shared" si="499"/>
        <v>0.56270498455276707</v>
      </c>
      <c r="DF79" s="12">
        <f t="shared" si="499"/>
        <v>0.42187336799968822</v>
      </c>
      <c r="DG79" s="12">
        <f t="shared" si="499"/>
        <v>0.35282789084690469</v>
      </c>
      <c r="DH79" s="12">
        <f t="shared" si="499"/>
        <v>0.3421661385622477</v>
      </c>
      <c r="DI79" s="12">
        <f t="shared" si="499"/>
        <v>0.33914630289793157</v>
      </c>
      <c r="DJ79" s="12">
        <f t="shared" si="499"/>
        <v>0.26426246409111853</v>
      </c>
      <c r="DK79" s="12">
        <f t="shared" si="499"/>
        <v>0.28756227754507246</v>
      </c>
      <c r="DL79" s="12">
        <f t="shared" si="499"/>
        <v>0.84918444902650303</v>
      </c>
      <c r="DM79" s="12">
        <f t="shared" si="499"/>
        <v>0.7849864845482406</v>
      </c>
      <c r="DN79" s="12">
        <f t="shared" si="499"/>
        <v>0.36217433914629438</v>
      </c>
      <c r="DO79" s="12">
        <f t="shared" si="499"/>
        <v>0.59416786550966139</v>
      </c>
      <c r="DP79" s="12">
        <f t="shared" si="499"/>
        <v>0.61561326336507316</v>
      </c>
      <c r="DQ79" s="12">
        <f t="shared" si="499"/>
        <v>0.8383918494158753</v>
      </c>
      <c r="DR79" s="12">
        <f t="shared" si="499"/>
        <v>6.790134872384225E-2</v>
      </c>
      <c r="DS79" s="12">
        <f t="shared" si="499"/>
        <v>0.43710221388685616</v>
      </c>
      <c r="DT79" s="43">
        <f t="shared" ref="DT79:EY79" si="500">DS16/DS$7*DT48</f>
        <v>7.4814532621256865E-3</v>
      </c>
      <c r="DU79" s="43">
        <f t="shared" si="500"/>
        <v>0.15273149064281305</v>
      </c>
      <c r="DV79" s="43">
        <f t="shared" si="500"/>
        <v>0.59535840579042287</v>
      </c>
      <c r="DW79" s="12">
        <f t="shared" si="500"/>
        <v>0.15513719016698982</v>
      </c>
      <c r="DX79" s="12">
        <f t="shared" si="500"/>
        <v>0.39633532202846189</v>
      </c>
      <c r="DY79" s="12">
        <f t="shared" si="500"/>
        <v>0.51599316051409161</v>
      </c>
      <c r="DZ79" s="12">
        <f t="shared" si="500"/>
        <v>0.82096120856106558</v>
      </c>
      <c r="EA79" s="12">
        <f t="shared" si="500"/>
        <v>0.38463451015560568</v>
      </c>
      <c r="EB79" s="12">
        <f t="shared" si="500"/>
        <v>0.83151753948599338</v>
      </c>
      <c r="EC79" s="12">
        <f t="shared" si="500"/>
        <v>1.2082653330971307</v>
      </c>
      <c r="ED79" s="13">
        <f t="shared" si="500"/>
        <v>0.40424418941763074</v>
      </c>
      <c r="EE79" s="13">
        <f t="shared" si="500"/>
        <v>-5.3370486262208125E-2</v>
      </c>
      <c r="EF79" s="13">
        <f t="shared" si="500"/>
        <v>-0.43285628748860289</v>
      </c>
      <c r="EG79" s="13">
        <f t="shared" si="500"/>
        <v>-6.0276877646311407E-2</v>
      </c>
      <c r="EH79" s="13">
        <f t="shared" si="500"/>
        <v>-0.49970479337733603</v>
      </c>
      <c r="EI79" s="13">
        <f t="shared" si="500"/>
        <v>-6.1220450058049235E-2</v>
      </c>
      <c r="EJ79" s="13">
        <f t="shared" si="500"/>
        <v>0.33983811879098835</v>
      </c>
      <c r="EK79" s="13">
        <f t="shared" si="500"/>
        <v>0.2715037470421986</v>
      </c>
      <c r="EL79" s="13">
        <f t="shared" si="500"/>
        <v>0.2649588709629348</v>
      </c>
      <c r="EM79" s="13">
        <f t="shared" si="500"/>
        <v>0.48514338445469807</v>
      </c>
      <c r="EN79" s="13">
        <f t="shared" si="500"/>
        <v>0.46443947489160126</v>
      </c>
      <c r="EO79" s="13">
        <f t="shared" si="500"/>
        <v>0.39988419034898143</v>
      </c>
      <c r="EP79" s="13">
        <f t="shared" si="500"/>
        <v>0.1514492574786078</v>
      </c>
      <c r="EQ79" s="13">
        <f t="shared" si="500"/>
        <v>-4.7759814511275298E-2</v>
      </c>
      <c r="ER79" s="13">
        <f t="shared" si="500"/>
        <v>-8.5097563193647415E-3</v>
      </c>
      <c r="ES79" s="13">
        <f t="shared" si="500"/>
        <v>-3.6983281006369231E-3</v>
      </c>
      <c r="ET79" s="13">
        <f t="shared" si="500"/>
        <v>5.5306800114198716E-2</v>
      </c>
      <c r="EU79" s="13">
        <f t="shared" si="500"/>
        <v>0.12443681129995729</v>
      </c>
      <c r="EV79" s="13">
        <f t="shared" si="500"/>
        <v>0.18085010359681278</v>
      </c>
      <c r="EW79" s="13">
        <f t="shared" si="500"/>
        <v>0.14617938413046477</v>
      </c>
      <c r="EX79" s="13">
        <f t="shared" si="500"/>
        <v>0.19620093484885837</v>
      </c>
      <c r="EY79" s="13">
        <f t="shared" si="500"/>
        <v>0.24714490541413114</v>
      </c>
      <c r="EZ79" s="13">
        <f t="shared" ref="EZ79:FF79" si="501">EY16/EY$7*EZ48</f>
        <v>0.28425082794585788</v>
      </c>
      <c r="FA79" s="13">
        <f t="shared" si="501"/>
        <v>0.21771431902402344</v>
      </c>
      <c r="FB79" s="13">
        <f t="shared" si="501"/>
        <v>0.19478855150453794</v>
      </c>
      <c r="FC79" s="13">
        <f t="shared" si="501"/>
        <v>0.18705365923562828</v>
      </c>
      <c r="FD79" s="13">
        <f t="shared" si="501"/>
        <v>0.15899765914110617</v>
      </c>
      <c r="FE79" s="13">
        <f t="shared" si="501"/>
        <v>0.12018142165746314</v>
      </c>
      <c r="FF79" s="13">
        <f t="shared" si="501"/>
        <v>8.4202898670925591E-2</v>
      </c>
    </row>
    <row r="80" spans="2:162" x14ac:dyDescent="0.2">
      <c r="B80" t="str">
        <f t="shared" si="441"/>
        <v xml:space="preserve">   Financial activities</v>
      </c>
      <c r="C80" s="12"/>
      <c r="D80" s="12">
        <f t="shared" ref="D80:AA80" si="502">C17/C$7*D49</f>
        <v>0.15923651855517981</v>
      </c>
      <c r="E80" s="12">
        <f t="shared" si="502"/>
        <v>2.4102773812003275E-2</v>
      </c>
      <c r="F80" s="12">
        <f t="shared" si="502"/>
        <v>-0.16537102813352272</v>
      </c>
      <c r="G80" s="12">
        <f t="shared" si="502"/>
        <v>2.4011940832056773E-2</v>
      </c>
      <c r="H80" s="12">
        <f t="shared" si="502"/>
        <v>0.19447339855978643</v>
      </c>
      <c r="I80" s="12">
        <f t="shared" si="502"/>
        <v>-0.15436946450356237</v>
      </c>
      <c r="J80" s="12">
        <f t="shared" si="502"/>
        <v>-5.946951224748389E-2</v>
      </c>
      <c r="K80" s="12">
        <f t="shared" si="502"/>
        <v>0.27871056077015655</v>
      </c>
      <c r="L80" s="12">
        <f t="shared" si="502"/>
        <v>4.7426667078373487E-2</v>
      </c>
      <c r="M80" s="12">
        <f t="shared" si="502"/>
        <v>0.25165240836708425</v>
      </c>
      <c r="N80" s="12">
        <f t="shared" si="502"/>
        <v>0.49938657689681104</v>
      </c>
      <c r="O80" s="12">
        <f t="shared" si="502"/>
        <v>8.2928681052134176E-2</v>
      </c>
      <c r="P80" s="12">
        <f t="shared" si="502"/>
        <v>4.7169917451775137E-2</v>
      </c>
      <c r="Q80" s="12">
        <f t="shared" si="502"/>
        <v>0.75795345526160962</v>
      </c>
      <c r="R80" s="12">
        <f t="shared" si="502"/>
        <v>-0.16054539576504073</v>
      </c>
      <c r="S80" s="12">
        <f t="shared" si="502"/>
        <v>0.88487572330480269</v>
      </c>
      <c r="T80" s="12">
        <f t="shared" si="502"/>
        <v>-0.5534162833046764</v>
      </c>
      <c r="U80" s="12">
        <f t="shared" si="502"/>
        <v>-0.2854947336494924</v>
      </c>
      <c r="V80" s="12">
        <f t="shared" si="502"/>
        <v>-0.52732910327887716</v>
      </c>
      <c r="W80" s="12">
        <f t="shared" si="502"/>
        <v>-0.10243710028153497</v>
      </c>
      <c r="X80" s="12">
        <f t="shared" si="502"/>
        <v>-0.16859054389802691</v>
      </c>
      <c r="Y80" s="12">
        <f t="shared" si="502"/>
        <v>0.34771492017053418</v>
      </c>
      <c r="Z80" s="12">
        <f t="shared" si="502"/>
        <v>0.27653360199970756</v>
      </c>
      <c r="AA80" s="12">
        <f t="shared" si="502"/>
        <v>0.21933726034932263</v>
      </c>
      <c r="AB80" s="12">
        <f t="shared" ref="AB80:BG80" si="503">AA17/AA$7*AB49</f>
        <v>0.12323528105814176</v>
      </c>
      <c r="AC80" s="12">
        <f t="shared" si="503"/>
        <v>7.7643432192345305E-2</v>
      </c>
      <c r="AD80" s="12">
        <f t="shared" si="503"/>
        <v>5.4776695254667961E-2</v>
      </c>
      <c r="AE80" s="12">
        <f t="shared" si="503"/>
        <v>3.2241826761655837E-2</v>
      </c>
      <c r="AF80" s="12">
        <f t="shared" si="503"/>
        <v>0.33538188523532247</v>
      </c>
      <c r="AG80" s="12">
        <f t="shared" si="503"/>
        <v>0.27500089933654809</v>
      </c>
      <c r="AH80" s="12">
        <f t="shared" si="503"/>
        <v>0.6415484132657725</v>
      </c>
      <c r="AI80" s="12">
        <f t="shared" si="503"/>
        <v>-0.18022657615934487</v>
      </c>
      <c r="AJ80" s="12">
        <f t="shared" si="503"/>
        <v>1.1143308568287424</v>
      </c>
      <c r="AK80" s="12">
        <f t="shared" si="503"/>
        <v>0.47899889979638999</v>
      </c>
      <c r="AL80" s="12">
        <f t="shared" si="503"/>
        <v>0.84537931451886872</v>
      </c>
      <c r="AM80" s="12">
        <f t="shared" si="503"/>
        <v>0.12757301628120907</v>
      </c>
      <c r="AN80" s="12">
        <f t="shared" si="503"/>
        <v>0.1666035321481549</v>
      </c>
      <c r="AO80" s="12">
        <f t="shared" si="503"/>
        <v>0.19565494960807608</v>
      </c>
      <c r="AP80" s="12">
        <f t="shared" si="503"/>
        <v>-0.1143707486516584</v>
      </c>
      <c r="AQ80" s="12">
        <f t="shared" si="503"/>
        <v>0.1150802924556055</v>
      </c>
      <c r="AR80" s="12">
        <f t="shared" si="503"/>
        <v>-0.14105127023102176</v>
      </c>
      <c r="AS80" s="12">
        <f t="shared" si="503"/>
        <v>-0.13099857024638631</v>
      </c>
      <c r="AT80" s="12">
        <f t="shared" si="503"/>
        <v>8.494548884633446E-2</v>
      </c>
      <c r="AU80" s="12">
        <f t="shared" si="503"/>
        <v>0.45071584701072787</v>
      </c>
      <c r="AV80" s="12">
        <f t="shared" si="503"/>
        <v>-1.8755405214806859E-2</v>
      </c>
      <c r="AW80" s="12">
        <f t="shared" si="503"/>
        <v>0.47602092568954774</v>
      </c>
      <c r="AX80" s="12">
        <f t="shared" si="503"/>
        <v>-0.18884671985812207</v>
      </c>
      <c r="AY80" s="12">
        <f t="shared" si="503"/>
        <v>-0.35123659234036564</v>
      </c>
      <c r="AZ80" s="12">
        <f t="shared" si="503"/>
        <v>5.8925309219610429E-2</v>
      </c>
      <c r="BA80" s="12">
        <f t="shared" si="503"/>
        <v>2.9544893659747676E-2</v>
      </c>
      <c r="BB80" s="12">
        <f t="shared" si="503"/>
        <v>0.17924105803470144</v>
      </c>
      <c r="BC80" s="12">
        <f t="shared" si="503"/>
        <v>0.40461117835684773</v>
      </c>
      <c r="BD80" s="12">
        <f t="shared" si="503"/>
        <v>0.16007757483648066</v>
      </c>
      <c r="BE80" s="12">
        <f t="shared" si="503"/>
        <v>0.23182835414038577</v>
      </c>
      <c r="BF80" s="12">
        <f t="shared" si="503"/>
        <v>-0.14822286623099967</v>
      </c>
      <c r="BG80" s="12">
        <f t="shared" si="503"/>
        <v>-6.9308171838664417E-2</v>
      </c>
      <c r="BH80" s="12">
        <f t="shared" ref="BH80:CM80" si="504">BG17/BG$7*BH49</f>
        <v>-0.21598733329832256</v>
      </c>
      <c r="BI80" s="12">
        <f t="shared" si="504"/>
        <v>-4.9325024546078532E-2</v>
      </c>
      <c r="BJ80" s="12">
        <f t="shared" si="504"/>
        <v>-4.919217976218896E-2</v>
      </c>
      <c r="BK80" s="12">
        <f t="shared" si="504"/>
        <v>-8.7745908571420839E-2</v>
      </c>
      <c r="BL80" s="12">
        <f t="shared" si="504"/>
        <v>0.13757134993515724</v>
      </c>
      <c r="BM80" s="12">
        <f t="shared" si="504"/>
        <v>0.4864483196945833</v>
      </c>
      <c r="BN80" s="12">
        <f t="shared" si="504"/>
        <v>0.1941708962376435</v>
      </c>
      <c r="BO80" s="12">
        <f t="shared" si="504"/>
        <v>9.5491957286317736E-2</v>
      </c>
      <c r="BP80" s="12">
        <f t="shared" si="504"/>
        <v>-2.8232880665840836E-2</v>
      </c>
      <c r="BQ80" s="12">
        <f t="shared" si="504"/>
        <v>-8.3804753769886914E-2</v>
      </c>
      <c r="BR80" s="12">
        <f t="shared" si="504"/>
        <v>-6.4836015208244835E-2</v>
      </c>
      <c r="BS80" s="12">
        <f t="shared" si="504"/>
        <v>3.7054521898068009E-2</v>
      </c>
      <c r="BT80" s="12">
        <f t="shared" si="504"/>
        <v>9.1498284818910883E-3</v>
      </c>
      <c r="BU80" s="12">
        <f t="shared" si="504"/>
        <v>-0.16185483680041393</v>
      </c>
      <c r="BV80" s="12">
        <f t="shared" si="504"/>
        <v>9.0248229181540268E-3</v>
      </c>
      <c r="BW80" s="12">
        <f t="shared" si="504"/>
        <v>1.7950444601708589E-2</v>
      </c>
      <c r="BX80" s="12">
        <f t="shared" si="504"/>
        <v>-0.20239074570832549</v>
      </c>
      <c r="BY80" s="12">
        <f t="shared" si="504"/>
        <v>-0.29749784459785034</v>
      </c>
      <c r="BZ80" s="12">
        <f t="shared" si="504"/>
        <v>-0.4997709057810073</v>
      </c>
      <c r="CA80" s="12">
        <f t="shared" si="504"/>
        <v>-0.60138721671392337</v>
      </c>
      <c r="CB80" s="12">
        <f t="shared" si="504"/>
        <v>-0.50769083080522093</v>
      </c>
      <c r="CC80" s="12">
        <f t="shared" si="504"/>
        <v>-0.54496452510653259</v>
      </c>
      <c r="CD80" s="12">
        <f t="shared" si="504"/>
        <v>-0.46175316877617434</v>
      </c>
      <c r="CE80" s="12">
        <f t="shared" si="504"/>
        <v>-0.33749133862992958</v>
      </c>
      <c r="CF80" s="12">
        <f t="shared" si="504"/>
        <v>-3.8315232344711694E-2</v>
      </c>
      <c r="CG80" s="12">
        <f t="shared" si="504"/>
        <v>-6.6622158732992307E-2</v>
      </c>
      <c r="CH80" s="12">
        <f t="shared" si="504"/>
        <v>-3.8075310230568628E-2</v>
      </c>
      <c r="CI80" s="12">
        <f t="shared" si="504"/>
        <v>-0.12232745457377456</v>
      </c>
      <c r="CJ80" s="12">
        <f t="shared" si="504"/>
        <v>-0.15907757604861142</v>
      </c>
      <c r="CK80" s="12">
        <f t="shared" si="504"/>
        <v>-0.22204920240178411</v>
      </c>
      <c r="CL80" s="12">
        <f t="shared" si="504"/>
        <v>-6.5129238554981692E-2</v>
      </c>
      <c r="CM80" s="12">
        <f t="shared" si="504"/>
        <v>-0.119814967014573</v>
      </c>
      <c r="CN80" s="12">
        <f t="shared" ref="CN80:DS80" si="505">CM17/CM$7*CN49</f>
        <v>7.4289404655350791E-2</v>
      </c>
      <c r="CO80" s="12">
        <f t="shared" si="505"/>
        <v>6.4370036764046151E-2</v>
      </c>
      <c r="CP80" s="12">
        <f t="shared" si="505"/>
        <v>0.16592964045413996</v>
      </c>
      <c r="CQ80" s="12">
        <f t="shared" si="505"/>
        <v>0.30434781220081875</v>
      </c>
      <c r="CR80" s="12">
        <f t="shared" si="505"/>
        <v>0.18163103485100315</v>
      </c>
      <c r="CS80" s="12">
        <f t="shared" si="505"/>
        <v>8.0654134636349406E-2</v>
      </c>
      <c r="CT80" s="12">
        <f t="shared" si="505"/>
        <v>4.440400123205758E-2</v>
      </c>
      <c r="CU80" s="12">
        <f t="shared" si="505"/>
        <v>-4.3771959151423019E-2</v>
      </c>
      <c r="CV80" s="12">
        <f t="shared" si="505"/>
        <v>3.4980108551522837E-2</v>
      </c>
      <c r="CW80" s="12">
        <f t="shared" si="505"/>
        <v>0.1316382131988818</v>
      </c>
      <c r="CX80" s="12">
        <f t="shared" si="505"/>
        <v>0.11265158976340554</v>
      </c>
      <c r="CY80" s="12">
        <f t="shared" si="505"/>
        <v>3.4266794330627265E-2</v>
      </c>
      <c r="CZ80" s="12">
        <f t="shared" si="505"/>
        <v>4.2535106769096123E-2</v>
      </c>
      <c r="DA80" s="12">
        <f t="shared" si="505"/>
        <v>7.6115578513343857E-2</v>
      </c>
      <c r="DB80" s="12">
        <f t="shared" si="505"/>
        <v>4.1761370430077036E-2</v>
      </c>
      <c r="DC80" s="12">
        <f t="shared" si="505"/>
        <v>0.15909829735525</v>
      </c>
      <c r="DD80" s="12">
        <f t="shared" si="505"/>
        <v>1.643340934850045E-2</v>
      </c>
      <c r="DE80" s="12">
        <f t="shared" si="505"/>
        <v>0.13126742422770543</v>
      </c>
      <c r="DF80" s="12">
        <f t="shared" si="505"/>
        <v>-6.4258621265473104E-2</v>
      </c>
      <c r="DG80" s="12">
        <f t="shared" si="505"/>
        <v>4.0317716892774004E-2</v>
      </c>
      <c r="DH80" s="12">
        <f t="shared" si="505"/>
        <v>0.13718492793332729</v>
      </c>
      <c r="DI80" s="12">
        <f t="shared" si="505"/>
        <v>0.12792353772508946</v>
      </c>
      <c r="DJ80" s="12">
        <f t="shared" si="505"/>
        <v>8.7335343682124478E-2</v>
      </c>
      <c r="DK80" s="12">
        <f t="shared" si="505"/>
        <v>0.28896898181764918</v>
      </c>
      <c r="DL80" s="12">
        <f t="shared" si="505"/>
        <v>0.14177665895862943</v>
      </c>
      <c r="DM80" s="12">
        <f t="shared" si="505"/>
        <v>1.5537110039669972E-2</v>
      </c>
      <c r="DN80" s="12">
        <f t="shared" si="505"/>
        <v>7.7264553136326642E-3</v>
      </c>
      <c r="DO80" s="12">
        <f t="shared" si="505"/>
        <v>0.13965563192702576</v>
      </c>
      <c r="DP80" s="12">
        <f t="shared" si="505"/>
        <v>0.16249120780019063</v>
      </c>
      <c r="DQ80" s="12">
        <f t="shared" si="505"/>
        <v>0.14561361744164555</v>
      </c>
      <c r="DR80" s="12">
        <f t="shared" si="505"/>
        <v>5.2835414275826435E-2</v>
      </c>
      <c r="DS80" s="12">
        <f t="shared" si="505"/>
        <v>-0.19947384811633534</v>
      </c>
      <c r="DT80" s="43">
        <f t="shared" ref="DT80:EY80" si="506">DS17/DS$7*DT49</f>
        <v>-0.65966629464567239</v>
      </c>
      <c r="DU80" s="43">
        <f t="shared" si="506"/>
        <v>-1.6834004342170122E-2</v>
      </c>
      <c r="DV80" s="43">
        <f t="shared" si="506"/>
        <v>0.31716466379023778</v>
      </c>
      <c r="DW80" s="12">
        <f t="shared" si="506"/>
        <v>1.6233495353178605E-2</v>
      </c>
      <c r="DX80" s="12">
        <f t="shared" si="506"/>
        <v>6.5189037207121533E-2</v>
      </c>
      <c r="DY80" s="12">
        <f t="shared" si="506"/>
        <v>6.432077551776505E-2</v>
      </c>
      <c r="DZ80" s="12">
        <f t="shared" si="506"/>
        <v>0.23920238546573899</v>
      </c>
      <c r="EA80" s="12">
        <f t="shared" si="506"/>
        <v>0.52864283273949952</v>
      </c>
      <c r="EB80" s="12">
        <f t="shared" si="506"/>
        <v>0.26451417267855981</v>
      </c>
      <c r="EC80" s="12">
        <f t="shared" si="506"/>
        <v>-0.30981247498557646</v>
      </c>
      <c r="ED80" s="13">
        <f t="shared" si="506"/>
        <v>9.7107162687977172E-2</v>
      </c>
      <c r="EE80" s="13">
        <f t="shared" si="506"/>
        <v>4.7955217713452875E-2</v>
      </c>
      <c r="EF80" s="13">
        <f t="shared" si="506"/>
        <v>-0.4093172814236094</v>
      </c>
      <c r="EG80" s="13">
        <f t="shared" si="506"/>
        <v>-0.17479905457790812</v>
      </c>
      <c r="EH80" s="13">
        <f t="shared" si="506"/>
        <v>0.10886767726976998</v>
      </c>
      <c r="EI80" s="13">
        <f t="shared" si="506"/>
        <v>0.25270602318530222</v>
      </c>
      <c r="EJ80" s="13">
        <f t="shared" si="506"/>
        <v>0.19925993262065808</v>
      </c>
      <c r="EK80" s="13">
        <f t="shared" si="506"/>
        <v>0.13296978620731242</v>
      </c>
      <c r="EL80" s="13">
        <f t="shared" si="506"/>
        <v>0.13064693618480702</v>
      </c>
      <c r="EM80" s="13">
        <f t="shared" si="506"/>
        <v>0.12873663306726474</v>
      </c>
      <c r="EN80" s="13">
        <f t="shared" si="506"/>
        <v>4.8094488609547112E-2</v>
      </c>
      <c r="EO80" s="13">
        <f t="shared" si="506"/>
        <v>3.0678978161291252E-3</v>
      </c>
      <c r="EP80" s="13">
        <f t="shared" si="506"/>
        <v>6.5083582541852911E-2</v>
      </c>
      <c r="EQ80" s="13">
        <f t="shared" si="506"/>
        <v>0.10181647525245231</v>
      </c>
      <c r="ER80" s="13">
        <f t="shared" si="506"/>
        <v>3.0361855661014923E-2</v>
      </c>
      <c r="ES80" s="13">
        <f t="shared" si="506"/>
        <v>2.9597334113748267E-2</v>
      </c>
      <c r="ET80" s="13">
        <f t="shared" si="506"/>
        <v>2.8486101836444715E-2</v>
      </c>
      <c r="EU80" s="13">
        <f t="shared" si="506"/>
        <v>8.8449277655725231E-2</v>
      </c>
      <c r="EV80" s="13">
        <f t="shared" si="506"/>
        <v>5.7946577632628775E-2</v>
      </c>
      <c r="EW80" s="13">
        <f t="shared" si="506"/>
        <v>1.5900446684597808E-2</v>
      </c>
      <c r="EX80" s="13">
        <f t="shared" si="506"/>
        <v>-2.7346250071074607E-2</v>
      </c>
      <c r="EY80" s="13">
        <f t="shared" si="506"/>
        <v>-3.9712903127959191E-3</v>
      </c>
      <c r="EZ80" s="13">
        <f t="shared" ref="EZ80:FF80" si="507">EY17/EY$7*EZ49</f>
        <v>-2.713327429302962E-2</v>
      </c>
      <c r="FA80" s="13">
        <f t="shared" si="507"/>
        <v>-3.8264191778108539E-2</v>
      </c>
      <c r="FB80" s="13">
        <f t="shared" si="507"/>
        <v>-4.0150040673198925E-2</v>
      </c>
      <c r="FC80" s="13">
        <f t="shared" si="507"/>
        <v>-3.8057559786112943E-2</v>
      </c>
      <c r="FD80" s="13">
        <f t="shared" si="507"/>
        <v>-4.9135765589415237E-2</v>
      </c>
      <c r="FE80" s="13">
        <f t="shared" si="507"/>
        <v>-3.7275605537251906E-2</v>
      </c>
      <c r="FF80" s="13">
        <f t="shared" si="507"/>
        <v>-5.04459898766072E-2</v>
      </c>
    </row>
    <row r="81" spans="2:162" x14ac:dyDescent="0.2">
      <c r="B81" t="str">
        <f t="shared" si="441"/>
        <v xml:space="preserve">   Professional and business services</v>
      </c>
      <c r="C81" s="12"/>
      <c r="D81" s="12">
        <f t="shared" ref="D81:AA81" si="508">C18/C$7*D50</f>
        <v>0.81012457251547176</v>
      </c>
      <c r="E81" s="12">
        <f t="shared" si="508"/>
        <v>0.63900160113980009</v>
      </c>
      <c r="F81" s="12">
        <f t="shared" si="508"/>
        <v>-0.20143379044820769</v>
      </c>
      <c r="G81" s="12">
        <f t="shared" si="508"/>
        <v>-0.17876241135258691</v>
      </c>
      <c r="H81" s="12">
        <f t="shared" si="508"/>
        <v>-0.43811860299606009</v>
      </c>
      <c r="I81" s="12">
        <f t="shared" si="508"/>
        <v>7.2076013016816265E-2</v>
      </c>
      <c r="J81" s="12">
        <f t="shared" si="508"/>
        <v>0.252788125167689</v>
      </c>
      <c r="K81" s="12">
        <f t="shared" si="508"/>
        <v>1.4748226774214637</v>
      </c>
      <c r="L81" s="12">
        <f t="shared" si="508"/>
        <v>-0.70430183277581793</v>
      </c>
      <c r="M81" s="12">
        <f t="shared" si="508"/>
        <v>-0.88198460073019724</v>
      </c>
      <c r="N81" s="12">
        <f t="shared" si="508"/>
        <v>0.16669234383530443</v>
      </c>
      <c r="O81" s="12">
        <f t="shared" si="508"/>
        <v>2.0113039033496758</v>
      </c>
      <c r="P81" s="12">
        <f t="shared" si="508"/>
        <v>0.40512776549753465</v>
      </c>
      <c r="Q81" s="12">
        <f t="shared" si="508"/>
        <v>1.0919925892266991</v>
      </c>
      <c r="R81" s="12">
        <f t="shared" si="508"/>
        <v>-0.19550809052279081</v>
      </c>
      <c r="S81" s="12">
        <f t="shared" si="508"/>
        <v>1.0533195268443543</v>
      </c>
      <c r="T81" s="12">
        <f t="shared" si="508"/>
        <v>1.0717358711339333</v>
      </c>
      <c r="U81" s="12">
        <f t="shared" si="508"/>
        <v>0.85769004047688857</v>
      </c>
      <c r="V81" s="12">
        <f t="shared" si="508"/>
        <v>1.2612287905047594</v>
      </c>
      <c r="W81" s="12">
        <f t="shared" si="508"/>
        <v>9.186465260691036E-2</v>
      </c>
      <c r="X81" s="12">
        <f t="shared" si="508"/>
        <v>-0.32601353181200815</v>
      </c>
      <c r="Y81" s="12">
        <f t="shared" si="508"/>
        <v>0.39064753896455162</v>
      </c>
      <c r="Z81" s="12">
        <f t="shared" si="508"/>
        <v>1.1006126414605444</v>
      </c>
      <c r="AA81" s="12">
        <f t="shared" si="508"/>
        <v>1.62256981690757</v>
      </c>
      <c r="AB81" s="12">
        <f t="shared" ref="AB81:BG81" si="509">AA18/AA$7*AB50</f>
        <v>5.5700433067687606E-2</v>
      </c>
      <c r="AC81" s="12">
        <f t="shared" si="509"/>
        <v>0.95314246252907187</v>
      </c>
      <c r="AD81" s="12">
        <f t="shared" si="509"/>
        <v>1.4915657205371269</v>
      </c>
      <c r="AE81" s="12">
        <f t="shared" si="509"/>
        <v>1.4170595866788012</v>
      </c>
      <c r="AF81" s="12">
        <f t="shared" si="509"/>
        <v>1.5139316120169064</v>
      </c>
      <c r="AG81" s="12">
        <f t="shared" si="509"/>
        <v>0.2092508247122474</v>
      </c>
      <c r="AH81" s="12">
        <f t="shared" si="509"/>
        <v>1.1472602292171548</v>
      </c>
      <c r="AI81" s="12">
        <f t="shared" si="509"/>
        <v>1.3119960441299257</v>
      </c>
      <c r="AJ81" s="12">
        <f t="shared" si="509"/>
        <v>8.0502200141287006E-2</v>
      </c>
      <c r="AK81" s="12">
        <f t="shared" si="509"/>
        <v>0.49220693171326596</v>
      </c>
      <c r="AL81" s="12">
        <f t="shared" si="509"/>
        <v>0.39734246321176475</v>
      </c>
      <c r="AM81" s="12">
        <f t="shared" si="509"/>
        <v>0.76613548097488282</v>
      </c>
      <c r="AN81" s="12">
        <f t="shared" si="509"/>
        <v>1.317566657039756</v>
      </c>
      <c r="AO81" s="12">
        <f t="shared" si="509"/>
        <v>1.0955558563516306</v>
      </c>
      <c r="AP81" s="12">
        <f t="shared" si="509"/>
        <v>1.2493475955222169</v>
      </c>
      <c r="AQ81" s="12">
        <f t="shared" si="509"/>
        <v>0.92710305742666299</v>
      </c>
      <c r="AR81" s="12">
        <f t="shared" si="509"/>
        <v>0.45099014108054064</v>
      </c>
      <c r="AS81" s="12">
        <f t="shared" si="509"/>
        <v>1.156065509837872</v>
      </c>
      <c r="AT81" s="12">
        <f t="shared" si="509"/>
        <v>0.21719523363679732</v>
      </c>
      <c r="AU81" s="12">
        <f t="shared" si="509"/>
        <v>-1.7871388599231901</v>
      </c>
      <c r="AV81" s="12">
        <f t="shared" si="509"/>
        <v>-1.1018189346517846</v>
      </c>
      <c r="AW81" s="12">
        <f t="shared" si="509"/>
        <v>-2.2903610293669674</v>
      </c>
      <c r="AX81" s="12">
        <f t="shared" si="509"/>
        <v>-1.4015391692692252</v>
      </c>
      <c r="AY81" s="12">
        <f t="shared" si="509"/>
        <v>-0.421125210019205</v>
      </c>
      <c r="AZ81" s="12">
        <f t="shared" si="509"/>
        <v>-0.22368647973438874</v>
      </c>
      <c r="BA81" s="12">
        <f t="shared" si="509"/>
        <v>-9.8291222827446359E-3</v>
      </c>
      <c r="BB81" s="12">
        <f t="shared" si="509"/>
        <v>-0.11790827988784146</v>
      </c>
      <c r="BC81" s="12">
        <f t="shared" si="509"/>
        <v>-0.24563514665423875</v>
      </c>
      <c r="BD81" s="12">
        <f t="shared" si="509"/>
        <v>-0.4696667887006496</v>
      </c>
      <c r="BE81" s="12">
        <f t="shared" si="509"/>
        <v>-0.10916218299636327</v>
      </c>
      <c r="BF81" s="12">
        <f t="shared" si="509"/>
        <v>0.33183267091933089</v>
      </c>
      <c r="BG81" s="12">
        <f t="shared" si="509"/>
        <v>0.7510261694198499</v>
      </c>
      <c r="BH81" s="12">
        <f t="shared" ref="BH81:CM81" si="510">BG18/BG$7*BH50</f>
        <v>0.55489168326090976</v>
      </c>
      <c r="BI81" s="12">
        <f t="shared" si="510"/>
        <v>0.52182761144120227</v>
      </c>
      <c r="BJ81" s="12">
        <f t="shared" si="510"/>
        <v>0.82731709983631263</v>
      </c>
      <c r="BK81" s="12">
        <f t="shared" si="510"/>
        <v>0.77024976718264782</v>
      </c>
      <c r="BL81" s="12">
        <f t="shared" si="510"/>
        <v>0.63480253946173582</v>
      </c>
      <c r="BM81" s="12">
        <f t="shared" si="510"/>
        <v>1.0229044061149353</v>
      </c>
      <c r="BN81" s="12">
        <f t="shared" si="510"/>
        <v>0.70454382952788053</v>
      </c>
      <c r="BO81" s="12">
        <f t="shared" si="510"/>
        <v>0.63754844041614778</v>
      </c>
      <c r="BP81" s="12">
        <f t="shared" si="510"/>
        <v>1.1158838107892015</v>
      </c>
      <c r="BQ81" s="12">
        <f t="shared" si="510"/>
        <v>0.93942523611878159</v>
      </c>
      <c r="BR81" s="12">
        <f t="shared" si="510"/>
        <v>0.69085282775031875</v>
      </c>
      <c r="BS81" s="12">
        <f t="shared" si="510"/>
        <v>0.85981943355244439</v>
      </c>
      <c r="BT81" s="12">
        <f t="shared" si="510"/>
        <v>0.48144319514549072</v>
      </c>
      <c r="BU81" s="12">
        <f t="shared" si="510"/>
        <v>0.47790926059317057</v>
      </c>
      <c r="BV81" s="12">
        <f t="shared" si="510"/>
        <v>0.51176742776562123</v>
      </c>
      <c r="BW81" s="12">
        <f t="shared" si="510"/>
        <v>0.66564000688180003</v>
      </c>
      <c r="BX81" s="12">
        <f t="shared" si="510"/>
        <v>0.25105333620090725</v>
      </c>
      <c r="BY81" s="12">
        <f t="shared" si="510"/>
        <v>-0.34450592696682836</v>
      </c>
      <c r="BZ81" s="12">
        <f t="shared" si="510"/>
        <v>-1.3718289595244459</v>
      </c>
      <c r="CA81" s="12">
        <f t="shared" si="510"/>
        <v>-1.6210377902044648</v>
      </c>
      <c r="CB81" s="12">
        <f t="shared" si="510"/>
        <v>-2.4233943800746176</v>
      </c>
      <c r="CC81" s="12">
        <f t="shared" si="510"/>
        <v>-0.89043032420892632</v>
      </c>
      <c r="CD81" s="12">
        <f t="shared" si="510"/>
        <v>-7.5980820527066617E-2</v>
      </c>
      <c r="CE81" s="12">
        <f t="shared" si="510"/>
        <v>0.32874067169257493</v>
      </c>
      <c r="CF81" s="12">
        <f t="shared" si="510"/>
        <v>0.49619311345599448</v>
      </c>
      <c r="CG81" s="12">
        <f t="shared" si="510"/>
        <v>0.47427476063145962</v>
      </c>
      <c r="CH81" s="12">
        <f t="shared" si="510"/>
        <v>0.62067727437104825</v>
      </c>
      <c r="CI81" s="12">
        <f t="shared" si="510"/>
        <v>0.7348068274543873</v>
      </c>
      <c r="CJ81" s="12">
        <f t="shared" si="510"/>
        <v>0.59544861471241717</v>
      </c>
      <c r="CK81" s="12">
        <f t="shared" si="510"/>
        <v>0.79566442225928979</v>
      </c>
      <c r="CL81" s="12">
        <f t="shared" si="510"/>
        <v>0.59780202311835307</v>
      </c>
      <c r="CM81" s="12">
        <f t="shared" si="510"/>
        <v>0.60395658707739008</v>
      </c>
      <c r="CN81" s="12">
        <f t="shared" ref="CN81:DS81" si="511">CM18/CM$7*CN50</f>
        <v>1.101371727879032</v>
      </c>
      <c r="CO81" s="12">
        <f t="shared" si="511"/>
        <v>0.23945316843394249</v>
      </c>
      <c r="CP81" s="12">
        <f t="shared" si="511"/>
        <v>0.90391890729053836</v>
      </c>
      <c r="CQ81" s="12">
        <f t="shared" si="511"/>
        <v>0.70767185016840817</v>
      </c>
      <c r="CR81" s="12">
        <f t="shared" si="511"/>
        <v>0.34371748570475796</v>
      </c>
      <c r="CS81" s="12">
        <f t="shared" si="511"/>
        <v>0.36873600810556423</v>
      </c>
      <c r="CT81" s="12">
        <f t="shared" si="511"/>
        <v>0.66600478615796854</v>
      </c>
      <c r="CU81" s="12">
        <f t="shared" si="511"/>
        <v>0.37224752231653058</v>
      </c>
      <c r="CV81" s="12">
        <f t="shared" si="511"/>
        <v>6.1156903006975197E-2</v>
      </c>
      <c r="CW81" s="12">
        <f t="shared" si="511"/>
        <v>1.0710338705431224</v>
      </c>
      <c r="CX81" s="12">
        <f t="shared" si="511"/>
        <v>0.57545351127794153</v>
      </c>
      <c r="CY81" s="12">
        <f t="shared" si="511"/>
        <v>0.41440153158964721</v>
      </c>
      <c r="CZ81" s="12">
        <f t="shared" si="511"/>
        <v>0.73393613020227821</v>
      </c>
      <c r="DA81" s="12">
        <f t="shared" si="511"/>
        <v>0.90269654993080151</v>
      </c>
      <c r="DB81" s="12">
        <f t="shared" si="511"/>
        <v>0.37819452814223892</v>
      </c>
      <c r="DC81" s="12">
        <f t="shared" si="511"/>
        <v>0.63040795531870431</v>
      </c>
      <c r="DD81" s="12">
        <f t="shared" si="511"/>
        <v>0.5573579836454432</v>
      </c>
      <c r="DE81" s="12">
        <f t="shared" si="511"/>
        <v>0.30288672829116475</v>
      </c>
      <c r="DF81" s="12">
        <f t="shared" si="511"/>
        <v>0.1620627676491104</v>
      </c>
      <c r="DG81" s="12">
        <f t="shared" si="511"/>
        <v>0.57064820180214015</v>
      </c>
      <c r="DH81" s="12">
        <f t="shared" si="511"/>
        <v>0.51772286866173789</v>
      </c>
      <c r="DI81" s="12">
        <f t="shared" si="511"/>
        <v>0.15103132684010651</v>
      </c>
      <c r="DJ81" s="12">
        <f t="shared" si="511"/>
        <v>0.2220776383174202</v>
      </c>
      <c r="DK81" s="12">
        <f t="shared" si="511"/>
        <v>0.73604880547624074</v>
      </c>
      <c r="DL81" s="12">
        <f t="shared" si="511"/>
        <v>-7.7931906054209809E-3</v>
      </c>
      <c r="DM81" s="12">
        <f t="shared" si="511"/>
        <v>0.35221301021428758</v>
      </c>
      <c r="DN81" s="12">
        <f t="shared" si="511"/>
        <v>0.57955745906963541</v>
      </c>
      <c r="DO81" s="12">
        <f t="shared" si="511"/>
        <v>5.3822304683570799E-2</v>
      </c>
      <c r="DP81" s="12">
        <f t="shared" si="511"/>
        <v>0.66037893263931557</v>
      </c>
      <c r="DQ81" s="12">
        <f t="shared" si="511"/>
        <v>0.47555135747055771</v>
      </c>
      <c r="DR81" s="12">
        <f t="shared" si="511"/>
        <v>0.51002157984462926</v>
      </c>
      <c r="DS81" s="12">
        <f t="shared" si="511"/>
        <v>0.59352548431177565</v>
      </c>
      <c r="DT81" s="43">
        <f t="shared" ref="DT81:EY81" si="512">DS18/DS$7*DT50</f>
        <v>-3.7187379146168724</v>
      </c>
      <c r="DU81" s="43">
        <f t="shared" si="512"/>
        <v>0.39971762794252197</v>
      </c>
      <c r="DV81" s="43">
        <f t="shared" si="512"/>
        <v>1.6089796718842957</v>
      </c>
      <c r="DW81" s="12">
        <f t="shared" si="512"/>
        <v>0.8683670462146359</v>
      </c>
      <c r="DX81" s="12">
        <f t="shared" si="512"/>
        <v>0.92764172230546527</v>
      </c>
      <c r="DY81" s="12">
        <f t="shared" si="512"/>
        <v>1.1412817986547932</v>
      </c>
      <c r="DZ81" s="12">
        <f t="shared" si="512"/>
        <v>1.7602886001997735</v>
      </c>
      <c r="EA81" s="12">
        <f t="shared" si="512"/>
        <v>1.639829315832017</v>
      </c>
      <c r="EB81" s="12">
        <f t="shared" si="512"/>
        <v>1.2718031143641761</v>
      </c>
      <c r="EC81" s="12">
        <f t="shared" si="512"/>
        <v>-0.46311821156788713</v>
      </c>
      <c r="ED81" s="13">
        <f t="shared" si="512"/>
        <v>2.7018367073001672E-2</v>
      </c>
      <c r="EE81" s="13">
        <f t="shared" si="512"/>
        <v>-0.87539151349409428</v>
      </c>
      <c r="EF81" s="13">
        <f t="shared" si="512"/>
        <v>-2.4219872513812684</v>
      </c>
      <c r="EG81" s="13">
        <f t="shared" si="512"/>
        <v>-2.7080815551668498</v>
      </c>
      <c r="EH81" s="13">
        <f t="shared" si="512"/>
        <v>-1.8709028933254372</v>
      </c>
      <c r="EI81" s="13">
        <f t="shared" si="512"/>
        <v>-0.65282593652425991</v>
      </c>
      <c r="EJ81" s="13">
        <f t="shared" si="512"/>
        <v>0.18027427417260744</v>
      </c>
      <c r="EK81" s="13">
        <f t="shared" si="512"/>
        <v>0.47274824382548469</v>
      </c>
      <c r="EL81" s="13">
        <f t="shared" si="512"/>
        <v>0.5723114987988368</v>
      </c>
      <c r="EM81" s="13">
        <f t="shared" si="512"/>
        <v>0.83239173481962103</v>
      </c>
      <c r="EN81" s="13">
        <f t="shared" si="512"/>
        <v>0.86485349612313867</v>
      </c>
      <c r="EO81" s="13">
        <f t="shared" si="512"/>
        <v>0.7904737476541841</v>
      </c>
      <c r="EP81" s="13">
        <f t="shared" si="512"/>
        <v>0.71592136032702391</v>
      </c>
      <c r="EQ81" s="13">
        <f t="shared" si="512"/>
        <v>0.67399369591696956</v>
      </c>
      <c r="ER81" s="13">
        <f t="shared" si="512"/>
        <v>0.57870800867901029</v>
      </c>
      <c r="ES81" s="13">
        <f t="shared" si="512"/>
        <v>0.49087951808908636</v>
      </c>
      <c r="ET81" s="13">
        <f t="shared" si="512"/>
        <v>0.50318947516461243</v>
      </c>
      <c r="EU81" s="13">
        <f t="shared" si="512"/>
        <v>0.45545312914345643</v>
      </c>
      <c r="EV81" s="13">
        <f t="shared" si="512"/>
        <v>0.41775476123489513</v>
      </c>
      <c r="EW81" s="13">
        <f t="shared" si="512"/>
        <v>0.4800111726228205</v>
      </c>
      <c r="EX81" s="13">
        <f t="shared" si="512"/>
        <v>0.72051164256483335</v>
      </c>
      <c r="EY81" s="13">
        <f t="shared" si="512"/>
        <v>0.81377470901009041</v>
      </c>
      <c r="EZ81" s="13">
        <f t="shared" ref="EZ81:FF81" si="513">EY18/EY$7*EZ50</f>
        <v>0.76349034061995225</v>
      </c>
      <c r="FA81" s="13">
        <f t="shared" si="513"/>
        <v>0.69843633110532188</v>
      </c>
      <c r="FB81" s="13">
        <f t="shared" si="513"/>
        <v>0.6764921715331591</v>
      </c>
      <c r="FC81" s="13">
        <f t="shared" si="513"/>
        <v>0.68290678694951579</v>
      </c>
      <c r="FD81" s="13">
        <f t="shared" si="513"/>
        <v>0.62942632330373338</v>
      </c>
      <c r="FE81" s="13">
        <f t="shared" si="513"/>
        <v>0.56627998504920429</v>
      </c>
      <c r="FF81" s="13">
        <f t="shared" si="513"/>
        <v>0.5229822756325635</v>
      </c>
    </row>
    <row r="82" spans="2:162" x14ac:dyDescent="0.2">
      <c r="B82" t="str">
        <f t="shared" si="441"/>
        <v xml:space="preserve">   Other services</v>
      </c>
      <c r="C82" s="12"/>
      <c r="D82" s="12">
        <f t="shared" ref="D82:AA82" si="514">C19/C$7*D51</f>
        <v>0.88789538581276584</v>
      </c>
      <c r="E82" s="12">
        <f t="shared" si="514"/>
        <v>0.94242930982971573</v>
      </c>
      <c r="F82" s="12">
        <f t="shared" si="514"/>
        <v>0.52992139850618647</v>
      </c>
      <c r="G82" s="12">
        <f t="shared" si="514"/>
        <v>0.53254172329753369</v>
      </c>
      <c r="H82" s="12">
        <f t="shared" si="514"/>
        <v>0.42378817269115571</v>
      </c>
      <c r="I82" s="12">
        <f t="shared" si="514"/>
        <v>5.9981830193719402E-2</v>
      </c>
      <c r="J82" s="12">
        <f t="shared" si="514"/>
        <v>0.86036609095093131</v>
      </c>
      <c r="K82" s="12">
        <f t="shared" si="514"/>
        <v>0.42036646296354802</v>
      </c>
      <c r="L82" s="12">
        <f t="shared" si="514"/>
        <v>0.53710396089517742</v>
      </c>
      <c r="M82" s="12">
        <f t="shared" si="514"/>
        <v>1.1197117554938545</v>
      </c>
      <c r="N82" s="12">
        <f t="shared" si="514"/>
        <v>0.88957218898716772</v>
      </c>
      <c r="O82" s="12">
        <f t="shared" si="514"/>
        <v>0.54748093741751391</v>
      </c>
      <c r="P82" s="12">
        <f t="shared" si="514"/>
        <v>1.6316342244259709</v>
      </c>
      <c r="Q82" s="12">
        <f t="shared" si="514"/>
        <v>0.75994716656781791</v>
      </c>
      <c r="R82" s="12">
        <f t="shared" si="514"/>
        <v>-0.24204326919084734</v>
      </c>
      <c r="S82" s="12">
        <f t="shared" si="514"/>
        <v>0.47249145657073294</v>
      </c>
      <c r="T82" s="12">
        <f t="shared" si="514"/>
        <v>0.600433923437664</v>
      </c>
      <c r="U82" s="12">
        <f t="shared" si="514"/>
        <v>0.60981592853160116</v>
      </c>
      <c r="V82" s="12">
        <f t="shared" si="514"/>
        <v>0.90472372358510345</v>
      </c>
      <c r="W82" s="12">
        <f t="shared" si="514"/>
        <v>1.7073355827529282</v>
      </c>
      <c r="X82" s="12">
        <f t="shared" si="514"/>
        <v>0.23939362106464473</v>
      </c>
      <c r="Y82" s="12">
        <f t="shared" si="514"/>
        <v>0.41156807368364307</v>
      </c>
      <c r="Z82" s="12">
        <f t="shared" si="514"/>
        <v>0.25044932085540034</v>
      </c>
      <c r="AA82" s="12">
        <f t="shared" si="514"/>
        <v>-0.27234185505995034</v>
      </c>
      <c r="AB82" s="12">
        <f t="shared" ref="AB82:BG82" si="515">AA19/AA$7*AB51</f>
        <v>1.2141317357404726</v>
      </c>
      <c r="AC82" s="12">
        <f t="shared" si="515"/>
        <v>0.83962649892796493</v>
      </c>
      <c r="AD82" s="12">
        <f t="shared" si="515"/>
        <v>1.4995363360701033</v>
      </c>
      <c r="AE82" s="12">
        <f t="shared" si="515"/>
        <v>0.61770514157628587</v>
      </c>
      <c r="AF82" s="12">
        <f t="shared" si="515"/>
        <v>0.64296781232562972</v>
      </c>
      <c r="AG82" s="12">
        <f t="shared" si="515"/>
        <v>1.0156695948025309</v>
      </c>
      <c r="AH82" s="12">
        <f t="shared" si="515"/>
        <v>1.3687575778808809</v>
      </c>
      <c r="AI82" s="12">
        <f t="shared" si="515"/>
        <v>0.30534882015405995</v>
      </c>
      <c r="AJ82" s="12">
        <f t="shared" si="515"/>
        <v>1.5349011619372974</v>
      </c>
      <c r="AK82" s="12">
        <f t="shared" si="515"/>
        <v>0.69168895623001259</v>
      </c>
      <c r="AL82" s="12">
        <f t="shared" si="515"/>
        <v>0.52531932545991289</v>
      </c>
      <c r="AM82" s="12">
        <f t="shared" si="515"/>
        <v>0.78974990248854071</v>
      </c>
      <c r="AN82" s="12">
        <f t="shared" si="515"/>
        <v>-2.9103243061582459E-2</v>
      </c>
      <c r="AO82" s="12">
        <f t="shared" si="515"/>
        <v>0.65532086969990633</v>
      </c>
      <c r="AP82" s="12">
        <f t="shared" si="515"/>
        <v>0.97545558237119412</v>
      </c>
      <c r="AQ82" s="12">
        <f t="shared" si="515"/>
        <v>0.89937764861357683</v>
      </c>
      <c r="AR82" s="12">
        <f t="shared" si="515"/>
        <v>-0.27372141532104155</v>
      </c>
      <c r="AS82" s="12">
        <f t="shared" si="515"/>
        <v>0.571395881528315</v>
      </c>
      <c r="AT82" s="12">
        <f t="shared" si="515"/>
        <v>0.80915343901001435</v>
      </c>
      <c r="AU82" s="12">
        <f t="shared" si="515"/>
        <v>-0.49996168447559786</v>
      </c>
      <c r="AV82" s="12">
        <f t="shared" si="515"/>
        <v>0.37793922642219879</v>
      </c>
      <c r="AW82" s="12">
        <f t="shared" si="515"/>
        <v>-8.4964147638396381E-2</v>
      </c>
      <c r="AX82" s="12">
        <f t="shared" si="515"/>
        <v>-0.30391685728629825</v>
      </c>
      <c r="AY82" s="12">
        <f t="shared" si="515"/>
        <v>0.26271770080813106</v>
      </c>
      <c r="AZ82" s="12">
        <f t="shared" si="515"/>
        <v>0.4635071283340369</v>
      </c>
      <c r="BA82" s="12">
        <f t="shared" si="515"/>
        <v>0.36592530740484169</v>
      </c>
      <c r="BB82" s="12">
        <f t="shared" si="515"/>
        <v>0.28722039088644014</v>
      </c>
      <c r="BC82" s="12">
        <f t="shared" si="515"/>
        <v>0.46851014941981595</v>
      </c>
      <c r="BD82" s="12">
        <f t="shared" si="515"/>
        <v>0.34904993735363199</v>
      </c>
      <c r="BE82" s="12">
        <f t="shared" si="515"/>
        <v>0.51177082883661351</v>
      </c>
      <c r="BF82" s="12">
        <f t="shared" si="515"/>
        <v>0.67440989638502424</v>
      </c>
      <c r="BG82" s="12">
        <f t="shared" si="515"/>
        <v>-0.3066235283642148</v>
      </c>
      <c r="BH82" s="12">
        <f t="shared" ref="BH82:CM82" si="516">BG19/BG$7*BH51</f>
        <v>0.70305174960467831</v>
      </c>
      <c r="BI82" s="12">
        <f t="shared" si="516"/>
        <v>0.25822206025460509</v>
      </c>
      <c r="BJ82" s="12">
        <f t="shared" si="516"/>
        <v>0.54719543171312068</v>
      </c>
      <c r="BK82" s="12">
        <f t="shared" si="516"/>
        <v>0.51354075358909046</v>
      </c>
      <c r="BL82" s="12">
        <f t="shared" si="516"/>
        <v>0.99005257873913854</v>
      </c>
      <c r="BM82" s="12">
        <f t="shared" si="516"/>
        <v>0.44771334409199143</v>
      </c>
      <c r="BN82" s="12">
        <f t="shared" si="516"/>
        <v>0.34764831769830723</v>
      </c>
      <c r="BO82" s="12">
        <f t="shared" si="516"/>
        <v>0.50741454857071977</v>
      </c>
      <c r="BP82" s="12">
        <f t="shared" si="516"/>
        <v>0.35068048388152862</v>
      </c>
      <c r="BQ82" s="12">
        <f t="shared" si="516"/>
        <v>0.46179095617024818</v>
      </c>
      <c r="BR82" s="12">
        <f t="shared" si="516"/>
        <v>0.55329964978156199</v>
      </c>
      <c r="BS82" s="12">
        <f t="shared" si="516"/>
        <v>0.89044907374585969</v>
      </c>
      <c r="BT82" s="12">
        <f t="shared" si="516"/>
        <v>0.57210376507717331</v>
      </c>
      <c r="BU82" s="12">
        <f t="shared" si="516"/>
        <v>0.71614166898220077</v>
      </c>
      <c r="BV82" s="12">
        <f t="shared" si="516"/>
        <v>0.95212611080061182</v>
      </c>
      <c r="BW82" s="12">
        <f t="shared" si="516"/>
        <v>0.68875536556784334</v>
      </c>
      <c r="BX82" s="12">
        <f t="shared" si="516"/>
        <v>0.45762227135847061</v>
      </c>
      <c r="BY82" s="12">
        <f t="shared" si="516"/>
        <v>0.75749435545561383</v>
      </c>
      <c r="BZ82" s="12">
        <f t="shared" si="516"/>
        <v>-0.14200749718390795</v>
      </c>
      <c r="CA82" s="12">
        <f t="shared" si="516"/>
        <v>-0.19869794379174904</v>
      </c>
      <c r="CB82" s="12">
        <f t="shared" si="516"/>
        <v>-0.49326950896642274</v>
      </c>
      <c r="CC82" s="12">
        <f t="shared" si="516"/>
        <v>0.34993716425594967</v>
      </c>
      <c r="CD82" s="12">
        <f t="shared" si="516"/>
        <v>0.38282037314995704</v>
      </c>
      <c r="CE82" s="12">
        <f t="shared" si="516"/>
        <v>-2.8740851655363345E-2</v>
      </c>
      <c r="CF82" s="12">
        <f t="shared" si="516"/>
        <v>0.66897248675983301</v>
      </c>
      <c r="CG82" s="12">
        <f t="shared" si="516"/>
        <v>0.74392075369187038</v>
      </c>
      <c r="CH82" s="12">
        <f t="shared" si="516"/>
        <v>1.3420411959863672</v>
      </c>
      <c r="CI82" s="12">
        <f t="shared" si="516"/>
        <v>0.41991365077222786</v>
      </c>
      <c r="CJ82" s="12">
        <f t="shared" si="516"/>
        <v>0.9781104228339389</v>
      </c>
      <c r="CK82" s="12">
        <f t="shared" si="516"/>
        <v>0.46333608670694765</v>
      </c>
      <c r="CL82" s="12">
        <f t="shared" si="516"/>
        <v>0.55576308042177758</v>
      </c>
      <c r="CM82" s="12">
        <f t="shared" si="516"/>
        <v>0.6850448883696707</v>
      </c>
      <c r="CN82" s="12">
        <f t="shared" ref="CN82:DS82" si="517">CM19/CM$7*CN51</f>
        <v>0.69032317575637425</v>
      </c>
      <c r="CO82" s="12">
        <f t="shared" si="517"/>
        <v>0.29416809470970051</v>
      </c>
      <c r="CP82" s="12">
        <f t="shared" si="517"/>
        <v>0.83912739007167325</v>
      </c>
      <c r="CQ82" s="12">
        <f t="shared" si="517"/>
        <v>0.29929735376305933</v>
      </c>
      <c r="CR82" s="12">
        <f t="shared" si="517"/>
        <v>0.80738424184069901</v>
      </c>
      <c r="CS82" s="12">
        <f t="shared" si="517"/>
        <v>0.61127708197023112</v>
      </c>
      <c r="CT82" s="12">
        <f t="shared" si="517"/>
        <v>0.85128957629563828</v>
      </c>
      <c r="CU82" s="12">
        <f t="shared" si="517"/>
        <v>1.0065690036671116</v>
      </c>
      <c r="CV82" s="12">
        <f t="shared" si="517"/>
        <v>8.7342595433239106E-2</v>
      </c>
      <c r="CW82" s="12">
        <f t="shared" si="517"/>
        <v>0.80915993477244175</v>
      </c>
      <c r="CX82" s="12">
        <f t="shared" si="517"/>
        <v>0.12055906283451989</v>
      </c>
      <c r="CY82" s="12">
        <f t="shared" si="517"/>
        <v>0.71662413194399588</v>
      </c>
      <c r="CZ82" s="12">
        <f t="shared" si="517"/>
        <v>1.0503269985401564</v>
      </c>
      <c r="DA82" s="12">
        <f t="shared" si="517"/>
        <v>0.93768079614135991</v>
      </c>
      <c r="DB82" s="12">
        <f t="shared" si="517"/>
        <v>0.74059322033764075</v>
      </c>
      <c r="DC82" s="12">
        <f t="shared" si="517"/>
        <v>1.4189112695016357</v>
      </c>
      <c r="DD82" s="12">
        <f t="shared" si="517"/>
        <v>1.0242255410676322</v>
      </c>
      <c r="DE82" s="12">
        <f t="shared" si="517"/>
        <v>0.72246318548404298</v>
      </c>
      <c r="DF82" s="12">
        <f t="shared" si="517"/>
        <v>0.57778424310489984</v>
      </c>
      <c r="DG82" s="12">
        <f t="shared" si="517"/>
        <v>0.66551421782121145</v>
      </c>
      <c r="DH82" s="12">
        <f t="shared" si="517"/>
        <v>1.0129515165699432</v>
      </c>
      <c r="DI82" s="12">
        <f t="shared" si="517"/>
        <v>0.46237757198547785</v>
      </c>
      <c r="DJ82" s="12">
        <f t="shared" si="517"/>
        <v>0.61271326917655666</v>
      </c>
      <c r="DK82" s="12">
        <f t="shared" si="517"/>
        <v>1.3210417894931541</v>
      </c>
      <c r="DL82" s="12">
        <f t="shared" si="517"/>
        <v>0.64502678502298405</v>
      </c>
      <c r="DM82" s="12">
        <f t="shared" si="517"/>
        <v>0.51588887677125161</v>
      </c>
      <c r="DN82" s="12">
        <f t="shared" si="517"/>
        <v>0.59180557979616644</v>
      </c>
      <c r="DO82" s="12">
        <f t="shared" si="517"/>
        <v>0.85489517965386219</v>
      </c>
      <c r="DP82" s="12">
        <f t="shared" si="517"/>
        <v>0.64031702452938144</v>
      </c>
      <c r="DQ82" s="12">
        <f t="shared" si="517"/>
        <v>0.63495471954613836</v>
      </c>
      <c r="DR82" s="12">
        <f t="shared" si="517"/>
        <v>0.33995921877378904</v>
      </c>
      <c r="DS82" s="12">
        <f t="shared" si="517"/>
        <v>-0.60969408089981081</v>
      </c>
      <c r="DT82" s="43">
        <f t="shared" ref="DT82:EY82" si="518">DS19/DS$7*DT51</f>
        <v>-17.35699673971142</v>
      </c>
      <c r="DU82" s="43">
        <f t="shared" si="518"/>
        <v>7.1486432006936358</v>
      </c>
      <c r="DV82" s="43">
        <f t="shared" si="518"/>
        <v>1.0119524601051015</v>
      </c>
      <c r="DW82" s="12">
        <f t="shared" si="518"/>
        <v>-0.26638966496246563</v>
      </c>
      <c r="DX82" s="12">
        <f t="shared" si="518"/>
        <v>4.0262384257988604</v>
      </c>
      <c r="DY82" s="12">
        <f t="shared" si="518"/>
        <v>4.0621387064447214</v>
      </c>
      <c r="DZ82" s="12">
        <f t="shared" si="518"/>
        <v>2.895573660937961</v>
      </c>
      <c r="EA82" s="12">
        <f t="shared" si="518"/>
        <v>1.5554908285083207</v>
      </c>
      <c r="EB82" s="12">
        <f t="shared" si="518"/>
        <v>0.78016179622116033</v>
      </c>
      <c r="EC82" s="12">
        <f t="shared" si="518"/>
        <v>0.91841975229703887</v>
      </c>
      <c r="ED82" s="13">
        <f t="shared" si="518"/>
        <v>1.8079748545043108</v>
      </c>
      <c r="EE82" s="13">
        <f t="shared" si="518"/>
        <v>1.0631843927857914</v>
      </c>
      <c r="EF82" s="13">
        <f t="shared" si="518"/>
        <v>6.719591207960271E-3</v>
      </c>
      <c r="EG82" s="13">
        <f t="shared" si="518"/>
        <v>0.13194365728087537</v>
      </c>
      <c r="EH82" s="13">
        <f t="shared" si="518"/>
        <v>-0.32928508599844214</v>
      </c>
      <c r="EI82" s="13">
        <f t="shared" si="518"/>
        <v>8.8305394707991078E-2</v>
      </c>
      <c r="EJ82" s="13">
        <f t="shared" si="518"/>
        <v>0.59178543465538147</v>
      </c>
      <c r="EK82" s="13">
        <f t="shared" si="518"/>
        <v>0.24897468564807007</v>
      </c>
      <c r="EL82" s="13">
        <f t="shared" si="518"/>
        <v>0.34089187090979339</v>
      </c>
      <c r="EM82" s="13">
        <f t="shared" si="518"/>
        <v>0.40608971531039711</v>
      </c>
      <c r="EN82" s="13">
        <f t="shared" si="518"/>
        <v>0.29579757449713528</v>
      </c>
      <c r="EO82" s="13">
        <f t="shared" si="518"/>
        <v>8.3063491572002227E-2</v>
      </c>
      <c r="EP82" s="13">
        <f t="shared" si="518"/>
        <v>0.27576631607561863</v>
      </c>
      <c r="EQ82" s="13">
        <f t="shared" si="518"/>
        <v>0.2346848129894028</v>
      </c>
      <c r="ER82" s="13">
        <f t="shared" si="518"/>
        <v>0.239617245752967</v>
      </c>
      <c r="ES82" s="13">
        <f t="shared" si="518"/>
        <v>0.21146767675892791</v>
      </c>
      <c r="ET82" s="13">
        <f t="shared" si="518"/>
        <v>0.19960405440916573</v>
      </c>
      <c r="EU82" s="13">
        <f t="shared" si="518"/>
        <v>0.15690234093186112</v>
      </c>
      <c r="EV82" s="13">
        <f t="shared" si="518"/>
        <v>0.20443923287875476</v>
      </c>
      <c r="EW82" s="13">
        <f t="shared" si="518"/>
        <v>0.19473257034428265</v>
      </c>
      <c r="EX82" s="13">
        <f t="shared" si="518"/>
        <v>8.3790148875528839E-2</v>
      </c>
      <c r="EY82" s="13">
        <f t="shared" si="518"/>
        <v>9.968585949709155E-2</v>
      </c>
      <c r="EZ82" s="13">
        <f t="shared" ref="EZ82:FF82" si="519">EY19/EY$7*EZ51</f>
        <v>0.12159672893337221</v>
      </c>
      <c r="FA82" s="13">
        <f t="shared" si="519"/>
        <v>0.10073207482328761</v>
      </c>
      <c r="FB82" s="13">
        <f t="shared" si="519"/>
        <v>9.2214506264114149E-2</v>
      </c>
      <c r="FC82" s="13">
        <f t="shared" si="519"/>
        <v>0.10322961824774694</v>
      </c>
      <c r="FD82" s="13">
        <f t="shared" si="519"/>
        <v>0.11498647668402905</v>
      </c>
      <c r="FE82" s="13">
        <f t="shared" si="519"/>
        <v>8.9457847819907593E-2</v>
      </c>
      <c r="FF82" s="13">
        <f t="shared" si="519"/>
        <v>6.5962535696862834E-2</v>
      </c>
    </row>
    <row r="83" spans="2:162" x14ac:dyDescent="0.2">
      <c r="B83" t="str">
        <f t="shared" si="441"/>
        <v xml:space="preserve">      Leisure and Hospitality</v>
      </c>
      <c r="C83" s="12"/>
      <c r="D83" s="12">
        <f t="shared" ref="D83" si="520">C20/C$7*D52</f>
        <v>0.34515523792258879</v>
      </c>
      <c r="E83" s="12">
        <f t="shared" ref="E83" si="521">D20/D$7*E52</f>
        <v>0.23105651242229386</v>
      </c>
      <c r="F83" s="12">
        <f t="shared" ref="F83" si="522">E20/E$7*F52</f>
        <v>-0.1068362806199695</v>
      </c>
      <c r="G83" s="12">
        <f t="shared" ref="G83" si="523">F20/F$7*G52</f>
        <v>0.57817356023776956</v>
      </c>
      <c r="H83" s="12">
        <f t="shared" ref="H83" si="524">G20/G$7*H52</f>
        <v>-0.15513955102317226</v>
      </c>
      <c r="I83" s="12">
        <f t="shared" ref="I83" si="525">H20/H$7*I52</f>
        <v>-0.52625746838853427</v>
      </c>
      <c r="J83" s="12">
        <f t="shared" ref="J83" si="526">I20/I$7*J52</f>
        <v>0.25356996775773111</v>
      </c>
      <c r="K83" s="12">
        <f t="shared" ref="K83" si="527">J20/J$7*K52</f>
        <v>0.30215025990830591</v>
      </c>
      <c r="L83" s="12">
        <f t="shared" ref="L83" si="528">K20/K$7*L52</f>
        <v>0.19082099561419164</v>
      </c>
      <c r="M83" s="12">
        <f t="shared" ref="M83" si="529">L20/L$7*M52</f>
        <v>0.44570750572659334</v>
      </c>
      <c r="N83" s="12">
        <f t="shared" ref="N83" si="530">M20/M$7*N52</f>
        <v>0.17901409178650587</v>
      </c>
      <c r="O83" s="12">
        <f t="shared" ref="O83" si="531">N20/N$7*O52</f>
        <v>0.2624275731939063</v>
      </c>
      <c r="P83" s="12">
        <f t="shared" ref="P83" si="532">O20/O$7*P52</f>
        <v>0.32205991637139708</v>
      </c>
      <c r="Q83" s="12">
        <f t="shared" ref="Q83" si="533">P20/P$7*Q52</f>
        <v>0.564631438195353</v>
      </c>
      <c r="R83" s="12">
        <f t="shared" ref="R83" si="534">Q20/Q$7*R52</f>
        <v>-0.31945517780693172</v>
      </c>
      <c r="S83" s="12">
        <f t="shared" ref="S83" si="535">R20/R$7*S52</f>
        <v>0.28476451722401075</v>
      </c>
      <c r="T83" s="12">
        <f t="shared" ref="T83" si="536">S20/S$7*T52</f>
        <v>0.47586214839409147</v>
      </c>
      <c r="U83" s="12">
        <f t="shared" ref="U83" si="537">T20/T$7*U52</f>
        <v>-0.11550173516190179</v>
      </c>
      <c r="V83" s="12">
        <f t="shared" ref="V83" si="538">U20/U$7*V52</f>
        <v>0.66685180945348588</v>
      </c>
      <c r="W83" s="12">
        <f t="shared" ref="W83" si="539">V20/V$7*W52</f>
        <v>0.61105470372692217</v>
      </c>
      <c r="X83" s="12">
        <f t="shared" ref="X83" si="540">W20/W$7*X52</f>
        <v>0.1715722211670854</v>
      </c>
      <c r="Y83" s="12">
        <f t="shared" ref="Y83" si="541">X20/X$7*Y52</f>
        <v>-0.12424082982987301</v>
      </c>
      <c r="Z83" s="12">
        <f t="shared" ref="Z83" si="542">Y20/Y$7*Z52</f>
        <v>0.77271788360397242</v>
      </c>
      <c r="AA83" s="12">
        <f t="shared" ref="AA83" si="543">Z20/Z$7*AA52</f>
        <v>-0.34815512228680351</v>
      </c>
      <c r="AB83" s="12">
        <f t="shared" ref="AB83" si="544">AA20/AA$7*AB52</f>
        <v>0.81713872803130538</v>
      </c>
      <c r="AC83" s="12">
        <f t="shared" ref="AC83" si="545">AB20/AB$7*AC52</f>
        <v>0.58837123139893421</v>
      </c>
      <c r="AD83" s="12">
        <f t="shared" ref="AD83" si="546">AC20/AC$7*AD52</f>
        <v>0.22042505466200354</v>
      </c>
      <c r="AE83" s="12">
        <f t="shared" ref="AE83" si="547">AD20/AD$7*AE52</f>
        <v>1.0731112658409798E-2</v>
      </c>
      <c r="AF83" s="12">
        <f t="shared" ref="AF83" si="548">AE20/AE$7*AF52</f>
        <v>-4.2328372220384554E-2</v>
      </c>
      <c r="AG83" s="12">
        <f t="shared" ref="AG83" si="549">AF20/AF$7*AG52</f>
        <v>0.55398141421984026</v>
      </c>
      <c r="AH83" s="12">
        <f t="shared" ref="AH83" si="550">AG20/AG$7*AH52</f>
        <v>0.71080424393560981</v>
      </c>
      <c r="AI83" s="12">
        <f t="shared" ref="AI83" si="551">AH20/AH$7*AI52</f>
        <v>-8.0716126609737426E-2</v>
      </c>
      <c r="AJ83" s="12">
        <f t="shared" ref="AJ83" si="552">AI20/AI$7*AJ52</f>
        <v>0.52383193574456732</v>
      </c>
      <c r="AK83" s="12">
        <f t="shared" ref="AK83" si="553">AJ20/AJ$7*AK52</f>
        <v>0.35215211726568385</v>
      </c>
      <c r="AL83" s="12">
        <f t="shared" ref="AL83" si="554">AK20/AK$7*AL52</f>
        <v>-0.26213613134218661</v>
      </c>
      <c r="AM83" s="12">
        <f t="shared" ref="AM83" si="555">AL20/AL$7*AM52</f>
        <v>1.362208221562446</v>
      </c>
      <c r="AN83" s="12">
        <f t="shared" ref="AN83" si="556">AM20/AM$7*AN52</f>
        <v>7.7910225622337542E-2</v>
      </c>
      <c r="AO83" s="12">
        <f t="shared" ref="AO83" si="557">AN20/AN$7*AO52</f>
        <v>0.14601262651674038</v>
      </c>
      <c r="AP83" s="12">
        <f t="shared" ref="AP83" si="558">AO20/AO$7*AP52</f>
        <v>0.47993389815903154</v>
      </c>
      <c r="AQ83" s="12">
        <f t="shared" ref="AQ83" si="559">AP20/AP$7*AQ52</f>
        <v>0.19209212078385166</v>
      </c>
      <c r="AR83" s="12">
        <f t="shared" ref="AR83" si="560">AQ20/AQ$7*AR52</f>
        <v>-0.17877047806711971</v>
      </c>
      <c r="AS83" s="12">
        <f t="shared" ref="AS83" si="561">AR20/AR$7*AS52</f>
        <v>-0.51602947070322658</v>
      </c>
      <c r="AT83" s="12">
        <f t="shared" ref="AT83" si="562">AS20/AS$7*AT52</f>
        <v>0.77688645588440375</v>
      </c>
      <c r="AU83" s="12">
        <f t="shared" ref="AU83" si="563">AT20/AT$7*AU52</f>
        <v>-5.5893404529910373E-2</v>
      </c>
      <c r="AV83" s="12">
        <f t="shared" ref="AV83" si="564">AU20/AU$7*AV52</f>
        <v>-0.13995385436222232</v>
      </c>
      <c r="AW83" s="12">
        <f t="shared" ref="AW83" si="565">AV20/AV$7*AW52</f>
        <v>-0.28933686667226594</v>
      </c>
      <c r="AX83" s="12">
        <f t="shared" ref="AX83" si="566">AW20/AW$7*AX52</f>
        <v>-0.73856426022002164</v>
      </c>
      <c r="AY83" s="12">
        <f t="shared" ref="AY83" si="567">AX20/AX$7*AY52</f>
        <v>-0.16350942139243768</v>
      </c>
      <c r="AZ83" s="12">
        <f t="shared" ref="AZ83" si="568">AY20/AY$7*AZ52</f>
        <v>0.23734352549886165</v>
      </c>
      <c r="BA83" s="12">
        <f t="shared" ref="BA83" si="569">AZ20/AZ$7*BA52</f>
        <v>0.1683562599750742</v>
      </c>
      <c r="BB83" s="12">
        <f t="shared" ref="BB83" si="570">BA20/BA$7*BB52</f>
        <v>0</v>
      </c>
      <c r="BC83" s="12">
        <f t="shared" ref="BC83" si="571">BB20/BB$7*BC52</f>
        <v>8.9391972607756054E-2</v>
      </c>
      <c r="BD83" s="12">
        <f t="shared" ref="BD83" si="572">BC20/BC$7*BD52</f>
        <v>9.9601971715026716E-2</v>
      </c>
      <c r="BE83" s="12">
        <f t="shared" ref="BE83" si="573">BD20/BD$7*BE52</f>
        <v>0.39467522031235708</v>
      </c>
      <c r="BF83" s="12">
        <f t="shared" ref="BF83" si="574">BE20/BE$7*BF52</f>
        <v>0.61280978172125999</v>
      </c>
      <c r="BG83" s="12">
        <f t="shared" ref="BG83" si="575">BF20/BF$7*BG52</f>
        <v>-4.959129611705447E-2</v>
      </c>
      <c r="BH83" s="12">
        <f t="shared" ref="BH83" si="576">BG20/BG$7*BH52</f>
        <v>0.4348191754444381</v>
      </c>
      <c r="BI83" s="12">
        <f t="shared" ref="BI83" si="577">BH20/BH$7*BI52</f>
        <v>-9.8518355418729761E-2</v>
      </c>
      <c r="BJ83" s="12">
        <f t="shared" ref="BJ83" si="578">BI20/BI$7*BJ52</f>
        <v>0.38072314291272219</v>
      </c>
      <c r="BK83" s="12">
        <f t="shared" ref="BK83" si="579">BJ20/BJ$7*BK52</f>
        <v>0.15777657694848018</v>
      </c>
      <c r="BL83" s="12">
        <f t="shared" ref="BL83" si="580">BK20/BK$7*BL52</f>
        <v>0.54827728352299165</v>
      </c>
      <c r="BM83" s="12">
        <f t="shared" ref="BM83" si="581">BL20/BL$7*BM52</f>
        <v>0.19485047414396725</v>
      </c>
      <c r="BN83" s="12">
        <f t="shared" ref="BN83" si="582">BM20/BM$7*BN52</f>
        <v>0.32110342131184977</v>
      </c>
      <c r="BO83" s="12">
        <f t="shared" ref="BO83" si="583">BN20/BN$7*BO52</f>
        <v>0.27858714909379156</v>
      </c>
      <c r="BP83" s="12">
        <f t="shared" ref="BP83" si="584">BO20/BO$7*BP52</f>
        <v>0.18998371359684932</v>
      </c>
      <c r="BQ83" s="12">
        <f t="shared" ref="BQ83" si="585">BP20/BP$7*BQ52</f>
        <v>0.42838575805383389</v>
      </c>
      <c r="BR83" s="12">
        <f t="shared" ref="BR83" si="586">BQ20/BQ$7*BR52</f>
        <v>0.34886195022682942</v>
      </c>
      <c r="BS83" s="12">
        <f t="shared" ref="BS83" si="587">BR20/BR$7*BS52</f>
        <v>0.36584796876975101</v>
      </c>
      <c r="BT83" s="12">
        <f t="shared" ref="BT83" si="588">BS20/BS$7*BT52</f>
        <v>0.24941479938306177</v>
      </c>
      <c r="BU83" s="12">
        <f t="shared" ref="BU83" si="589">BT20/BT$7*BU52</f>
        <v>0.31259265093306438</v>
      </c>
      <c r="BV83" s="12">
        <f t="shared" ref="BV83" si="590">BU20/BU$7*BV52</f>
        <v>0.23677239320435139</v>
      </c>
      <c r="BW83" s="12">
        <f t="shared" ref="BW83" si="591">BV20/BV$7*BW52</f>
        <v>0.2719321691035137</v>
      </c>
      <c r="BX83" s="12">
        <f t="shared" ref="BX83" si="592">BW20/BW$7*BX52</f>
        <v>-9.7607189790481663E-2</v>
      </c>
      <c r="BY83" s="12">
        <f t="shared" ref="BY83" si="593">BX20/BX$7*BY52</f>
        <v>3.570175516536981E-2</v>
      </c>
      <c r="BZ83" s="12">
        <f t="shared" ref="BZ83" si="594">BY20/BY$7*BZ52</f>
        <v>-0.55618435635886576</v>
      </c>
      <c r="CA83" s="12">
        <f t="shared" ref="CA83" si="595">BZ20/BZ$7*CA52</f>
        <v>-0.75471363903418076</v>
      </c>
      <c r="CB83" s="12">
        <f t="shared" ref="CB83" si="596">CA20/CA$7*CB52</f>
        <v>-0.6274407863315361</v>
      </c>
      <c r="CC83" s="12">
        <f t="shared" ref="CC83" si="597">CB20/CB$7*CC52</f>
        <v>-1.8803325344985609E-2</v>
      </c>
      <c r="CD83" s="12">
        <f t="shared" ref="CD83" si="598">CC20/CC$7*CD52</f>
        <v>-0.19825515918244932</v>
      </c>
      <c r="CE83" s="12">
        <f t="shared" ref="CE83" si="599">CD20/CD$7*CE52</f>
        <v>-7.6437625856156891E-2</v>
      </c>
      <c r="CF83" s="12">
        <f t="shared" ref="CF83" si="600">CE20/CE$7*CF52</f>
        <v>0.2619950226030347</v>
      </c>
      <c r="CG83" s="12">
        <f t="shared" ref="CG83" si="601">CF20/CF$7*CG52</f>
        <v>0.1538886879440686</v>
      </c>
      <c r="CH83" s="12">
        <f t="shared" ref="CH83" si="602">CG20/CG$7*CH52</f>
        <v>0.38759202474247351</v>
      </c>
      <c r="CI83" s="12">
        <f t="shared" ref="CI83" si="603">CH20/CH$7*CI52</f>
        <v>2.8492671827836408E-2</v>
      </c>
      <c r="CJ83" s="12">
        <f t="shared" ref="CJ83" si="604">CI20/CI$7*CJ52</f>
        <v>0.38410060819703368</v>
      </c>
      <c r="CK83" s="12">
        <f t="shared" ref="CK83" si="605">CJ20/CJ$7*CK52</f>
        <v>8.4832437515124232E-2</v>
      </c>
      <c r="CL83" s="12">
        <f t="shared" ref="CL83" si="606">CK20/CK$7*CL52</f>
        <v>0.36984649695076399</v>
      </c>
      <c r="CM83" s="12">
        <f t="shared" ref="CM83" si="607">CL20/CL$7*CM52</f>
        <v>0.33906894419563716</v>
      </c>
      <c r="CN83" s="12">
        <f t="shared" ref="CN83" si="608">CM20/CM$7*CN52</f>
        <v>0.39403378293313784</v>
      </c>
      <c r="CO83" s="12">
        <f t="shared" ref="CO83" si="609">CN20/CN$7*CO52</f>
        <v>0.15658843101045467</v>
      </c>
      <c r="CP83" s="12">
        <f t="shared" ref="CP83" si="610">CO20/CO$7*CP52</f>
        <v>0.65421638889288802</v>
      </c>
      <c r="CQ83" s="12">
        <f t="shared" ref="CQ83" si="611">CP20/CP$7*CQ52</f>
        <v>0.31078933736720632</v>
      </c>
      <c r="CR83" s="12">
        <f t="shared" ref="CR83" si="612">CQ20/CQ$7*CR52</f>
        <v>0.47497975842128332</v>
      </c>
      <c r="CS83" s="12">
        <f t="shared" ref="CS83" si="613">CR20/CR$7*CS52</f>
        <v>0.39816395003755473</v>
      </c>
      <c r="CT83" s="12">
        <f t="shared" ref="CT83" si="614">CS20/CS$7*CT52</f>
        <v>0.34995558082445916</v>
      </c>
      <c r="CU83" s="12">
        <f t="shared" ref="CU83" si="615">CT20/CT$7*CU52</f>
        <v>0.40129768701349133</v>
      </c>
      <c r="CV83" s="12">
        <f t="shared" ref="CV83" si="616">CU20/CU$7*CV52</f>
        <v>0.11390379426441369</v>
      </c>
      <c r="CW83" s="12">
        <f t="shared" ref="CW83" si="617">CV20/CV$7*CW52</f>
        <v>0.31683608014191728</v>
      </c>
      <c r="CX83" s="12">
        <f t="shared" ref="CX83" si="618">CW20/CW$7*CX52</f>
        <v>0.16437466719669472</v>
      </c>
      <c r="CY83" s="12">
        <f t="shared" ref="CY83" si="619">CX20/CX$7*CY52</f>
        <v>0.53199481968027662</v>
      </c>
      <c r="CZ83" s="12">
        <f t="shared" ref="CZ83" si="620">CY20/CY$7*CZ52</f>
        <v>0.43984870710609775</v>
      </c>
      <c r="DA83" s="12">
        <f t="shared" ref="DA83" si="621">CZ20/CZ$7*DA52</f>
        <v>0.81515333554914504</v>
      </c>
      <c r="DB83" s="12">
        <f t="shared" ref="DB83" si="622">DA20/DA$7*DB52</f>
        <v>0.24372375398502802</v>
      </c>
      <c r="DC83" s="12">
        <f t="shared" ref="DC83" si="623">DB20/DB$7*DC52</f>
        <v>0.46327052930292512</v>
      </c>
      <c r="DD83" s="12">
        <f t="shared" ref="DD83" si="624">DC20/DC$7*DD52</f>
        <v>0.3239991616988484</v>
      </c>
      <c r="DE83" s="12">
        <f t="shared" ref="DE83" si="625">DD20/DD$7*DE52</f>
        <v>0.46301816163964382</v>
      </c>
      <c r="DF83" s="12">
        <f t="shared" ref="DF83" si="626">DE20/DE$7*DF52</f>
        <v>0.1951340277375519</v>
      </c>
      <c r="DG83" s="12">
        <f t="shared" ref="DG83" si="627">DF20/DF$7*DG52</f>
        <v>0.33377098122913662</v>
      </c>
      <c r="DH83" s="12">
        <f t="shared" ref="DH83" si="628">DG20/DG$7*DH52</f>
        <v>0.579478737291103</v>
      </c>
      <c r="DI83" s="12">
        <f t="shared" ref="DI83" si="629">DH20/DH$7*DI52</f>
        <v>7.9219056243575326E-3</v>
      </c>
      <c r="DJ83" s="12">
        <f t="shared" ref="DJ83" si="630">DI20/DI$7*DJ52</f>
        <v>0.17468380357243274</v>
      </c>
      <c r="DK83" s="12">
        <f t="shared" ref="DK83" si="631">DJ20/DJ$7*DK52</f>
        <v>0.54531502740144433</v>
      </c>
      <c r="DL83" s="12">
        <f t="shared" ref="DL83" si="632">DK20/DK$7*DL52</f>
        <v>0.34742320710010732</v>
      </c>
      <c r="DM83" s="12">
        <f t="shared" ref="DM83" si="633">DL20/DL$7*DM52</f>
        <v>-4.6476376021866411E-2</v>
      </c>
      <c r="DN83" s="12">
        <f t="shared" ref="DN83" si="634">DM20/DM$7*DN52</f>
        <v>0.28881053301121667</v>
      </c>
      <c r="DO83" s="12">
        <f t="shared" ref="DO83" si="635">DN20/DN$7*DO52</f>
        <v>-1.5348557683009299E-2</v>
      </c>
      <c r="DP83" s="12">
        <f t="shared" ref="DP83" si="636">DO20/DO$7*DP52</f>
        <v>0.20028189155408935</v>
      </c>
      <c r="DQ83" s="12">
        <f t="shared" ref="DQ83" si="637">DP20/DP$7*DQ52</f>
        <v>0.18322484502579961</v>
      </c>
      <c r="DR83" s="12">
        <f t="shared" ref="DR83" si="638">DQ20/DQ$7*DR52</f>
        <v>3.7645089621982993E-2</v>
      </c>
      <c r="DS83" s="12">
        <f t="shared" ref="DS83" si="639">DR20/DR$7*DS52</f>
        <v>-0.50742040765211971</v>
      </c>
      <c r="DT83" s="43">
        <f t="shared" ref="DT83" si="640">DS20/DS$7*DT52</f>
        <v>-8.7254529739785216</v>
      </c>
      <c r="DU83" s="43">
        <f t="shared" ref="DU83" si="641">DT20/DT$7*DU52</f>
        <v>4.3402871263985014</v>
      </c>
      <c r="DV83" s="43">
        <f t="shared" ref="DV83" si="642">DU20/DU$7*DV52</f>
        <v>0.63335748680861736</v>
      </c>
      <c r="DW83" s="12">
        <f t="shared" ref="DW83" si="643">DV20/DV$7*DW52</f>
        <v>-0.40419092730150674</v>
      </c>
      <c r="DX83" s="12">
        <f t="shared" ref="DX83" si="644">DW20/DW$7*DX52</f>
        <v>3.5964841231394105</v>
      </c>
      <c r="DY83" s="12">
        <f t="shared" ref="DY83" si="645">DX20/DX$7*DY52</f>
        <v>3.9125123789794753</v>
      </c>
      <c r="DZ83" s="12">
        <f t="shared" ref="DZ83" si="646">DY20/DY$7*DZ52</f>
        <v>1.8309383228725096</v>
      </c>
      <c r="EA83" s="12">
        <f t="shared" ref="EA83" si="647">DZ20/DZ$7*EA52</f>
        <v>0.99018051433600207</v>
      </c>
      <c r="EB83" s="12">
        <f t="shared" ref="EB83" si="648">EA20/EA$7*EB52</f>
        <v>0.37242607186229493</v>
      </c>
      <c r="EC83" s="12">
        <f t="shared" ref="EC83" si="649">EB20/EB$7*EC52</f>
        <v>0.63611780635646431</v>
      </c>
      <c r="ED83" s="13">
        <f t="shared" ref="ED83" si="650">EC20/EC$7*ED52</f>
        <v>1.1609992235569291</v>
      </c>
      <c r="EE83" s="13">
        <f t="shared" ref="EE83" si="651">ED20/ED$7*EE52</f>
        <v>0.53089750438669303</v>
      </c>
      <c r="EF83" s="13">
        <f t="shared" ref="EF83" si="652">EE20/EE$7*EF52</f>
        <v>-0.2521703067892303</v>
      </c>
      <c r="EG83" s="13">
        <f t="shared" ref="EG83" si="653">EF20/EF$7*EG52</f>
        <v>-0.54295958042546633</v>
      </c>
      <c r="EH83" s="13">
        <f t="shared" ref="EH83" si="654">EG20/EG$7*EH52</f>
        <v>-0.68711174451655088</v>
      </c>
      <c r="EI83" s="13">
        <f t="shared" ref="EI83" si="655">EH20/EH$7*EI52</f>
        <v>-0.4348256316108996</v>
      </c>
      <c r="EJ83" s="13">
        <f t="shared" ref="EJ83" si="656">EI20/EI$7*EJ52</f>
        <v>0.11646020247424778</v>
      </c>
      <c r="EK83" s="13">
        <f t="shared" ref="EK83" si="657">EJ20/EJ$7*EK52</f>
        <v>8.7104243191380881E-2</v>
      </c>
      <c r="EL83" s="13">
        <f t="shared" ref="EL83" si="658">EK20/EK$7*EL52</f>
        <v>0.41850042011386646</v>
      </c>
      <c r="EM83" s="13">
        <f t="shared" ref="EM83" si="659">EL20/EL$7*EM52</f>
        <v>0.43705186360203113</v>
      </c>
      <c r="EN83" s="13">
        <f t="shared" ref="EN83" si="660">EM20/EM$7*EN52</f>
        <v>0.32205028999062213</v>
      </c>
      <c r="EO83" s="13">
        <f t="shared" ref="EO83" si="661">EN20/EN$7*EO52</f>
        <v>0.1000040906304195</v>
      </c>
      <c r="EP83" s="13">
        <f t="shared" ref="EP83" si="662">EO20/EO$7*EP52</f>
        <v>0.21969381908522911</v>
      </c>
      <c r="EQ83" s="13">
        <f t="shared" ref="EQ83" si="663">EP20/EP$7*EQ52</f>
        <v>0.16481110407652111</v>
      </c>
      <c r="ER83" s="13">
        <f t="shared" ref="ER83" si="664">EQ20/EQ$7*ER52</f>
        <v>0.20854757506708513</v>
      </c>
      <c r="ES83" s="13">
        <f t="shared" ref="ES83" si="665">ER20/ER$7*ES52</f>
        <v>0.20179341678999008</v>
      </c>
      <c r="ET83" s="13">
        <f t="shared" ref="ET83" si="666">ES20/ES$7*ET52</f>
        <v>0.16823142311443023</v>
      </c>
      <c r="EU83" s="13">
        <f t="shared" ref="EU83" si="667">ET20/ET$7*EU52</f>
        <v>4.2302319070120088E-2</v>
      </c>
      <c r="EV83" s="13">
        <f t="shared" ref="EV83" si="668">EU20/EU$7*EV52</f>
        <v>8.0628160049181136E-2</v>
      </c>
      <c r="EW83" s="13">
        <f t="shared" ref="EW83" si="669">EV20/EV$7*EW52</f>
        <v>4.2249426020283649E-2</v>
      </c>
      <c r="EX83" s="13">
        <f t="shared" ref="EX83" si="670">EW20/EW$7*EX52</f>
        <v>-2.5233638337462217E-2</v>
      </c>
      <c r="EY83" s="13">
        <f t="shared" ref="EY83" si="671">EX20/EX$7*EY52</f>
        <v>-3.6759735345217967E-2</v>
      </c>
      <c r="EZ83" s="13">
        <f t="shared" ref="EZ83" si="672">EY20/EY$7*EZ52</f>
        <v>2.3963028533788993E-2</v>
      </c>
      <c r="FA83" s="13">
        <f t="shared" ref="FA83" si="673">EZ20/EZ$7*FA52</f>
        <v>1.8021736361034563E-2</v>
      </c>
      <c r="FB83" s="13">
        <f t="shared" ref="FB83" si="674">FA20/FA$7*FB52</f>
        <v>1.4027412966361064E-2</v>
      </c>
      <c r="FC83" s="13">
        <f t="shared" ref="FC83" si="675">FB20/FB$7*FC52</f>
        <v>2.5423281929717084E-3</v>
      </c>
      <c r="FD83" s="13">
        <f t="shared" ref="FD83" si="676">FC20/FC$7*FD52</f>
        <v>5.317341505116719E-2</v>
      </c>
      <c r="FE83" s="13">
        <f t="shared" ref="FE83" si="677">FD20/FD$7*FE52</f>
        <v>4.9613546177513242E-2</v>
      </c>
      <c r="FF83" s="13">
        <f t="shared" ref="FF83" si="678">FE20/FE$7*FF52</f>
        <v>2.8497501577717931E-2</v>
      </c>
    </row>
    <row r="84" spans="2:162" x14ac:dyDescent="0.2">
      <c r="B84" t="str">
        <f t="shared" ref="B84:B86" si="679">B53</f>
        <v xml:space="preserve">   Government</v>
      </c>
      <c r="C84" s="12"/>
      <c r="D84" s="12">
        <f t="shared" ref="D84:AA84" si="680">C21/C$7*D53</f>
        <v>0.61737842240551477</v>
      </c>
      <c r="E84" s="12">
        <f t="shared" si="680"/>
        <v>1.0274835292422302</v>
      </c>
      <c r="F84" s="12">
        <f t="shared" si="680"/>
        <v>-0.21343659648056187</v>
      </c>
      <c r="G84" s="12">
        <f t="shared" si="680"/>
        <v>0.20497970262587753</v>
      </c>
      <c r="H84" s="12">
        <f t="shared" si="680"/>
        <v>1.4361645761509876</v>
      </c>
      <c r="I84" s="12">
        <f t="shared" si="680"/>
        <v>0.52257086547511322</v>
      </c>
      <c r="J84" s="12">
        <f t="shared" si="680"/>
        <v>8.3741464267348173E-2</v>
      </c>
      <c r="K84" s="12">
        <f t="shared" si="680"/>
        <v>0.89104474215745555</v>
      </c>
      <c r="L84" s="12">
        <f t="shared" si="680"/>
        <v>0.46686341320655833</v>
      </c>
      <c r="M84" s="12">
        <f t="shared" si="680"/>
        <v>-0.2113555175152764</v>
      </c>
      <c r="N84" s="12">
        <f t="shared" si="680"/>
        <v>1.1213651910507243</v>
      </c>
      <c r="O84" s="12">
        <f t="shared" si="680"/>
        <v>-0.28087585435021301</v>
      </c>
      <c r="P84" s="12">
        <f t="shared" si="680"/>
        <v>0.46427252596708585</v>
      </c>
      <c r="Q84" s="12">
        <f t="shared" si="680"/>
        <v>0.22406953313974809</v>
      </c>
      <c r="R84" s="12">
        <f t="shared" si="680"/>
        <v>0.45683140950043472</v>
      </c>
      <c r="S84" s="12">
        <f t="shared" si="680"/>
        <v>-5.8506503390275674E-2</v>
      </c>
      <c r="T84" s="12">
        <f t="shared" si="680"/>
        <v>0.47196767777021364</v>
      </c>
      <c r="U84" s="12">
        <f t="shared" si="680"/>
        <v>-0.51529555137105731</v>
      </c>
      <c r="V84" s="12">
        <f t="shared" si="680"/>
        <v>1.3664153543553061</v>
      </c>
      <c r="W84" s="12">
        <f t="shared" si="680"/>
        <v>0.21881911301993284</v>
      </c>
      <c r="X84" s="12">
        <f t="shared" si="680"/>
        <v>0.19400944345821786</v>
      </c>
      <c r="Y84" s="12">
        <f t="shared" si="680"/>
        <v>-0.41554476599627965</v>
      </c>
      <c r="Z84" s="12">
        <f t="shared" si="680"/>
        <v>0.66907080040361033</v>
      </c>
      <c r="AA84" s="12">
        <f t="shared" si="680"/>
        <v>0.74345192908789337</v>
      </c>
      <c r="AB84" s="12">
        <f t="shared" ref="AB84:BG84" si="681">AA21/AA$7*AB53</f>
        <v>-9.9834210795559375E-2</v>
      </c>
      <c r="AC84" s="12">
        <f t="shared" si="681"/>
        <v>-0.18676238098917927</v>
      </c>
      <c r="AD84" s="12">
        <f t="shared" si="681"/>
        <v>0.2639201820903887</v>
      </c>
      <c r="AE84" s="12">
        <f t="shared" si="681"/>
        <v>0</v>
      </c>
      <c r="AF84" s="12">
        <f t="shared" si="681"/>
        <v>1.1816592958599339</v>
      </c>
      <c r="AG84" s="12">
        <f t="shared" si="681"/>
        <v>-3.117606407662769E-2</v>
      </c>
      <c r="AH84" s="12">
        <f t="shared" si="681"/>
        <v>0.22783908815520987</v>
      </c>
      <c r="AI84" s="12">
        <f t="shared" si="681"/>
        <v>0.46153632878542589</v>
      </c>
      <c r="AJ84" s="12">
        <f t="shared" si="681"/>
        <v>0.44729882892087097</v>
      </c>
      <c r="AK84" s="12">
        <f t="shared" si="681"/>
        <v>0.26954634001160255</v>
      </c>
      <c r="AL84" s="12">
        <f t="shared" si="681"/>
        <v>0.35722347666214654</v>
      </c>
      <c r="AM84" s="12">
        <f t="shared" si="681"/>
        <v>0.14671895392853673</v>
      </c>
      <c r="AN84" s="12">
        <f t="shared" si="681"/>
        <v>0.43228670487736431</v>
      </c>
      <c r="AO84" s="12">
        <f t="shared" si="681"/>
        <v>0.4704469510005882</v>
      </c>
      <c r="AP84" s="12">
        <f t="shared" si="681"/>
        <v>8.6569518623973538E-2</v>
      </c>
      <c r="AQ84" s="12">
        <f t="shared" si="681"/>
        <v>0.2977827492044684</v>
      </c>
      <c r="AR84" s="12">
        <f t="shared" si="681"/>
        <v>0.48058842077756453</v>
      </c>
      <c r="AS84" s="12">
        <f t="shared" si="681"/>
        <v>-0.31775750059383939</v>
      </c>
      <c r="AT84" s="12">
        <f t="shared" si="681"/>
        <v>5.6433098646011093E-2</v>
      </c>
      <c r="AU84" s="12">
        <f t="shared" si="681"/>
        <v>1.1274882555958712</v>
      </c>
      <c r="AV84" s="12">
        <f t="shared" si="681"/>
        <v>0.45636144999485018</v>
      </c>
      <c r="AW84" s="12">
        <f t="shared" si="681"/>
        <v>0.26665572405619664</v>
      </c>
      <c r="AX84" s="12">
        <f t="shared" si="681"/>
        <v>0.53259073476669672</v>
      </c>
      <c r="AY84" s="12">
        <f t="shared" si="681"/>
        <v>0.214352903475062</v>
      </c>
      <c r="AZ84" s="12">
        <f t="shared" si="681"/>
        <v>0.21655654419813</v>
      </c>
      <c r="BA84" s="12">
        <f t="shared" si="681"/>
        <v>6.8946372299635475E-2</v>
      </c>
      <c r="BB84" s="12">
        <f t="shared" si="681"/>
        <v>0.37828381627691315</v>
      </c>
      <c r="BC84" s="12">
        <f t="shared" si="681"/>
        <v>0.16893537483555951</v>
      </c>
      <c r="BD84" s="12">
        <f t="shared" si="681"/>
        <v>0.33004202451781128</v>
      </c>
      <c r="BE84" s="12">
        <f t="shared" si="681"/>
        <v>-0.41371139170716453</v>
      </c>
      <c r="BF84" s="12">
        <f t="shared" si="681"/>
        <v>0.25061666938754223</v>
      </c>
      <c r="BG84" s="12">
        <f t="shared" si="681"/>
        <v>-0.20760812434353992</v>
      </c>
      <c r="BH84" s="12">
        <f t="shared" ref="BH84:CM84" si="682">BG21/BG$7*BH53</f>
        <v>9.9603536456409972E-2</v>
      </c>
      <c r="BI84" s="12">
        <f t="shared" si="682"/>
        <v>0.11906366301374632</v>
      </c>
      <c r="BJ84" s="12">
        <f t="shared" si="682"/>
        <v>6.9179390064670068E-2</v>
      </c>
      <c r="BK84" s="12">
        <f t="shared" si="682"/>
        <v>-0.33027849258198272</v>
      </c>
      <c r="BL84" s="12">
        <f t="shared" si="682"/>
        <v>6.8380549297495472E-2</v>
      </c>
      <c r="BM84" s="12">
        <f t="shared" si="682"/>
        <v>0.10662021101232121</v>
      </c>
      <c r="BN84" s="12">
        <f t="shared" si="682"/>
        <v>8.6641682004932663E-2</v>
      </c>
      <c r="BO84" s="12">
        <f t="shared" si="682"/>
        <v>0.12388572082757512</v>
      </c>
      <c r="BP84" s="12">
        <f t="shared" si="682"/>
        <v>-0.10339885411194968</v>
      </c>
      <c r="BQ84" s="12">
        <f t="shared" si="682"/>
        <v>-9.3539285650956778E-3</v>
      </c>
      <c r="BR84" s="12">
        <f t="shared" si="682"/>
        <v>0.14935200808391744</v>
      </c>
      <c r="BS84" s="12">
        <f t="shared" si="682"/>
        <v>3.7012626589710093E-2</v>
      </c>
      <c r="BT84" s="12">
        <f t="shared" si="682"/>
        <v>0.13769223983702047</v>
      </c>
      <c r="BU84" s="12">
        <f t="shared" si="682"/>
        <v>0.39461438994664866</v>
      </c>
      <c r="BV84" s="12">
        <f t="shared" si="682"/>
        <v>0.13580571237343886</v>
      </c>
      <c r="BW84" s="12">
        <f t="shared" si="682"/>
        <v>0.27097804512024365</v>
      </c>
      <c r="BX84" s="12">
        <f t="shared" si="682"/>
        <v>3.5670771794040039E-2</v>
      </c>
      <c r="BY84" s="12">
        <f t="shared" si="682"/>
        <v>1.0355573026877016</v>
      </c>
      <c r="BZ84" s="12">
        <f t="shared" si="682"/>
        <v>0.16978907084415845</v>
      </c>
      <c r="CA84" s="12">
        <f t="shared" si="682"/>
        <v>-0.24301259956140844</v>
      </c>
      <c r="CB84" s="12">
        <f t="shared" si="682"/>
        <v>0.31551609990542445</v>
      </c>
      <c r="CC84" s="12">
        <f t="shared" si="682"/>
        <v>-0.29876662420943856</v>
      </c>
      <c r="CD84" s="12">
        <f t="shared" si="682"/>
        <v>-0.15168565788017477</v>
      </c>
      <c r="CE84" s="12">
        <f t="shared" si="682"/>
        <v>-0.18126138697287397</v>
      </c>
      <c r="CF84" s="12">
        <f t="shared" si="682"/>
        <v>0.95374142186777455</v>
      </c>
      <c r="CG84" s="12">
        <f t="shared" si="682"/>
        <v>-0.58389438398576254</v>
      </c>
      <c r="CH84" s="12">
        <f t="shared" si="682"/>
        <v>-0.56427830696259984</v>
      </c>
      <c r="CI84" s="12">
        <f t="shared" si="682"/>
        <v>-0.29186350062395255</v>
      </c>
      <c r="CJ84" s="12">
        <f t="shared" si="682"/>
        <v>-0.10375954975598928</v>
      </c>
      <c r="CK84" s="12">
        <f t="shared" si="682"/>
        <v>-0.43642855422382909</v>
      </c>
      <c r="CL84" s="12">
        <f t="shared" si="682"/>
        <v>0.2256463237038332</v>
      </c>
      <c r="CM84" s="12">
        <f t="shared" si="682"/>
        <v>0.13992716098941968</v>
      </c>
      <c r="CN84" s="12">
        <f t="shared" ref="CN84:DS84" si="683">CM21/CM$7*CN53</f>
        <v>-1.8467477247657269E-2</v>
      </c>
      <c r="CO84" s="12">
        <f t="shared" si="683"/>
        <v>4.5828413479940724E-2</v>
      </c>
      <c r="CP84" s="12">
        <f t="shared" si="683"/>
        <v>0.28465547841741101</v>
      </c>
      <c r="CQ84" s="12">
        <f t="shared" si="683"/>
        <v>0.16327779627559014</v>
      </c>
      <c r="CR84" s="12">
        <f t="shared" si="683"/>
        <v>3.5907992592034782E-2</v>
      </c>
      <c r="CS84" s="12">
        <f t="shared" si="683"/>
        <v>9.8290367650870472E-2</v>
      </c>
      <c r="CT84" s="12">
        <f t="shared" si="683"/>
        <v>0.41185108678290872</v>
      </c>
      <c r="CU84" s="12">
        <f t="shared" si="683"/>
        <v>0.14990311695567943</v>
      </c>
      <c r="CV84" s="12">
        <f t="shared" si="683"/>
        <v>6.1166833301856953E-2</v>
      </c>
      <c r="CW84" s="12">
        <f t="shared" si="683"/>
        <v>0.31574225297061304</v>
      </c>
      <c r="CX84" s="12">
        <f t="shared" si="683"/>
        <v>0.23361290595562803</v>
      </c>
      <c r="CY84" s="12">
        <f t="shared" si="683"/>
        <v>0.40618663518522047</v>
      </c>
      <c r="CZ84" s="12">
        <f t="shared" si="683"/>
        <v>0.40307841506606279</v>
      </c>
      <c r="DA84" s="12">
        <f t="shared" si="683"/>
        <v>0.49454317055870756</v>
      </c>
      <c r="DB84" s="12">
        <f t="shared" si="683"/>
        <v>0.13372921003890537</v>
      </c>
      <c r="DC84" s="12">
        <f t="shared" si="683"/>
        <v>0.16632544126331425</v>
      </c>
      <c r="DD84" s="12">
        <f t="shared" si="683"/>
        <v>0.49931145888339212</v>
      </c>
      <c r="DE84" s="12">
        <f t="shared" si="683"/>
        <v>0.31975396265688683</v>
      </c>
      <c r="DF84" s="12">
        <f t="shared" si="683"/>
        <v>0.32579971646298295</v>
      </c>
      <c r="DG84" s="12">
        <f t="shared" si="683"/>
        <v>7.2502692207073061E-2</v>
      </c>
      <c r="DH84" s="12">
        <f t="shared" si="683"/>
        <v>0.24937655696925548</v>
      </c>
      <c r="DI84" s="12">
        <f t="shared" si="683"/>
        <v>0.11919626660528292</v>
      </c>
      <c r="DJ84" s="12">
        <f t="shared" si="683"/>
        <v>-2.3648439171909518E-2</v>
      </c>
      <c r="DK84" s="12">
        <f t="shared" si="683"/>
        <v>-0.35777417670329092</v>
      </c>
      <c r="DL84" s="12">
        <f t="shared" si="683"/>
        <v>-0.26298007586667427</v>
      </c>
      <c r="DM84" s="12">
        <f t="shared" si="683"/>
        <v>-0.23119887037752959</v>
      </c>
      <c r="DN84" s="12">
        <f t="shared" si="683"/>
        <v>-0.26810872912665468</v>
      </c>
      <c r="DO84" s="12">
        <f t="shared" si="683"/>
        <v>-0.61045715744820117</v>
      </c>
      <c r="DP84" s="12">
        <f t="shared" si="683"/>
        <v>0.23872842001892428</v>
      </c>
      <c r="DQ84" s="12">
        <f t="shared" si="683"/>
        <v>0.7284049750533611</v>
      </c>
      <c r="DR84" s="12">
        <f t="shared" si="683"/>
        <v>-0.452245251497222</v>
      </c>
      <c r="DS84" s="12">
        <f t="shared" si="683"/>
        <v>0.71272321787525561</v>
      </c>
      <c r="DT84" s="43">
        <f t="shared" ref="DT84:EY84" si="684">DS21/DS$7*DT53</f>
        <v>-2.822231581791141</v>
      </c>
      <c r="DU84" s="43">
        <f t="shared" si="684"/>
        <v>1.4929059859327796</v>
      </c>
      <c r="DV84" s="43">
        <f t="shared" si="684"/>
        <v>-2.0094667489435225</v>
      </c>
      <c r="DW84" s="12">
        <f t="shared" si="684"/>
        <v>0.15476364506233606</v>
      </c>
      <c r="DX84" s="12">
        <f t="shared" si="684"/>
        <v>0.69553739383988011</v>
      </c>
      <c r="DY84" s="12">
        <f t="shared" si="684"/>
        <v>1.6448340786158384</v>
      </c>
      <c r="DZ84" s="12">
        <f t="shared" si="684"/>
        <v>-1.1054846870668893</v>
      </c>
      <c r="EA84" s="12">
        <f t="shared" si="684"/>
        <v>-1.1161101890188665</v>
      </c>
      <c r="EB84" s="12">
        <f t="shared" si="684"/>
        <v>0.26175788554231166</v>
      </c>
      <c r="EC84" s="12">
        <f t="shared" si="684"/>
        <v>1.861976840647769</v>
      </c>
      <c r="ED84" s="13">
        <f t="shared" si="684"/>
        <v>0.16739281844878146</v>
      </c>
      <c r="EE84" s="13">
        <f t="shared" si="684"/>
        <v>0.19787442682235806</v>
      </c>
      <c r="EF84" s="13">
        <f t="shared" si="684"/>
        <v>8.4791396355555604E-2</v>
      </c>
      <c r="EG84" s="13">
        <f t="shared" si="684"/>
        <v>5.928883880087623E-2</v>
      </c>
      <c r="EH84" s="13">
        <f t="shared" si="684"/>
        <v>2.8825701842559601E-2</v>
      </c>
      <c r="EI84" s="13">
        <f t="shared" si="684"/>
        <v>0.13469717941373885</v>
      </c>
      <c r="EJ84" s="13">
        <f t="shared" si="684"/>
        <v>0.18586517534727112</v>
      </c>
      <c r="EK84" s="13">
        <f t="shared" si="684"/>
        <v>0.17308429220539001</v>
      </c>
      <c r="EL84" s="13">
        <f t="shared" si="684"/>
        <v>0.25373708080100771</v>
      </c>
      <c r="EM84" s="13">
        <f t="shared" si="684"/>
        <v>0.31267325975890431</v>
      </c>
      <c r="EN84" s="13">
        <f t="shared" si="684"/>
        <v>0.27001485198627329</v>
      </c>
      <c r="EO84" s="13">
        <f t="shared" si="684"/>
        <v>0.22386565519722534</v>
      </c>
      <c r="EP84" s="13">
        <f t="shared" si="684"/>
        <v>0.2017531433226695</v>
      </c>
      <c r="EQ84" s="13">
        <f t="shared" si="684"/>
        <v>0.16624473267930565</v>
      </c>
      <c r="ER84" s="13">
        <f t="shared" si="684"/>
        <v>0.15264429542902816</v>
      </c>
      <c r="ES84" s="13">
        <f t="shared" si="684"/>
        <v>0.13137832704583907</v>
      </c>
      <c r="ET84" s="13">
        <f t="shared" si="684"/>
        <v>0.12326392515424377</v>
      </c>
      <c r="EU84" s="13">
        <f t="shared" si="684"/>
        <v>0.11794841280322307</v>
      </c>
      <c r="EV84" s="13">
        <f t="shared" si="684"/>
        <v>0.12066683992615308</v>
      </c>
      <c r="EW84" s="13">
        <f t="shared" si="684"/>
        <v>8.6344808817623991E-2</v>
      </c>
      <c r="EX84" s="13">
        <f t="shared" si="684"/>
        <v>8.2281191441682625E-2</v>
      </c>
      <c r="EY84" s="13">
        <f t="shared" si="684"/>
        <v>0.10222208855468712</v>
      </c>
      <c r="EZ84" s="13">
        <f t="shared" ref="EZ84:FF84" si="685">EY21/EY$7*EZ53</f>
        <v>0.1117990134525767</v>
      </c>
      <c r="FA84" s="13">
        <f t="shared" si="685"/>
        <v>0.10108734195232072</v>
      </c>
      <c r="FB84" s="13">
        <f t="shared" si="685"/>
        <v>9.8407801161369352E-2</v>
      </c>
      <c r="FC84" s="13">
        <f t="shared" si="685"/>
        <v>0.10043185776058025</v>
      </c>
      <c r="FD84" s="13">
        <f t="shared" si="685"/>
        <v>9.897388708000722E-2</v>
      </c>
      <c r="FE84" s="13">
        <f t="shared" si="685"/>
        <v>9.1590485380361839E-2</v>
      </c>
      <c r="FF84" s="13">
        <f t="shared" si="685"/>
        <v>9.0208294315634485E-2</v>
      </c>
    </row>
    <row r="85" spans="2:162" x14ac:dyDescent="0.2">
      <c r="B85" t="str">
        <f t="shared" si="679"/>
        <v xml:space="preserve">      State and local</v>
      </c>
      <c r="C85" s="12"/>
      <c r="D85" s="12">
        <f t="shared" ref="D85:AA85" si="686">C22/C$7*D54</f>
        <v>0.39344606302982232</v>
      </c>
      <c r="E85" s="12">
        <f t="shared" si="686"/>
        <v>1.2918684714755919</v>
      </c>
      <c r="F85" s="12">
        <f t="shared" si="686"/>
        <v>-1.1924589489759371E-2</v>
      </c>
      <c r="G85" s="12">
        <f t="shared" si="686"/>
        <v>0.19302890083248203</v>
      </c>
      <c r="H85" s="12">
        <f t="shared" si="686"/>
        <v>1.3797598241650872</v>
      </c>
      <c r="I85" s="12">
        <f t="shared" si="686"/>
        <v>0.38815265916252595</v>
      </c>
      <c r="J85" s="12">
        <f t="shared" si="686"/>
        <v>0.13184047841003968</v>
      </c>
      <c r="K85" s="12">
        <f t="shared" si="686"/>
        <v>0.85671963961828657</v>
      </c>
      <c r="L85" s="12">
        <f t="shared" si="686"/>
        <v>0.4434717952311743</v>
      </c>
      <c r="M85" s="12">
        <f t="shared" si="686"/>
        <v>-0.22281494043409905</v>
      </c>
      <c r="N85" s="12">
        <f t="shared" si="686"/>
        <v>1.0760183528770573</v>
      </c>
      <c r="O85" s="12">
        <f t="shared" si="686"/>
        <v>-0.39601380633465633</v>
      </c>
      <c r="P85" s="12">
        <f t="shared" si="686"/>
        <v>0.45309031321020349</v>
      </c>
      <c r="Q85" s="12">
        <f t="shared" si="686"/>
        <v>0.1531248765375724</v>
      </c>
      <c r="R85" s="12">
        <f t="shared" si="686"/>
        <v>0.50538067055794167</v>
      </c>
      <c r="S85" s="12">
        <f t="shared" si="686"/>
        <v>-5.8492349535751768E-2</v>
      </c>
      <c r="T85" s="12">
        <f t="shared" si="686"/>
        <v>0.46089730834194464</v>
      </c>
      <c r="U85" s="12">
        <f t="shared" si="686"/>
        <v>-0.46914263199986633</v>
      </c>
      <c r="V85" s="12">
        <f t="shared" si="686"/>
        <v>1.3990254118209087</v>
      </c>
      <c r="W85" s="12">
        <f t="shared" si="686"/>
        <v>0.30042208092764372</v>
      </c>
      <c r="X85" s="12">
        <f t="shared" si="686"/>
        <v>0.19415756332186415</v>
      </c>
      <c r="Y85" s="12">
        <f t="shared" si="686"/>
        <v>-0.3705162508451898</v>
      </c>
      <c r="Z85" s="12">
        <f t="shared" si="686"/>
        <v>0.68261564012293163</v>
      </c>
      <c r="AA85" s="12">
        <f t="shared" si="686"/>
        <v>0.75744045986040176</v>
      </c>
      <c r="AB85" s="12">
        <f t="shared" ref="AB85:BG85" si="687">AA22/AA$7*AB54</f>
        <v>-5.5516551732770557E-2</v>
      </c>
      <c r="AC85" s="12">
        <f t="shared" si="687"/>
        <v>-9.9068408619877119E-2</v>
      </c>
      <c r="AD85" s="12">
        <f t="shared" si="687"/>
        <v>0.18669313164474163</v>
      </c>
      <c r="AE85" s="12">
        <f t="shared" si="687"/>
        <v>-1.0722571093975381E-2</v>
      </c>
      <c r="AF85" s="12">
        <f t="shared" si="687"/>
        <v>1.1642909780643065</v>
      </c>
      <c r="AG85" s="12">
        <f t="shared" si="687"/>
        <v>-0.10366986613515269</v>
      </c>
      <c r="AH85" s="12">
        <f t="shared" si="687"/>
        <v>0.26986139200233156</v>
      </c>
      <c r="AI85" s="12">
        <f t="shared" si="687"/>
        <v>0.29642844633165966</v>
      </c>
      <c r="AJ85" s="12">
        <f t="shared" si="687"/>
        <v>0.45843539343498807</v>
      </c>
      <c r="AK85" s="12">
        <f t="shared" si="687"/>
        <v>0.18939976342783113</v>
      </c>
      <c r="AL85" s="12">
        <f t="shared" si="687"/>
        <v>0.23758193916905701</v>
      </c>
      <c r="AM85" s="12">
        <f t="shared" si="687"/>
        <v>9.7437516996276043E-3</v>
      </c>
      <c r="AN85" s="12">
        <f t="shared" si="687"/>
        <v>0.56333940554717199</v>
      </c>
      <c r="AO85" s="12">
        <f t="shared" si="687"/>
        <v>0.51125912903098492</v>
      </c>
      <c r="AP85" s="12">
        <f t="shared" si="687"/>
        <v>-9.5923373671733137E-3</v>
      </c>
      <c r="AQ85" s="12">
        <f t="shared" si="687"/>
        <v>0.28843644427425502</v>
      </c>
      <c r="AR85" s="12">
        <f t="shared" si="687"/>
        <v>-0.18849084673671615</v>
      </c>
      <c r="AS85" s="12">
        <f t="shared" si="687"/>
        <v>0.21847151270170226</v>
      </c>
      <c r="AT85" s="12">
        <f t="shared" si="687"/>
        <v>0.18896889737189793</v>
      </c>
      <c r="AU85" s="12">
        <f t="shared" si="687"/>
        <v>0.98281298716565124</v>
      </c>
      <c r="AV85" s="12">
        <f t="shared" si="687"/>
        <v>0.49587762596934004</v>
      </c>
      <c r="AW85" s="12">
        <f t="shared" si="687"/>
        <v>0.22852417638613878</v>
      </c>
      <c r="AX85" s="12">
        <f t="shared" si="687"/>
        <v>0.4844269899866972</v>
      </c>
      <c r="AY85" s="12">
        <f t="shared" si="687"/>
        <v>0.23416226481365013</v>
      </c>
      <c r="AZ85" s="12">
        <f t="shared" si="687"/>
        <v>0.21672629885815392</v>
      </c>
      <c r="BA85" s="12">
        <f t="shared" si="687"/>
        <v>4.9230942835200402E-2</v>
      </c>
      <c r="BB85" s="12">
        <f t="shared" si="687"/>
        <v>3.9480970763391729E-2</v>
      </c>
      <c r="BC85" s="12">
        <f t="shared" si="687"/>
        <v>0.13908905733177868</v>
      </c>
      <c r="BD85" s="12">
        <f t="shared" si="687"/>
        <v>0.37092461473190497</v>
      </c>
      <c r="BE85" s="12">
        <f t="shared" si="687"/>
        <v>-0.34493143393276671</v>
      </c>
      <c r="BF85" s="12">
        <f t="shared" si="687"/>
        <v>0.22055088228297914</v>
      </c>
      <c r="BG85" s="12">
        <f t="shared" si="687"/>
        <v>-0.16813027626845442</v>
      </c>
      <c r="BH85" s="12">
        <f t="shared" ref="BH85:CM85" si="688">BG22/BG$7*BH54</f>
        <v>8.9649637195194823E-2</v>
      </c>
      <c r="BI85" s="12">
        <f t="shared" si="688"/>
        <v>0.14902296427196846</v>
      </c>
      <c r="BJ85" s="12">
        <f t="shared" si="688"/>
        <v>3.9506829471674616E-2</v>
      </c>
      <c r="BK85" s="12">
        <f t="shared" si="688"/>
        <v>-0.2141882544989531</v>
      </c>
      <c r="BL85" s="12">
        <f t="shared" si="688"/>
        <v>9.7795546513032933E-2</v>
      </c>
      <c r="BM85" s="12">
        <f t="shared" si="688"/>
        <v>7.7505032730896817E-2</v>
      </c>
      <c r="BN85" s="12">
        <f t="shared" si="688"/>
        <v>0.20292792315213656</v>
      </c>
      <c r="BO85" s="12">
        <f t="shared" si="688"/>
        <v>0.16226317392263456</v>
      </c>
      <c r="BP85" s="12">
        <f t="shared" si="688"/>
        <v>-7.5235389017657958E-2</v>
      </c>
      <c r="BQ85" s="12">
        <f t="shared" si="688"/>
        <v>0</v>
      </c>
      <c r="BR85" s="12">
        <f t="shared" si="688"/>
        <v>0.12131056075541888</v>
      </c>
      <c r="BS85" s="12">
        <f t="shared" si="688"/>
        <v>5.5558232856479782E-2</v>
      </c>
      <c r="BT85" s="12">
        <f t="shared" si="688"/>
        <v>0.14698838444893725</v>
      </c>
      <c r="BU85" s="12">
        <f t="shared" si="688"/>
        <v>0.39518596358469732</v>
      </c>
      <c r="BV85" s="12">
        <f t="shared" si="688"/>
        <v>0.10860673405096377</v>
      </c>
      <c r="BW85" s="12">
        <f t="shared" si="688"/>
        <v>0.24391699614558907</v>
      </c>
      <c r="BX85" s="12">
        <f t="shared" si="688"/>
        <v>3.567547773759025E-2</v>
      </c>
      <c r="BY85" s="12">
        <f t="shared" si="688"/>
        <v>1.0204397500186624</v>
      </c>
      <c r="BZ85" s="12">
        <f t="shared" si="688"/>
        <v>0.1160506019016088</v>
      </c>
      <c r="CA85" s="12">
        <f t="shared" si="688"/>
        <v>-0.25172728450417325</v>
      </c>
      <c r="CB85" s="12">
        <f t="shared" si="688"/>
        <v>0.10154677401907533</v>
      </c>
      <c r="CC85" s="12">
        <f t="shared" si="688"/>
        <v>-0.16852537293354941</v>
      </c>
      <c r="CD85" s="12">
        <f t="shared" si="688"/>
        <v>-8.5443164224336857E-2</v>
      </c>
      <c r="CE85" s="12">
        <f t="shared" si="688"/>
        <v>-9.5816393769879108E-3</v>
      </c>
      <c r="CF85" s="12">
        <f t="shared" si="688"/>
        <v>0.16401265977748786</v>
      </c>
      <c r="CG85" s="12">
        <f t="shared" si="688"/>
        <v>2.8700922426253689E-2</v>
      </c>
      <c r="CH85" s="12">
        <f t="shared" si="688"/>
        <v>-0.43344546779537646</v>
      </c>
      <c r="CI85" s="12">
        <f t="shared" si="688"/>
        <v>-0.29157301905350597</v>
      </c>
      <c r="CJ85" s="12">
        <f t="shared" si="688"/>
        <v>-8.4911209535330698E-2</v>
      </c>
      <c r="CK85" s="12">
        <f t="shared" si="688"/>
        <v>-0.37158792805404028</v>
      </c>
      <c r="CL85" s="12">
        <f t="shared" si="688"/>
        <v>0.26375650498097108</v>
      </c>
      <c r="CM85" s="12">
        <f t="shared" si="688"/>
        <v>0.15874934696014534</v>
      </c>
      <c r="CN85" s="12">
        <f t="shared" ref="CN85:DS85" si="689">CM22/CM$7*CN54</f>
        <v>9.2408790121572496E-3</v>
      </c>
      <c r="CO85" s="12">
        <f t="shared" si="689"/>
        <v>5.5018162335770594E-2</v>
      </c>
      <c r="CP85" s="12">
        <f t="shared" si="689"/>
        <v>0.30348627482920071</v>
      </c>
      <c r="CQ85" s="12">
        <f t="shared" si="689"/>
        <v>0.19989488746383421</v>
      </c>
      <c r="CR85" s="12">
        <f t="shared" si="689"/>
        <v>0.10797510699570335</v>
      </c>
      <c r="CS85" s="12">
        <f t="shared" si="689"/>
        <v>0.14321232250115012</v>
      </c>
      <c r="CT85" s="12">
        <f t="shared" si="689"/>
        <v>0.43967680239152501</v>
      </c>
      <c r="CU85" s="12">
        <f t="shared" si="689"/>
        <v>0.141117345461927</v>
      </c>
      <c r="CV85" s="12">
        <f t="shared" si="689"/>
        <v>7.8701818610488833E-2</v>
      </c>
      <c r="CW85" s="12">
        <f t="shared" si="689"/>
        <v>0.36934995539056631</v>
      </c>
      <c r="CX85" s="12">
        <f t="shared" si="689"/>
        <v>0.26871638285599009</v>
      </c>
      <c r="CY85" s="12">
        <f t="shared" si="689"/>
        <v>0.39796069119905586</v>
      </c>
      <c r="CZ85" s="12">
        <f t="shared" si="689"/>
        <v>0.38622182270756755</v>
      </c>
      <c r="DA85" s="12">
        <f t="shared" si="689"/>
        <v>0.48665645999863261</v>
      </c>
      <c r="DB85" s="12">
        <f t="shared" si="689"/>
        <v>0.12539221794710087</v>
      </c>
      <c r="DC85" s="12">
        <f t="shared" si="689"/>
        <v>0.16641418780965625</v>
      </c>
      <c r="DD85" s="12">
        <f t="shared" si="689"/>
        <v>0.49164295542730529</v>
      </c>
      <c r="DE85" s="12">
        <f t="shared" si="689"/>
        <v>0.3117916269661592</v>
      </c>
      <c r="DF85" s="12">
        <f t="shared" si="689"/>
        <v>0.29322342665570278</v>
      </c>
      <c r="DG85" s="12">
        <f t="shared" si="689"/>
        <v>5.6375457883987692E-2</v>
      </c>
      <c r="DH85" s="12">
        <f t="shared" si="689"/>
        <v>0.28206222977335005</v>
      </c>
      <c r="DI85" s="12">
        <f t="shared" si="689"/>
        <v>0.13520800191235818</v>
      </c>
      <c r="DJ85" s="12">
        <f t="shared" si="689"/>
        <v>-7.8861709795589995E-3</v>
      </c>
      <c r="DK85" s="12">
        <f t="shared" si="689"/>
        <v>-0.29580623482923718</v>
      </c>
      <c r="DL85" s="12">
        <f t="shared" si="689"/>
        <v>-0.23975378076666098</v>
      </c>
      <c r="DM85" s="12">
        <f t="shared" si="689"/>
        <v>-0.21573242530660169</v>
      </c>
      <c r="DN85" s="12">
        <f t="shared" si="689"/>
        <v>-0.23749963896764642</v>
      </c>
      <c r="DO85" s="12">
        <f t="shared" si="689"/>
        <v>-0.56494387735132456</v>
      </c>
      <c r="DP85" s="12">
        <f t="shared" si="689"/>
        <v>0.26224403876882701</v>
      </c>
      <c r="DQ85" s="12">
        <f t="shared" si="689"/>
        <v>0.69041576179852993</v>
      </c>
      <c r="DR85" s="12">
        <f t="shared" si="689"/>
        <v>-0.42237825939515594</v>
      </c>
      <c r="DS85" s="12">
        <f t="shared" si="689"/>
        <v>0.68296356650440238</v>
      </c>
      <c r="DT85" s="43">
        <f t="shared" ref="DT85:EY85" si="690">DS22/DS$7*DT54</f>
        <v>-2.817344733152602</v>
      </c>
      <c r="DU85" s="43">
        <f t="shared" si="690"/>
        <v>1.0986878833700655</v>
      </c>
      <c r="DV85" s="43">
        <f t="shared" si="690"/>
        <v>-1.7728961474917366</v>
      </c>
      <c r="DW85" s="12">
        <f t="shared" si="690"/>
        <v>0.23700766332821852</v>
      </c>
      <c r="DX85" s="12">
        <f t="shared" si="690"/>
        <v>0.70574077137015023</v>
      </c>
      <c r="DY85" s="12">
        <f t="shared" si="690"/>
        <v>1.6984418807671635</v>
      </c>
      <c r="DZ85" s="12">
        <f t="shared" si="690"/>
        <v>-1.0721780177425744</v>
      </c>
      <c r="EA85" s="12">
        <f t="shared" si="690"/>
        <v>-1.0758976082938811</v>
      </c>
      <c r="EB85" s="12">
        <f t="shared" si="690"/>
        <v>0.36349237969116588</v>
      </c>
      <c r="EC85" s="12">
        <f t="shared" si="690"/>
        <v>1.9339143614602026</v>
      </c>
      <c r="ED85" s="13">
        <f t="shared" si="690"/>
        <v>0.17411420732248961</v>
      </c>
      <c r="EE85" s="13">
        <f t="shared" si="690"/>
        <v>0.1988175053319256</v>
      </c>
      <c r="EF85" s="13">
        <f t="shared" si="690"/>
        <v>8.4927302824918088E-2</v>
      </c>
      <c r="EG85" s="13">
        <f t="shared" si="690"/>
        <v>5.9300423371013877E-2</v>
      </c>
      <c r="EH85" s="13">
        <f t="shared" si="690"/>
        <v>2.8828407389951662E-2</v>
      </c>
      <c r="EI85" s="13">
        <f t="shared" si="690"/>
        <v>0.13475542158374207</v>
      </c>
      <c r="EJ85" s="13">
        <f t="shared" si="690"/>
        <v>0.18597494301215309</v>
      </c>
      <c r="EK85" s="13">
        <f t="shared" si="690"/>
        <v>0.17320219813319401</v>
      </c>
      <c r="EL85" s="13">
        <f t="shared" si="690"/>
        <v>0.2539158989460587</v>
      </c>
      <c r="EM85" s="13">
        <f t="shared" si="690"/>
        <v>0.31297751266955776</v>
      </c>
      <c r="EN85" s="13">
        <f t="shared" si="690"/>
        <v>0.27024044016419291</v>
      </c>
      <c r="EO85" s="13">
        <f t="shared" si="690"/>
        <v>0.22402009381805713</v>
      </c>
      <c r="EP85" s="13">
        <f t="shared" si="690"/>
        <v>0.20187809615044686</v>
      </c>
      <c r="EQ85" s="13">
        <f t="shared" si="690"/>
        <v>0.16632932624044505</v>
      </c>
      <c r="ER85" s="13">
        <f t="shared" si="690"/>
        <v>0.15271541391550958</v>
      </c>
      <c r="ES85" s="13">
        <f t="shared" si="690"/>
        <v>0.13145323370448861</v>
      </c>
      <c r="ET85" s="13">
        <f t="shared" si="690"/>
        <v>0.12331009672038346</v>
      </c>
      <c r="EU85" s="13">
        <f t="shared" si="690"/>
        <v>0.11796843916124808</v>
      </c>
      <c r="EV85" s="13">
        <f t="shared" si="690"/>
        <v>0.12073304429718157</v>
      </c>
      <c r="EW85" s="13">
        <f t="shared" si="690"/>
        <v>8.6345400056294819E-2</v>
      </c>
      <c r="EX85" s="13">
        <f t="shared" si="690"/>
        <v>8.2301685051790432E-2</v>
      </c>
      <c r="EY85" s="13">
        <f t="shared" si="690"/>
        <v>0.10225370529848118</v>
      </c>
      <c r="EZ85" s="13">
        <f t="shared" ref="EZ85:FF85" si="691">EY22/EY$7*EZ54</f>
        <v>0.11185858067974237</v>
      </c>
      <c r="FA85" s="13">
        <f t="shared" si="691"/>
        <v>0.10109657620633809</v>
      </c>
      <c r="FB85" s="13">
        <f t="shared" si="691"/>
        <v>9.843706421024738E-2</v>
      </c>
      <c r="FC85" s="13">
        <f t="shared" si="691"/>
        <v>0.10048381841028955</v>
      </c>
      <c r="FD85" s="13">
        <f t="shared" si="691"/>
        <v>9.8982006727978425E-2</v>
      </c>
      <c r="FE85" s="13">
        <f t="shared" si="691"/>
        <v>9.1615771696480691E-2</v>
      </c>
      <c r="FF85" s="13">
        <f t="shared" si="691"/>
        <v>9.0254086692683588E-2</v>
      </c>
    </row>
    <row r="86" spans="2:162" x14ac:dyDescent="0.2">
      <c r="B86" t="str">
        <f t="shared" si="679"/>
        <v xml:space="preserve">      Federal</v>
      </c>
      <c r="C86" s="12"/>
      <c r="D86" s="12">
        <f t="shared" ref="D86:AA86" si="692">C23/C$7*D55</f>
        <v>0.22765979168313286</v>
      </c>
      <c r="E86" s="12">
        <f t="shared" si="692"/>
        <v>-0.23013957616098962</v>
      </c>
      <c r="F86" s="12">
        <f t="shared" si="692"/>
        <v>-0.19499112350401587</v>
      </c>
      <c r="G86" s="12">
        <f t="shared" si="692"/>
        <v>1.2017365057125577E-2</v>
      </c>
      <c r="H86" s="12">
        <f t="shared" si="692"/>
        <v>6.0802376264482975E-2</v>
      </c>
      <c r="I86" s="12">
        <f t="shared" si="692"/>
        <v>0.13525698462463848</v>
      </c>
      <c r="J86" s="12">
        <f t="shared" si="692"/>
        <v>-4.7305853698418401E-2</v>
      </c>
      <c r="K86" s="12">
        <f t="shared" si="692"/>
        <v>3.6015976958394695E-2</v>
      </c>
      <c r="L86" s="12">
        <f t="shared" si="692"/>
        <v>2.3756314843868101E-2</v>
      </c>
      <c r="M86" s="12">
        <f t="shared" si="692"/>
        <v>1.1836010589724704E-2</v>
      </c>
      <c r="N86" s="12">
        <f t="shared" si="692"/>
        <v>4.7795219962990458E-2</v>
      </c>
      <c r="O86" s="12">
        <f t="shared" si="692"/>
        <v>0.12062651159737695</v>
      </c>
      <c r="P86" s="12">
        <f t="shared" si="692"/>
        <v>1.1787029567874533E-2</v>
      </c>
      <c r="Q86" s="12">
        <f t="shared" si="692"/>
        <v>7.1297537629812488E-2</v>
      </c>
      <c r="R86" s="12">
        <f t="shared" si="692"/>
        <v>-4.5884463596358956E-2</v>
      </c>
      <c r="S86" s="12">
        <f t="shared" si="692"/>
        <v>0</v>
      </c>
      <c r="T86" s="12">
        <f t="shared" si="692"/>
        <v>1.1681811696124816E-2</v>
      </c>
      <c r="U86" s="12">
        <f t="shared" si="692"/>
        <v>-4.6021121085127195E-2</v>
      </c>
      <c r="V86" s="12">
        <f t="shared" si="692"/>
        <v>-2.3046908974242959E-2</v>
      </c>
      <c r="W86" s="12">
        <f t="shared" si="692"/>
        <v>-7.8903490024223241E-2</v>
      </c>
      <c r="X86" s="12">
        <f t="shared" si="692"/>
        <v>0</v>
      </c>
      <c r="Y86" s="12">
        <f t="shared" si="692"/>
        <v>-4.500849860345045E-2</v>
      </c>
      <c r="Z86" s="12">
        <f t="shared" si="692"/>
        <v>-1.1311249465729256E-2</v>
      </c>
      <c r="AA86" s="12">
        <f t="shared" si="692"/>
        <v>-1.137245245544437E-2</v>
      </c>
      <c r="AB86" s="12">
        <f t="shared" ref="AB86:BG86" si="693">AA23/AA$7*AB55</f>
        <v>-4.4079972245644354E-2</v>
      </c>
      <c r="AC86" s="12">
        <f t="shared" si="693"/>
        <v>-8.6704765958997551E-2</v>
      </c>
      <c r="AD86" s="12">
        <f t="shared" si="693"/>
        <v>7.7699098516222309E-2</v>
      </c>
      <c r="AE86" s="12">
        <f t="shared" si="693"/>
        <v>1.0751054192517932E-2</v>
      </c>
      <c r="AF86" s="12">
        <f t="shared" si="693"/>
        <v>2.1301652010958246E-2</v>
      </c>
      <c r="AG86" s="12">
        <f t="shared" si="693"/>
        <v>7.3991273005399844E-2</v>
      </c>
      <c r="AH86" s="12">
        <f t="shared" si="693"/>
        <v>-4.0790556371059654E-2</v>
      </c>
      <c r="AI86" s="12">
        <f t="shared" si="693"/>
        <v>0.16806115605730326</v>
      </c>
      <c r="AJ86" s="12">
        <f t="shared" si="693"/>
        <v>-1.0017671496295583E-2</v>
      </c>
      <c r="AK86" s="12">
        <f t="shared" si="693"/>
        <v>8.0698141444409538E-2</v>
      </c>
      <c r="AL86" s="12">
        <f t="shared" si="693"/>
        <v>0.1210602169919527</v>
      </c>
      <c r="AM86" s="12">
        <f t="shared" si="693"/>
        <v>0.14058835626129487</v>
      </c>
      <c r="AN86" s="12">
        <f t="shared" si="693"/>
        <v>-0.12271499962259697</v>
      </c>
      <c r="AO86" s="12">
        <f t="shared" si="693"/>
        <v>-3.8355635904749531E-2</v>
      </c>
      <c r="AP86" s="12">
        <f t="shared" si="693"/>
        <v>9.8074863184592312E-2</v>
      </c>
      <c r="AQ86" s="12">
        <f t="shared" si="693"/>
        <v>9.5459752283682288E-3</v>
      </c>
      <c r="AR86" s="12">
        <f t="shared" si="693"/>
        <v>0.77083253016029007</v>
      </c>
      <c r="AS86" s="12">
        <f t="shared" si="693"/>
        <v>-0.48050060106049985</v>
      </c>
      <c r="AT86" s="12">
        <f t="shared" si="693"/>
        <v>-0.12762178778647237</v>
      </c>
      <c r="AU86" s="12">
        <f t="shared" si="693"/>
        <v>0.14467944274348962</v>
      </c>
      <c r="AV86" s="12">
        <f t="shared" si="693"/>
        <v>-3.7236359877202453E-2</v>
      </c>
      <c r="AW86" s="12">
        <f t="shared" si="693"/>
        <v>3.8138718201747711E-2</v>
      </c>
      <c r="AX86" s="12">
        <f t="shared" si="693"/>
        <v>4.8236984436473465E-2</v>
      </c>
      <c r="AY86" s="12">
        <f t="shared" si="693"/>
        <v>-1.9295410461910009E-2</v>
      </c>
      <c r="AZ86" s="12">
        <f t="shared" si="693"/>
        <v>0</v>
      </c>
      <c r="BA86" s="12">
        <f t="shared" si="693"/>
        <v>1.9746641381391986E-2</v>
      </c>
      <c r="BB86" s="12">
        <f t="shared" si="693"/>
        <v>0.35987450576592667</v>
      </c>
      <c r="BC86" s="12">
        <f t="shared" si="693"/>
        <v>2.9862684495043781E-2</v>
      </c>
      <c r="BD86" s="12">
        <f t="shared" si="693"/>
        <v>-3.9357283702136245E-2</v>
      </c>
      <c r="BE86" s="12">
        <f t="shared" si="693"/>
        <v>-6.8712571380873236E-2</v>
      </c>
      <c r="BF86" s="12">
        <f t="shared" si="693"/>
        <v>3.0066172046570149E-2</v>
      </c>
      <c r="BG86" s="12">
        <f t="shared" si="693"/>
        <v>-3.9435062492937843E-2</v>
      </c>
      <c r="BH86" s="12">
        <f t="shared" ref="BH86:CM86" si="694">BG23/BG$7*BH55</f>
        <v>9.9553300096309593E-3</v>
      </c>
      <c r="BI86" s="12">
        <f t="shared" si="694"/>
        <v>-2.9496060536841753E-2</v>
      </c>
      <c r="BJ86" s="12">
        <f t="shared" si="694"/>
        <v>2.9776967463847795E-2</v>
      </c>
      <c r="BK86" s="12">
        <f t="shared" si="694"/>
        <v>-0.11474684132416814</v>
      </c>
      <c r="BL86" s="12">
        <f t="shared" si="694"/>
        <v>-2.9073936952473685E-2</v>
      </c>
      <c r="BM86" s="12">
        <f t="shared" si="694"/>
        <v>2.917764608898319E-2</v>
      </c>
      <c r="BN86" s="12">
        <f t="shared" si="694"/>
        <v>-0.11244511331254972</v>
      </c>
      <c r="BO86" s="12">
        <f t="shared" si="694"/>
        <v>-3.7677161047551887E-2</v>
      </c>
      <c r="BP86" s="12">
        <f t="shared" si="694"/>
        <v>-2.8099905493580338E-2</v>
      </c>
      <c r="BQ86" s="12">
        <f t="shared" si="694"/>
        <v>-9.3365391745755515E-3</v>
      </c>
      <c r="BR86" s="12">
        <f t="shared" si="694"/>
        <v>2.8068282826209386E-2</v>
      </c>
      <c r="BS86" s="12">
        <f t="shared" si="694"/>
        <v>-1.8409953812733811E-2</v>
      </c>
      <c r="BT86" s="12">
        <f t="shared" si="694"/>
        <v>-9.1256452398594864E-3</v>
      </c>
      <c r="BU86" s="12">
        <f t="shared" si="694"/>
        <v>0</v>
      </c>
      <c r="BV86" s="12">
        <f t="shared" si="694"/>
        <v>2.7232171302883218E-2</v>
      </c>
      <c r="BW86" s="12">
        <f t="shared" si="694"/>
        <v>2.7067255322925626E-2</v>
      </c>
      <c r="BX86" s="12">
        <f t="shared" si="694"/>
        <v>0</v>
      </c>
      <c r="BY86" s="12">
        <f t="shared" si="694"/>
        <v>1.7899844192613319E-2</v>
      </c>
      <c r="BZ86" s="12">
        <f t="shared" si="694"/>
        <v>5.4044963949833248E-2</v>
      </c>
      <c r="CA86" s="12">
        <f t="shared" si="694"/>
        <v>9.0782198491184164E-3</v>
      </c>
      <c r="CB86" s="12">
        <f t="shared" si="694"/>
        <v>0.22198652116907308</v>
      </c>
      <c r="CC86" s="12">
        <f t="shared" si="694"/>
        <v>-0.12806736900057172</v>
      </c>
      <c r="CD86" s="12">
        <f t="shared" si="694"/>
        <v>-6.5672407287543491E-2</v>
      </c>
      <c r="CE86" s="12">
        <f t="shared" si="694"/>
        <v>-0.16620653884548742</v>
      </c>
      <c r="CF86" s="12">
        <f t="shared" si="694"/>
        <v>0.90850647942672769</v>
      </c>
      <c r="CG86" s="12">
        <f t="shared" si="694"/>
        <v>-0.54860209867097254</v>
      </c>
      <c r="CH86" s="12">
        <f t="shared" si="694"/>
        <v>-0.12976677680084084</v>
      </c>
      <c r="CI86" s="12">
        <f t="shared" si="694"/>
        <v>0</v>
      </c>
      <c r="CJ86" s="12">
        <f t="shared" si="694"/>
        <v>-1.8836662930922198E-2</v>
      </c>
      <c r="CK86" s="12">
        <f t="shared" si="694"/>
        <v>-6.4788389973341229E-2</v>
      </c>
      <c r="CL86" s="12">
        <f t="shared" si="694"/>
        <v>-3.7064835265966371E-2</v>
      </c>
      <c r="CM86" s="12">
        <f t="shared" si="694"/>
        <v>-1.8507826048114063E-2</v>
      </c>
      <c r="CN86" s="12">
        <f t="shared" ref="CN86:DS86" si="695">CM23/CM$7*CN55</f>
        <v>-2.7535715726198891E-2</v>
      </c>
      <c r="CO86" s="12">
        <f t="shared" si="695"/>
        <v>-9.1345126587670557E-3</v>
      </c>
      <c r="CP86" s="12">
        <f t="shared" si="695"/>
        <v>-1.8145809539296055E-2</v>
      </c>
      <c r="CQ86" s="12">
        <f t="shared" si="695"/>
        <v>-3.5810090226378793E-2</v>
      </c>
      <c r="CR86" s="12">
        <f t="shared" si="695"/>
        <v>-7.0496751506751429E-2</v>
      </c>
      <c r="CS86" s="12">
        <f t="shared" si="695"/>
        <v>-4.4065407109199622E-2</v>
      </c>
      <c r="CT86" s="12">
        <f t="shared" si="695"/>
        <v>-2.6382246305468586E-2</v>
      </c>
      <c r="CU86" s="12">
        <f t="shared" si="695"/>
        <v>8.8012974827457301E-3</v>
      </c>
      <c r="CV86" s="12">
        <f t="shared" si="695"/>
        <v>-1.7368598171881734E-2</v>
      </c>
      <c r="CW86" s="12">
        <f t="shared" si="695"/>
        <v>-5.1468535178898003E-2</v>
      </c>
      <c r="CX86" s="12">
        <f t="shared" si="695"/>
        <v>-3.4074811499161015E-2</v>
      </c>
      <c r="CY86" s="12">
        <f t="shared" si="695"/>
        <v>8.5652609447449523E-3</v>
      </c>
      <c r="CZ86" s="12">
        <f t="shared" si="695"/>
        <v>1.7039581310835779E-2</v>
      </c>
      <c r="DA86" s="12">
        <f t="shared" si="695"/>
        <v>8.4300946134243295E-3</v>
      </c>
      <c r="DB86" s="12">
        <f t="shared" si="695"/>
        <v>8.3458299108181196E-3</v>
      </c>
      <c r="DC86" s="12">
        <f t="shared" si="695"/>
        <v>0</v>
      </c>
      <c r="DD86" s="12">
        <f t="shared" si="695"/>
        <v>8.2254258820104158E-3</v>
      </c>
      <c r="DE86" s="12">
        <f t="shared" si="695"/>
        <v>8.1440243707916297E-3</v>
      </c>
      <c r="DF86" s="12">
        <f t="shared" si="695"/>
        <v>3.2576339911424321E-2</v>
      </c>
      <c r="DG86" s="12">
        <f t="shared" si="695"/>
        <v>1.6151140408504714E-2</v>
      </c>
      <c r="DH86" s="12">
        <f t="shared" si="695"/>
        <v>-3.1667071092672056E-2</v>
      </c>
      <c r="DI86" s="12">
        <f t="shared" si="695"/>
        <v>-1.576787054331601E-2</v>
      </c>
      <c r="DJ86" s="12">
        <f t="shared" si="695"/>
        <v>-1.5705156770018051E-2</v>
      </c>
      <c r="DK86" s="12">
        <f t="shared" si="695"/>
        <v>-6.1740340788197103E-2</v>
      </c>
      <c r="DL86" s="12">
        <f t="shared" si="695"/>
        <v>-2.3223655722450606E-2</v>
      </c>
      <c r="DM86" s="12">
        <f t="shared" si="695"/>
        <v>-1.5447843973105625E-2</v>
      </c>
      <c r="DN86" s="12">
        <f t="shared" si="695"/>
        <v>-3.0603642804250816E-2</v>
      </c>
      <c r="DO86" s="12">
        <f t="shared" si="695"/>
        <v>-4.543344131071101E-2</v>
      </c>
      <c r="DP86" s="12">
        <f t="shared" si="695"/>
        <v>-2.2775200491385553E-2</v>
      </c>
      <c r="DQ86" s="12">
        <f t="shared" si="695"/>
        <v>3.8358329717246328E-2</v>
      </c>
      <c r="DR86" s="12">
        <f t="shared" si="695"/>
        <v>-2.9792602226908188E-2</v>
      </c>
      <c r="DS86" s="12">
        <f t="shared" si="695"/>
        <v>3.0287355987921039E-2</v>
      </c>
      <c r="DT86" s="43">
        <f t="shared" ref="DT86:EY86" si="696">DS23/DS$7*DT55</f>
        <v>3.0195546524477469E-2</v>
      </c>
      <c r="DU86" s="43">
        <f t="shared" si="696"/>
        <v>0.41047948668033185</v>
      </c>
      <c r="DV86" s="43">
        <f t="shared" si="696"/>
        <v>-0.23645508864717224</v>
      </c>
      <c r="DW86" s="12">
        <f t="shared" si="696"/>
        <v>-7.9243887954164399E-2</v>
      </c>
      <c r="DX86" s="12">
        <f t="shared" si="696"/>
        <v>-8.0922018473783535E-3</v>
      </c>
      <c r="DY86" s="12">
        <f t="shared" si="696"/>
        <v>-3.9553736152308873E-2</v>
      </c>
      <c r="DZ86" s="12">
        <f t="shared" si="696"/>
        <v>-3.1056205788087772E-2</v>
      </c>
      <c r="EA86" s="12">
        <f t="shared" si="696"/>
        <v>-3.8123934352779019E-2</v>
      </c>
      <c r="EB86" s="12">
        <f t="shared" si="696"/>
        <v>-9.6232247740117391E-2</v>
      </c>
      <c r="EC86" s="12">
        <f t="shared" si="696"/>
        <v>-5.1952001464450767E-2</v>
      </c>
      <c r="ED86" s="13">
        <f t="shared" si="696"/>
        <v>-6.5236147095453214E-3</v>
      </c>
      <c r="EE86" s="13">
        <f t="shared" si="696"/>
        <v>-8.1356378967112732E-4</v>
      </c>
      <c r="EF86" s="13">
        <f t="shared" si="696"/>
        <v>-1.0456230165002354E-4</v>
      </c>
      <c r="EG86" s="13">
        <f t="shared" si="696"/>
        <v>-1.1237952994615035E-5</v>
      </c>
      <c r="EH86" s="13">
        <f t="shared" si="696"/>
        <v>-2.2712970073461434E-6</v>
      </c>
      <c r="EI86" s="13">
        <f t="shared" si="696"/>
        <v>0</v>
      </c>
      <c r="EJ86" s="13">
        <f t="shared" si="696"/>
        <v>0</v>
      </c>
      <c r="EK86" s="13">
        <f t="shared" si="696"/>
        <v>0</v>
      </c>
      <c r="EL86" s="13">
        <f t="shared" si="696"/>
        <v>0</v>
      </c>
      <c r="EM86" s="13">
        <f t="shared" si="696"/>
        <v>0</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0.98913769039383759</v>
      </c>
      <c r="H91" s="4">
        <f t="shared" ref="H91:H107" si="706">100*(H7/D7-1)</f>
        <v>0.42421324989470044</v>
      </c>
      <c r="I91" s="4">
        <f t="shared" ref="I91:I107" si="707">100*(I7/E7-1)</f>
        <v>-5.6663982583271544E-2</v>
      </c>
      <c r="J91" s="4">
        <f t="shared" ref="J91:J107" si="708">100*(J7/F7-1)</f>
        <v>0.56048435439393085</v>
      </c>
      <c r="K91" s="4">
        <f t="shared" ref="K91:K107" si="709">100*(K7/G7-1)</f>
        <v>1.6434322797740375</v>
      </c>
      <c r="L91" s="4">
        <f t="shared" ref="L91:L107" si="710">100*(L7/H7-1)</f>
        <v>1.4799724377602574</v>
      </c>
      <c r="M91" s="4">
        <f t="shared" ref="M91:M107" si="711">100*(M7/I7-1)</f>
        <v>0.81463356409645638</v>
      </c>
      <c r="N91" s="4">
        <f t="shared" ref="N91:N107" si="712">100*(N7/J7-1)</f>
        <v>1.1147208727012581</v>
      </c>
      <c r="O91" s="4">
        <f t="shared" ref="O91:O107" si="713">100*(O7/K7-1)</f>
        <v>0.53501226685586101</v>
      </c>
      <c r="P91" s="4">
        <f t="shared" ref="P91:P107" si="714">100*(P7/L7-1)</f>
        <v>0.72328993593719915</v>
      </c>
      <c r="Q91" s="4">
        <f t="shared" ref="Q91:Q107" si="715">100*(Q7/M7-1)</f>
        <v>2.2968773124167452</v>
      </c>
      <c r="R91" s="4">
        <f t="shared" ref="R91:R107" si="716">100*(R7/N7-1)</f>
        <v>0.61016949152543631</v>
      </c>
      <c r="S91" s="4">
        <f t="shared" ref="S91:S107" si="717">100*(S7/O7-1)</f>
        <v>0.89968246501235249</v>
      </c>
      <c r="T91" s="4">
        <f t="shared" ref="T91:T107" si="718">100*(T7/P7-1)</f>
        <v>0.99361041092675961</v>
      </c>
      <c r="U91" s="4">
        <f t="shared" ref="U91:U107" si="719">100*(U7/Q7-1)</f>
        <v>-1.4467173982224413E-2</v>
      </c>
      <c r="V91" s="4">
        <f t="shared" ref="V91:V107" si="720">100*(V7/R7-1)</f>
        <v>2.3379819524200318</v>
      </c>
      <c r="W91" s="4">
        <f t="shared" ref="W91:W107" si="721">100*(W7/S7-1)</f>
        <v>2.6516696777201476</v>
      </c>
      <c r="X91" s="4">
        <f t="shared" ref="X91:X107" si="722">100*(X7/T7-1)</f>
        <v>2.2317671300461583</v>
      </c>
      <c r="Y91" s="4">
        <f t="shared" ref="Y91:Y107" si="723">100*(Y7/U7-1)</f>
        <v>2.100937608519482</v>
      </c>
      <c r="Z91" s="4">
        <f t="shared" ref="Z91:Z107" si="724">100*(Z7/V7-1)</f>
        <v>0.46378471228170071</v>
      </c>
      <c r="AA91" s="4">
        <f t="shared" ref="AA91:AA107" si="725">100*(AA7/W7-1)</f>
        <v>2.0920858408084664</v>
      </c>
      <c r="AB91" s="4">
        <f t="shared" ref="AB91:AB107" si="726">100*(AB7/X7-1)</f>
        <v>2.8473286776812712</v>
      </c>
      <c r="AC91" s="4">
        <f t="shared" ref="AC91:AC107" si="727">100*(AC7/Y7-1)</f>
        <v>3.8263137010373649</v>
      </c>
      <c r="AD91" s="4">
        <f t="shared" ref="AD91:AD107" si="728">100*(AD7/Z7-1)</f>
        <v>6.2692351533112811</v>
      </c>
      <c r="AE91" s="4">
        <f t="shared" ref="AE91:AE107" si="729">100*(AE7/AA7-1)</f>
        <v>4.9075490059780069</v>
      </c>
      <c r="AF91" s="4">
        <f t="shared" ref="AF91:AF107" si="730">100*(AF7/AB7-1)</f>
        <v>6.1525297413674185</v>
      </c>
      <c r="AG91" s="4">
        <f t="shared" ref="AG91:AG107" si="731">100*(AG7/AC7-1)</f>
        <v>6.1039528281284117</v>
      </c>
      <c r="AH91" s="4">
        <f t="shared" ref="AH91:AH107" si="732">100*(AH7/AD7-1)</f>
        <v>5.931567092137735</v>
      </c>
      <c r="AI91" s="4">
        <f t="shared" ref="AI91:AI107" si="733">100*(AI7/AE7-1)</f>
        <v>5.5923668168566198</v>
      </c>
      <c r="AJ91" s="4">
        <f t="shared" ref="AJ91:AJ107" si="734">100*(AJ7/AF7-1)</f>
        <v>4.9768578709241229</v>
      </c>
      <c r="AK91" s="4">
        <f t="shared" ref="AK91:AK107" si="735">100*(AK7/AG7-1)</f>
        <v>4.7596994957291416</v>
      </c>
      <c r="AL91" s="4">
        <f t="shared" ref="AL91:AL107" si="736">100*(AL7/AH7-1)</f>
        <v>3.9514985824220306</v>
      </c>
      <c r="AM91" s="4">
        <f t="shared" ref="AM91:AM107" si="737">100*(AM7/AI7-1)</f>
        <v>3.4437751004016137</v>
      </c>
      <c r="AN91" s="4">
        <f t="shared" ref="AN91:AN107" si="738">100*(AN7/AJ7-1)</f>
        <v>2.4299019122163923</v>
      </c>
      <c r="AO91" s="4">
        <f t="shared" ref="AO91:AO107" si="739">100*(AO7/AK7-1)</f>
        <v>2.3797828969988943</v>
      </c>
      <c r="AP91" s="4">
        <f t="shared" ref="AP91:AP107" si="740">100*(AP7/AL7-1)</f>
        <v>2.2598319737002104</v>
      </c>
      <c r="AQ91" s="4">
        <f t="shared" ref="AQ91:AQ107" si="741">100*(AQ7/AM7-1)</f>
        <v>2.3512569154615193</v>
      </c>
      <c r="AR91" s="4">
        <f t="shared" ref="AR91:AR107" si="742">100*(AR7/AN7-1)</f>
        <v>2.5608782917805106</v>
      </c>
      <c r="AS91" s="4">
        <f t="shared" ref="AS91:AS107" si="743">100*(AS7/AO7-1)</f>
        <v>2.1829347278528033</v>
      </c>
      <c r="AT91" s="4">
        <f t="shared" ref="AT91:AT107" si="744">100*(AT7/AP7-1)</f>
        <v>2.0003333888981567</v>
      </c>
      <c r="AU91" s="4">
        <f t="shared" ref="AU91:AU107" si="745">100*(AU7/AQ7-1)</f>
        <v>1.0099333823285317</v>
      </c>
      <c r="AV91" s="4">
        <f t="shared" ref="AV91:AV107" si="746">100*(AV7/AR7-1)</f>
        <v>-0.24049797227199132</v>
      </c>
      <c r="AW91" s="4">
        <f t="shared" ref="AW91:AW107" si="747">100*(AW7/AS7-1)</f>
        <v>-1.6315702983778269</v>
      </c>
      <c r="AX91" s="4">
        <f t="shared" ref="AX91:AX107" si="748">100*(AX7/AT7-1)</f>
        <v>-3.6093666098568677</v>
      </c>
      <c r="AY91" s="4">
        <f t="shared" ref="AY91:AY107" si="749">100*(AY7/AU7-1)</f>
        <v>-4.086183021569223</v>
      </c>
      <c r="AZ91" s="4">
        <f t="shared" ref="AZ91:AZ107" si="750">100*(AZ7/AV7-1)</f>
        <v>-3.8430631056488029</v>
      </c>
      <c r="BA91" s="4">
        <f t="shared" ref="BA91:BA107" si="751">100*(BA7/AW7-1)</f>
        <v>-3.1716863156889818</v>
      </c>
      <c r="BB91" s="4">
        <f t="shared" ref="BB91:BB107" si="752">100*(BB7/AX7-1)</f>
        <v>-2.0854021847070747</v>
      </c>
      <c r="BC91" s="4">
        <f t="shared" ref="BC91:BC107" si="753">100*(BC7/AY7-1)</f>
        <v>-1.3116037782019196</v>
      </c>
      <c r="BD91" s="4">
        <f t="shared" ref="BD91:BD107" si="754">100*(BD7/AZ7-1)</f>
        <v>-1.2363582735227641</v>
      </c>
      <c r="BE91" s="4">
        <f t="shared" ref="BE91:BE107" si="755">100*(BE7/BA7-1)</f>
        <v>-1.0302417864097024</v>
      </c>
      <c r="BF91" s="4">
        <f t="shared" ref="BF91:BF107" si="756">100*(BF7/BB7-1)</f>
        <v>-0.44278434670756983</v>
      </c>
      <c r="BG91" s="4">
        <f t="shared" ref="BG91:BG107" si="757">100*(BG7/BC7-1)</f>
        <v>-0.17108851971238126</v>
      </c>
      <c r="BH91" s="4">
        <f t="shared" ref="BH91:BH107" si="758">100*(BH7/BD7-1)</f>
        <v>0.63711704536970615</v>
      </c>
      <c r="BI91" s="4">
        <f t="shared" ref="BI91:BI107" si="759">100*(BI7/BE7-1)</f>
        <v>0.97372680861662619</v>
      </c>
      <c r="BJ91" s="4">
        <f t="shared" ref="BJ91:BJ107" si="760">100*(BJ7/BF7-1)</f>
        <v>1.4386165428479369</v>
      </c>
      <c r="BK91" s="4">
        <f t="shared" ref="BK91:BK107" si="761">100*(BK7/BG7-1)</f>
        <v>1.8851990760289095</v>
      </c>
      <c r="BL91" s="4">
        <f t="shared" ref="BL91:BL107" si="762">100*(BL7/BH7-1)</f>
        <v>2.3394416005144025</v>
      </c>
      <c r="BM91" s="4">
        <f t="shared" ref="BM91:BM107" si="763">100*(BM7/BI7-1)</f>
        <v>2.7105016524441305</v>
      </c>
      <c r="BN91" s="4">
        <f t="shared" ref="BN91:BN107" si="764">100*(BN7/BJ7-1)</f>
        <v>3.1499534610297308</v>
      </c>
      <c r="BO91" s="4">
        <f t="shared" ref="BO91:BO107" si="765">100*(BO7/BK7-1)</f>
        <v>3.4519746465139001</v>
      </c>
      <c r="BP91" s="4">
        <f t="shared" ref="BP91:BP107" si="766">100*(BP7/BL7-1)</f>
        <v>3.3081216924824242</v>
      </c>
      <c r="BQ91" s="4">
        <f t="shared" ref="BQ91:BQ107" si="767">100*(BQ7/BM7-1)</f>
        <v>3.3137231360307551</v>
      </c>
      <c r="BR91" s="4">
        <f t="shared" ref="BR91:BR107" si="768">100*(BR7/BN7-1)</f>
        <v>2.7545592705167321</v>
      </c>
      <c r="BS91" s="4">
        <f t="shared" ref="BS91:BS107" si="769">100*(BS7/BO7-1)</f>
        <v>3.0728626637760437</v>
      </c>
      <c r="BT91" s="4">
        <f t="shared" ref="BT91:BT107" si="770">100*(BT7/BP7-1)</f>
        <v>3.057166916167664</v>
      </c>
      <c r="BU91" s="4">
        <f t="shared" ref="BU91:BU107" si="771">100*(BU7/BQ7-1)</f>
        <v>3.0703079604880612</v>
      </c>
      <c r="BV91" s="4">
        <f t="shared" ref="BV91:BV107" si="772">100*(BV7/BR7-1)</f>
        <v>3.1036235903124432</v>
      </c>
      <c r="BW91" s="4">
        <f t="shared" ref="BW91:BW107" si="773">100*(BW7/BS7-1)</f>
        <v>2.6497485139460597</v>
      </c>
      <c r="BX91" s="4">
        <f t="shared" ref="BX91:BX107" si="774">100*(BX7/BT7-1)</f>
        <v>1.8656801107605814</v>
      </c>
      <c r="BY91" s="4">
        <f t="shared" ref="BY91:BY107" si="775">100*(BY7/BU7-1)</f>
        <v>1.4026067740044335</v>
      </c>
      <c r="BZ91" s="4">
        <f t="shared" ref="BZ91:BZ107" si="776">100*(BZ7/BV7-1)</f>
        <v>-1.0355261683290262</v>
      </c>
      <c r="CA91" s="4">
        <f t="shared" ref="CA91:CA107" si="777">100*(CA7/BW7-1)</f>
        <v>-3.202743936390573</v>
      </c>
      <c r="CB91" s="4">
        <f t="shared" ref="CB91:CB107" si="778">100*(CB7/BX7-1)</f>
        <v>-5.276174773289366</v>
      </c>
      <c r="CC91" s="4">
        <f t="shared" ref="CC91:CC107" si="779">100*(CC7/BY7-1)</f>
        <v>-6.5357587617861812</v>
      </c>
      <c r="CD91" s="4">
        <f t="shared" ref="CD91:CD107" si="780">100*(CD7/BZ7-1)</f>
        <v>-5.4764115688628268</v>
      </c>
      <c r="CE91" s="4">
        <f t="shared" ref="CE91:CE107" si="781">100*(CE7/CA7-1)</f>
        <v>-4.1554497135362745</v>
      </c>
      <c r="CF91" s="4">
        <f t="shared" ref="CF91:CF107" si="782">100*(CF7/CB7-1)</f>
        <v>-1.5712840778115078</v>
      </c>
      <c r="CG91" s="4">
        <f t="shared" ref="CG91:CG107" si="783">100*(CG7/CC7-1)</f>
        <v>-0.26648266673011678</v>
      </c>
      <c r="CH91" s="4">
        <f t="shared" ref="CH91:CH107" si="784">100*(CH7/CD7-1)</f>
        <v>1.0279142206780945</v>
      </c>
      <c r="CI91" s="4">
        <f t="shared" ref="CI91:CI107" si="785">100*(CI7/CE7-1)</f>
        <v>1.526827511703277</v>
      </c>
      <c r="CJ91" s="4">
        <f t="shared" ref="CJ91:CJ107" si="786">100*(CJ7/CF7-1)</f>
        <v>1.7564822559445581</v>
      </c>
      <c r="CK91" s="4">
        <f t="shared" ref="CK91:CK107" si="787">100*(CK7/CG7-1)</f>
        <v>2.1041582174296858</v>
      </c>
      <c r="CL91" s="4">
        <f t="shared" ref="CL91:CL107" si="788">100*(CL7/CH7-1)</f>
        <v>2.0752300540745727</v>
      </c>
      <c r="CM91" s="4">
        <f t="shared" ref="CM91:CM107" si="789">100*(CM7/CI7-1)</f>
        <v>2.3811212787590907</v>
      </c>
      <c r="CN91" s="4">
        <f t="shared" ref="CN91:CN107" si="790">100*(CN7/CJ7-1)</f>
        <v>2.6186002818224363</v>
      </c>
      <c r="CO91" s="4">
        <f t="shared" ref="CO91:CO107" si="791">100*(CO7/CK7-1)</f>
        <v>2.5631439986915749</v>
      </c>
      <c r="CP91" s="4">
        <f t="shared" ref="CP91:CP107" si="792">100*(CP7/CL7-1)</f>
        <v>2.9113129951904071</v>
      </c>
      <c r="CQ91" s="4">
        <f t="shared" ref="CQ91:CQ107" si="793">100*(CQ7/CM7-1)</f>
        <v>3.0116864520301156</v>
      </c>
      <c r="CR91" s="4">
        <f t="shared" ref="CR91:CR107" si="794">100*(CR7/CN7-1)</f>
        <v>2.7257123240645331</v>
      </c>
      <c r="CS91" s="4">
        <f t="shared" ref="CS91:CS107" si="795">100*(CS7/CO7-1)</f>
        <v>2.9273737926007071</v>
      </c>
      <c r="CT91" s="4">
        <f t="shared" ref="CT91:CT107" si="796">100*(CT7/CP7-1)</f>
        <v>2.8402420301634423</v>
      </c>
      <c r="CU91" s="4">
        <f t="shared" ref="CU91:CU107" si="797">100*(CU7/CQ7-1)</f>
        <v>2.8070490112550806</v>
      </c>
      <c r="CV91" s="4">
        <f t="shared" ref="CV91:CV107" si="798">100*(CV7/CR7-1)</f>
        <v>2.4929822216281261</v>
      </c>
      <c r="CW91" s="4">
        <f t="shared" ref="CW91:CW107" si="799">100*(CW7/CS7-1)</f>
        <v>2.9879816737123921</v>
      </c>
      <c r="CX91" s="4">
        <f t="shared" ref="CX91:CX107" si="800">100*(CX7/CT7-1)</f>
        <v>2.7596048298573095</v>
      </c>
      <c r="CY91" s="4">
        <f t="shared" ref="CY91:CY107" si="801">100*(CY7/CU7-1)</f>
        <v>2.8568936188773097</v>
      </c>
      <c r="CZ91" s="4">
        <f t="shared" ref="CZ91:CZ107" si="802">100*(CZ7/CV7-1)</f>
        <v>3.3735463536572086</v>
      </c>
      <c r="DA91" s="4">
        <f t="shared" ref="DA91:DA107" si="803">100*(DA7/CW7-1)</f>
        <v>3.2365519761019312</v>
      </c>
      <c r="DB91" s="4">
        <f t="shared" ref="DB91:DB107" si="804">100*(DB7/CX7-1)</f>
        <v>3.2388317986626003</v>
      </c>
      <c r="DC91" s="4">
        <f t="shared" ref="DC91:DC107" si="805">100*(DC7/CY7-1)</f>
        <v>3.3415316767025693</v>
      </c>
      <c r="DD91" s="4">
        <f t="shared" ref="DD91:DD107" si="806">100*(DD7/CZ7-1)</f>
        <v>3.5115755829846274</v>
      </c>
      <c r="DE91" s="4">
        <f t="shared" ref="DE91:DE107" si="807">100*(DE7/DA7-1)</f>
        <v>3.1725544892478919</v>
      </c>
      <c r="DF91" s="4">
        <f t="shared" ref="DF91:DF107" si="808">100*(DF7/DB7-1)</f>
        <v>2.9633921734991464</v>
      </c>
      <c r="DG91" s="4">
        <f t="shared" ref="DG91:DG107" si="809">100*(DG7/DC7-1)</f>
        <v>2.7390233894132088</v>
      </c>
      <c r="DH91" s="4">
        <f t="shared" ref="DH91:DH107" si="810">100*(DH7/DD7-1)</f>
        <v>2.6022304832713727</v>
      </c>
      <c r="DI91" s="4">
        <f t="shared" ref="DI91:DI107" si="811">100*(DI7/DE7-1)</f>
        <v>2.3163374427472849</v>
      </c>
      <c r="DJ91" s="4">
        <f t="shared" ref="DJ91:DJ107" si="812">100*(DJ7/DF7-1)</f>
        <v>2.2972565571299342</v>
      </c>
      <c r="DK91" s="4">
        <f t="shared" ref="DK91:DK107" si="813">100*(DK7/DG7-1)</f>
        <v>2.4802795806290856</v>
      </c>
      <c r="DL91" s="4">
        <f t="shared" ref="DL91:DL107" si="814">100*(DL7/DH7-1)</f>
        <v>2.0610596341173792</v>
      </c>
      <c r="DM91" s="4">
        <f t="shared" ref="DM91:DM107" si="815">100*(DM7/DI7-1)</f>
        <v>2.1514918456289944</v>
      </c>
      <c r="DN91" s="4">
        <f t="shared" ref="DN91:DN107" si="816">100*(DN7/DJ7-1)</f>
        <v>2.3458682070022441</v>
      </c>
      <c r="DO91" s="4">
        <f t="shared" ref="DO91:DO107" si="817">100*(DO7/DK7-1)</f>
        <v>1.9525693240056929</v>
      </c>
      <c r="DP91" s="4">
        <f t="shared" ref="DP91:DP107" si="818">100*(DP7/DL7-1)</f>
        <v>2.3453413257289002</v>
      </c>
      <c r="DQ91" s="4">
        <f t="shared" ref="DQ91:DQ107" si="819">100*(DQ7/DM7-1)</f>
        <v>2.7104247104246859</v>
      </c>
      <c r="DR91" s="4">
        <f t="shared" ref="DR91:DR107" si="820">100*(DR7/DN7-1)</f>
        <v>2.3708054979651338</v>
      </c>
      <c r="DS91" s="4">
        <f t="shared" ref="DS91:DS107" si="821">100*(DS7/DO7-1)</f>
        <v>2.2305472199392273</v>
      </c>
      <c r="DT91" s="4">
        <f t="shared" ref="DT91:DT107" si="822">100*(DT7/DP7-1)</f>
        <v>-10.028810796466892</v>
      </c>
      <c r="DU91" s="4">
        <f t="shared" ref="DU91:DU107" si="823">100*(DU7/DQ7-1)</f>
        <v>-7.8885046237124996</v>
      </c>
      <c r="DV91" s="4">
        <f t="shared" ref="DV91:DV107" si="824">100*(DV7/DR7-1)</f>
        <v>-7.4802632812646541</v>
      </c>
      <c r="DW91" s="4">
        <f t="shared" ref="DW91:DW107" si="825">100*(DW7/DS7-1)</f>
        <v>-7.7964327113637211</v>
      </c>
      <c r="DX91" s="4">
        <f t="shared" ref="DX91:DX107" si="826">100*(DX7/DT7-1)</f>
        <v>5.2963111214106906</v>
      </c>
      <c r="DY91" s="4">
        <f t="shared" ref="DY91:DY107" si="827">100*(DY7/DU7-1)</f>
        <v>4.1483869651274485</v>
      </c>
      <c r="DZ91" s="4">
        <f t="shared" ref="DZ91:DZ107" si="828">100*(DZ7/DV7-1)</f>
        <v>5.0853297661032082</v>
      </c>
      <c r="EA91" s="4">
        <f t="shared" ref="EA91:EA107" si="829">100*(EA7/DW7-1)</f>
        <v>6.2413821072268671</v>
      </c>
      <c r="EB91" s="4">
        <f t="shared" ref="EB91:EB107" si="830">100*(EB7/DX7-1)</f>
        <v>6.0202877093295415</v>
      </c>
      <c r="EC91" s="4">
        <f t="shared" ref="EC91:EC107" si="831">100*(EC7/DY7-1)</f>
        <v>4.9510188087774409</v>
      </c>
      <c r="ED91" s="11">
        <f t="shared" ref="ED91:ED107" si="832">100*(ED7/DZ7-1)</f>
        <v>4.0950874688988836</v>
      </c>
      <c r="EE91" s="11">
        <f t="shared" ref="EE91:EE107" si="833">100*(EE7/EA7-1)</f>
        <v>2.9455090277512808</v>
      </c>
      <c r="EF91" s="11">
        <f t="shared" ref="EF91:EF107" si="834">100*(EF7/EB7-1)</f>
        <v>0.75544442347610374</v>
      </c>
      <c r="EG91" s="11">
        <f t="shared" ref="EG91:EG107" si="835">100*(EG7/EC7-1)</f>
        <v>-1.3698545746448465</v>
      </c>
      <c r="EH91" s="11">
        <f t="shared" ref="EH91:EH107" si="836">100*(EH7/ED7-1)</f>
        <v>-3.0370104379863205</v>
      </c>
      <c r="EI91" s="11">
        <f t="shared" ref="EI91:EI107" si="837">100*(EI7/EE7-1)</f>
        <v>-3.2550034512314086</v>
      </c>
      <c r="EJ91" s="11">
        <f t="shared" ref="EJ91:EJ107" si="838">100*(EJ7/EF7-1)</f>
        <v>-2.0455959143147906</v>
      </c>
      <c r="EK91" s="11">
        <f t="shared" ref="EK91:EK107" si="839">100*(EK7/EG7-1)</f>
        <v>-0.72562314498778591</v>
      </c>
      <c r="EL91" s="11">
        <f t="shared" ref="EL91:EL107" si="840">100*(EL7/EH7-1)</f>
        <v>0.6287083588917497</v>
      </c>
      <c r="EM91" s="11">
        <f t="shared" ref="EM91:EM107" si="841">100*(EM7/EI7-1)</f>
        <v>1.5229503267530475</v>
      </c>
      <c r="EN91" s="11">
        <f t="shared" ref="EN91:EN107" si="842">100*(EN7/EJ7-1)</f>
        <v>1.8890339545406531</v>
      </c>
      <c r="EO91" s="11">
        <f t="shared" ref="EO91:EO107" si="843">100*(EO7/EK7-1)</f>
        <v>2.090054040202971</v>
      </c>
      <c r="EP91" s="11">
        <f t="shared" ref="EP91:EP107" si="844">100*(EP7/EL7-1)</f>
        <v>2.1370825089427337</v>
      </c>
      <c r="EQ91" s="11">
        <f t="shared" ref="EQ91:EQ107" si="845">100*(EQ7/EM7-1)</f>
        <v>1.9116280465740321</v>
      </c>
      <c r="ER91" s="11">
        <f t="shared" ref="ER91:ER107" si="846">100*(ER7/EN7-1)</f>
        <v>1.673964068296252</v>
      </c>
      <c r="ES91" s="11">
        <f t="shared" ref="ES91:ES107" si="847">100*(ES7/EO7-1)</f>
        <v>1.500670357320355</v>
      </c>
      <c r="ET91" s="11">
        <f t="shared" ref="ET91:ET107" si="848">100*(ET7/EP7-1)</f>
        <v>1.3908023537942515</v>
      </c>
      <c r="EU91" s="11">
        <f t="shared" ref="EU91:EU107" si="849">100*(EU7/EQ7-1)</f>
        <v>1.3482185822228265</v>
      </c>
      <c r="EV91" s="11">
        <f t="shared" ref="EV91:EV107" si="850">100*(EV7/ER7-1)</f>
        <v>1.3602364646366327</v>
      </c>
      <c r="EW91" s="11">
        <f t="shared" ref="EW91:EW107" si="851">100*(EW7/ES7-1)</f>
        <v>1.3907732933551298</v>
      </c>
      <c r="EX91" s="11">
        <f t="shared" ref="EX91:EX107" si="852">100*(EX7/ET7-1)</f>
        <v>1.4254711090695427</v>
      </c>
      <c r="EY91" s="11">
        <f t="shared" ref="EY91:EY107" si="853">100*(EY7/EU7-1)</f>
        <v>1.5084185126682081</v>
      </c>
      <c r="EZ91" s="11">
        <f t="shared" ref="EZ91:EZ107" si="854">100*(EZ7/EV7-1)</f>
        <v>1.5673851038595421</v>
      </c>
      <c r="FA91" s="11">
        <f t="shared" ref="FA91:FA107" si="855">100*(FA7/EW7-1)</f>
        <v>1.5894057761929536</v>
      </c>
      <c r="FB91" s="11">
        <f t="shared" ref="FB91:FB107" si="856">100*(FB7/EX7-1)</f>
        <v>1.5625127122298466</v>
      </c>
      <c r="FC91" s="11">
        <f t="shared" ref="FC91:FC107" si="857">100*(FC7/EY7-1)</f>
        <v>1.4865975049273228</v>
      </c>
      <c r="FD91" s="11">
        <f t="shared" ref="FD91:FD107" si="858">100*(FD7/EZ7-1)</f>
        <v>1.3871079479687909</v>
      </c>
      <c r="FE91" s="11">
        <f t="shared" ref="FE91:FE107" si="859">100*(FE7/FA7-1)</f>
        <v>1.2955207403894331</v>
      </c>
      <c r="FF91" s="11">
        <f t="shared" ref="FF91:FF107" si="860">100*(FF7/FB7-1)</f>
        <v>1.1916657098378858</v>
      </c>
    </row>
    <row r="92" spans="2:162" x14ac:dyDescent="0.2">
      <c r="B92" t="str">
        <f t="shared" si="704"/>
        <v xml:space="preserve"> Goods producing</v>
      </c>
      <c r="C92" s="4"/>
      <c r="D92" s="4"/>
      <c r="E92" s="4"/>
      <c r="F92" s="4"/>
      <c r="G92" s="4">
        <f t="shared" si="705"/>
        <v>-2.3306102835175313</v>
      </c>
      <c r="H92" s="4">
        <f t="shared" si="706"/>
        <v>-3.0579206139825121</v>
      </c>
      <c r="I92" s="4">
        <f t="shared" si="707"/>
        <v>-2.7333492480305588</v>
      </c>
      <c r="J92" s="4">
        <f t="shared" si="708"/>
        <v>-1.2055528494885781</v>
      </c>
      <c r="K92" s="4">
        <f t="shared" si="709"/>
        <v>-0.33210332103320583</v>
      </c>
      <c r="L92" s="4">
        <f t="shared" si="710"/>
        <v>0.25977238990599893</v>
      </c>
      <c r="M92" s="4">
        <f t="shared" si="711"/>
        <v>-1.3989446557859719</v>
      </c>
      <c r="N92" s="4">
        <f t="shared" si="712"/>
        <v>-2.2556390977443441</v>
      </c>
      <c r="O92" s="4">
        <f t="shared" si="713"/>
        <v>-4.1219301493274241</v>
      </c>
      <c r="P92" s="4">
        <f t="shared" si="714"/>
        <v>-5.5768044417026541</v>
      </c>
      <c r="Q92" s="4">
        <f t="shared" si="715"/>
        <v>-4.256378344741762</v>
      </c>
      <c r="R92" s="4">
        <f t="shared" si="716"/>
        <v>-5.9016393442622768</v>
      </c>
      <c r="S92" s="4">
        <f t="shared" si="717"/>
        <v>-5.4189728407774362</v>
      </c>
      <c r="T92" s="4">
        <f t="shared" si="718"/>
        <v>-4.5472363778910179</v>
      </c>
      <c r="U92" s="4">
        <f t="shared" si="719"/>
        <v>-5.2645261926426716</v>
      </c>
      <c r="V92" s="4">
        <f t="shared" si="720"/>
        <v>-2.063789868667909</v>
      </c>
      <c r="W92" s="4">
        <f t="shared" si="721"/>
        <v>0.59880239520957446</v>
      </c>
      <c r="X92" s="4">
        <f t="shared" si="722"/>
        <v>0.15058179329223709</v>
      </c>
      <c r="Y92" s="4">
        <f t="shared" si="723"/>
        <v>-1.4544456641053749</v>
      </c>
      <c r="Z92" s="4">
        <f t="shared" si="724"/>
        <v>-8.4838533114395265</v>
      </c>
      <c r="AA92" s="4">
        <f t="shared" si="725"/>
        <v>-2.3133116883116811</v>
      </c>
      <c r="AB92" s="4">
        <f t="shared" si="726"/>
        <v>0.46473482777475983</v>
      </c>
      <c r="AC92" s="4">
        <f t="shared" si="727"/>
        <v>4.5530492898914199</v>
      </c>
      <c r="AD92" s="4">
        <f t="shared" si="728"/>
        <v>16.0586124401914</v>
      </c>
      <c r="AE92" s="4">
        <f t="shared" si="729"/>
        <v>10.843373493975905</v>
      </c>
      <c r="AF92" s="4">
        <f t="shared" si="730"/>
        <v>11.482993197278901</v>
      </c>
      <c r="AG92" s="4">
        <f t="shared" si="731"/>
        <v>11.839126381675303</v>
      </c>
      <c r="AH92" s="4">
        <f t="shared" si="732"/>
        <v>11.749549085287292</v>
      </c>
      <c r="AI92" s="4">
        <f t="shared" si="733"/>
        <v>8.445777111444297</v>
      </c>
      <c r="AJ92" s="4">
        <f t="shared" si="734"/>
        <v>7.4322675128142501</v>
      </c>
      <c r="AK92" s="4">
        <f t="shared" si="735"/>
        <v>5.3822338652060209</v>
      </c>
      <c r="AL92" s="4">
        <f t="shared" si="736"/>
        <v>1.9714088079317627</v>
      </c>
      <c r="AM92" s="4">
        <f t="shared" si="737"/>
        <v>-0.1612903225806761</v>
      </c>
      <c r="AN92" s="4">
        <f t="shared" si="738"/>
        <v>-2.5445870725888997</v>
      </c>
      <c r="AO92" s="4">
        <f t="shared" si="739"/>
        <v>-4.2485875706214538</v>
      </c>
      <c r="AP92" s="4">
        <f t="shared" si="740"/>
        <v>-4.7823629169022279</v>
      </c>
      <c r="AQ92" s="4">
        <f t="shared" si="741"/>
        <v>-4.9042234018001452</v>
      </c>
      <c r="AR92" s="4">
        <f t="shared" si="742"/>
        <v>-3.1472199557057712</v>
      </c>
      <c r="AS92" s="4">
        <f t="shared" si="743"/>
        <v>-2.478168515459056</v>
      </c>
      <c r="AT92" s="4">
        <f t="shared" si="744"/>
        <v>-1.8641652814058274</v>
      </c>
      <c r="AU92" s="4">
        <f t="shared" si="745"/>
        <v>-0.67952918335151269</v>
      </c>
      <c r="AV92" s="4">
        <f t="shared" si="746"/>
        <v>-2.8162233722469843</v>
      </c>
      <c r="AW92" s="4">
        <f t="shared" si="747"/>
        <v>-3.2792836398838454</v>
      </c>
      <c r="AX92" s="4">
        <f t="shared" si="748"/>
        <v>-6.5698729582577169</v>
      </c>
      <c r="AY92" s="4">
        <f t="shared" si="749"/>
        <v>-8.9065363469761678</v>
      </c>
      <c r="AZ92" s="4">
        <f t="shared" si="750"/>
        <v>-9.7213622291021586</v>
      </c>
      <c r="BA92" s="4">
        <f t="shared" si="751"/>
        <v>-10.246465657450276</v>
      </c>
      <c r="BB92" s="4">
        <f t="shared" si="752"/>
        <v>-9.0909090909090828</v>
      </c>
      <c r="BC92" s="4">
        <f t="shared" si="753"/>
        <v>-8.0606223175965663</v>
      </c>
      <c r="BD92" s="4">
        <f t="shared" si="754"/>
        <v>-7.3799725651577557</v>
      </c>
      <c r="BE92" s="4">
        <f t="shared" si="755"/>
        <v>-6.8441594647337674</v>
      </c>
      <c r="BF92" s="4">
        <f t="shared" si="756"/>
        <v>-5.2279202279202348</v>
      </c>
      <c r="BG92" s="4">
        <f t="shared" si="757"/>
        <v>-2.9321663019693633</v>
      </c>
      <c r="BH92" s="4">
        <f t="shared" si="758"/>
        <v>-1.4366113744075926</v>
      </c>
      <c r="BI92" s="4">
        <f t="shared" si="759"/>
        <v>0.13467005835703372</v>
      </c>
      <c r="BJ92" s="4">
        <f t="shared" si="760"/>
        <v>2.1343754697129125</v>
      </c>
      <c r="BK92" s="4">
        <f t="shared" si="761"/>
        <v>3.3363390441839336</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4.4693595453847212</v>
      </c>
      <c r="CM92" s="4">
        <f t="shared" si="789"/>
        <v>5.1348865726548176</v>
      </c>
      <c r="CN92" s="4">
        <f t="shared" si="790"/>
        <v>5.2552099063726931</v>
      </c>
      <c r="CO92" s="4">
        <f t="shared" si="791"/>
        <v>5.0870147255689391</v>
      </c>
      <c r="CP92" s="4">
        <f t="shared" si="792"/>
        <v>5.2778594531020184</v>
      </c>
      <c r="CQ92" s="4">
        <f t="shared" si="793"/>
        <v>5.467269281236331</v>
      </c>
      <c r="CR92" s="4">
        <f t="shared" si="794"/>
        <v>4.3185078909612651</v>
      </c>
      <c r="CS92" s="4">
        <f t="shared" si="795"/>
        <v>3.6376503892427525</v>
      </c>
      <c r="CT92" s="4">
        <f t="shared" si="796"/>
        <v>2.4577572964669558</v>
      </c>
      <c r="CU92" s="4">
        <f t="shared" si="797"/>
        <v>1.7694221730716331</v>
      </c>
      <c r="CV92" s="4">
        <f t="shared" si="798"/>
        <v>1.7191583000962796</v>
      </c>
      <c r="CW92" s="4">
        <f t="shared" si="799"/>
        <v>2.4856596558317401</v>
      </c>
      <c r="CX92" s="4">
        <f t="shared" si="800"/>
        <v>3.5845713506882815</v>
      </c>
      <c r="CY92" s="4">
        <f t="shared" si="801"/>
        <v>4.4009779951100114</v>
      </c>
      <c r="CZ92" s="4">
        <f t="shared" si="802"/>
        <v>4.3266630611141332</v>
      </c>
      <c r="DA92" s="4">
        <f t="shared" si="803"/>
        <v>3.5847547974413807</v>
      </c>
      <c r="DB92" s="4">
        <f t="shared" si="804"/>
        <v>2.473684210526339</v>
      </c>
      <c r="DC92" s="4">
        <f t="shared" si="805"/>
        <v>2.0426749934946642</v>
      </c>
      <c r="DD92" s="4">
        <f t="shared" si="806"/>
        <v>2.1513737687921086</v>
      </c>
      <c r="DE92" s="4">
        <f t="shared" si="807"/>
        <v>1.2093142930657441</v>
      </c>
      <c r="DF92" s="4">
        <f t="shared" si="808"/>
        <v>0.41088854648174689</v>
      </c>
      <c r="DG92" s="4">
        <f t="shared" si="809"/>
        <v>-0.43350758638276421</v>
      </c>
      <c r="DH92" s="4">
        <f t="shared" si="810"/>
        <v>-0.95153514336462353</v>
      </c>
      <c r="DI92" s="4">
        <f t="shared" si="811"/>
        <v>-1.6906063302402408</v>
      </c>
      <c r="DJ92" s="4">
        <f t="shared" si="812"/>
        <v>-0.88235294117645635</v>
      </c>
      <c r="DK92" s="4">
        <f t="shared" si="813"/>
        <v>0.16647458061211928</v>
      </c>
      <c r="DL92" s="4">
        <f t="shared" si="814"/>
        <v>1.0247214038683117</v>
      </c>
      <c r="DM92" s="4">
        <f t="shared" si="815"/>
        <v>2.6894233255753797</v>
      </c>
      <c r="DN92" s="4">
        <f t="shared" si="816"/>
        <v>4.0381886208231021</v>
      </c>
      <c r="DO92" s="4">
        <f t="shared" si="817"/>
        <v>3.0810534390181443</v>
      </c>
      <c r="DP92" s="4">
        <f t="shared" si="818"/>
        <v>3.2712057816660423</v>
      </c>
      <c r="DQ92" s="4">
        <f t="shared" si="819"/>
        <v>2.6567615210274287</v>
      </c>
      <c r="DR92" s="4">
        <f t="shared" si="820"/>
        <v>1.1656746031746268</v>
      </c>
      <c r="DS92" s="4">
        <f t="shared" si="821"/>
        <v>0.84335855140766913</v>
      </c>
      <c r="DT92" s="4">
        <f t="shared" si="822"/>
        <v>-9.3922651933701644</v>
      </c>
      <c r="DU92" s="4">
        <f t="shared" si="823"/>
        <v>-8.8801668097632795</v>
      </c>
      <c r="DV92" s="4">
        <f t="shared" si="824"/>
        <v>-9.5489090463348738</v>
      </c>
      <c r="DW92" s="4">
        <f t="shared" si="825"/>
        <v>-10.343131226171431</v>
      </c>
      <c r="DX92" s="4">
        <f t="shared" si="826"/>
        <v>-1.5582655826558156</v>
      </c>
      <c r="DY92" s="4">
        <f t="shared" si="827"/>
        <v>-1.8710459011980096</v>
      </c>
      <c r="DZ92" s="4">
        <f t="shared" si="828"/>
        <v>-0.13551971811900376</v>
      </c>
      <c r="EA92" s="4">
        <f t="shared" si="829"/>
        <v>2.4691358024691468</v>
      </c>
      <c r="EB92" s="4">
        <f t="shared" si="830"/>
        <v>4.5560908465244188</v>
      </c>
      <c r="EC92" s="4">
        <f t="shared" si="831"/>
        <v>6.8587105624142719</v>
      </c>
      <c r="ED92" s="11">
        <f t="shared" si="832"/>
        <v>6.8077758176143366</v>
      </c>
      <c r="EE92" s="11">
        <f t="shared" si="833"/>
        <v>5.4882730923694778</v>
      </c>
      <c r="EF92" s="11">
        <f t="shared" si="834"/>
        <v>2.8423380726698255</v>
      </c>
      <c r="EG92" s="11">
        <f t="shared" si="835"/>
        <v>-0.94473684210526487</v>
      </c>
      <c r="EH92" s="11">
        <f t="shared" si="836"/>
        <v>-3.5041384686046229</v>
      </c>
      <c r="EI92" s="11">
        <f t="shared" si="837"/>
        <v>-4.6888479581277842</v>
      </c>
      <c r="EJ92" s="11">
        <f t="shared" si="838"/>
        <v>-4.4639949492466862</v>
      </c>
      <c r="EK92" s="11">
        <f t="shared" si="839"/>
        <v>-3.5990723659528046</v>
      </c>
      <c r="EL92" s="11">
        <f t="shared" si="840"/>
        <v>-2.0338739353663371</v>
      </c>
      <c r="EM92" s="11">
        <f t="shared" si="841"/>
        <v>-0.63646945194283377</v>
      </c>
      <c r="EN92" s="11">
        <f t="shared" si="842"/>
        <v>0.4332870929969479</v>
      </c>
      <c r="EO92" s="11">
        <f t="shared" si="843"/>
        <v>1.1679885399114909</v>
      </c>
      <c r="EP92" s="11">
        <f t="shared" si="844"/>
        <v>1.5129033454670981</v>
      </c>
      <c r="EQ92" s="11">
        <f t="shared" si="845"/>
        <v>1.5421110773431224</v>
      </c>
      <c r="ER92" s="11">
        <f t="shared" si="846"/>
        <v>1.3811453724746015</v>
      </c>
      <c r="ES92" s="11">
        <f t="shared" si="847"/>
        <v>1.1977566081714075</v>
      </c>
      <c r="ET92" s="11">
        <f t="shared" si="848"/>
        <v>1.0385064826223145</v>
      </c>
      <c r="EU92" s="11">
        <f t="shared" si="849"/>
        <v>0.88652671793501003</v>
      </c>
      <c r="EV92" s="11">
        <f t="shared" si="850"/>
        <v>0.80603581346174735</v>
      </c>
      <c r="EW92" s="11">
        <f t="shared" si="851"/>
        <v>0.76082233730894178</v>
      </c>
      <c r="EX92" s="11">
        <f t="shared" si="852"/>
        <v>0.74160704457897353</v>
      </c>
      <c r="EY92" s="11">
        <f t="shared" si="853"/>
        <v>0.78526306371498045</v>
      </c>
      <c r="EZ92" s="11">
        <f t="shared" si="854"/>
        <v>0.82837562479660676</v>
      </c>
      <c r="FA92" s="11">
        <f t="shared" si="855"/>
        <v>0.8725575016527376</v>
      </c>
      <c r="FB92" s="11">
        <f t="shared" si="856"/>
        <v>0.88150421533832457</v>
      </c>
      <c r="FC92" s="11">
        <f t="shared" si="857"/>
        <v>0.86028698036739737</v>
      </c>
      <c r="FD92" s="11">
        <f t="shared" si="858"/>
        <v>0.81185962930694355</v>
      </c>
      <c r="FE92" s="11">
        <f t="shared" si="859"/>
        <v>0.72281162482628059</v>
      </c>
      <c r="FF92" s="11">
        <f t="shared" si="860"/>
        <v>0.64740228720183701</v>
      </c>
    </row>
    <row r="93" spans="2:162" x14ac:dyDescent="0.2">
      <c r="B93" t="str">
        <f t="shared" si="704"/>
        <v xml:space="preserve">   Natural resources</v>
      </c>
      <c r="C93" s="4"/>
      <c r="D93" s="4"/>
      <c r="E93" s="4"/>
      <c r="F93" s="4"/>
      <c r="G93" s="4">
        <f t="shared" si="705"/>
        <v>-1.7543859649122751</v>
      </c>
      <c r="H93" s="4">
        <f t="shared" si="706"/>
        <v>-8.3333333333333375</v>
      </c>
      <c r="I93" s="4">
        <f t="shared" si="707"/>
        <v>-9.9999999999999982</v>
      </c>
      <c r="J93" s="4">
        <f t="shared" si="708"/>
        <v>-11.475409836065564</v>
      </c>
      <c r="K93" s="4">
        <f t="shared" si="709"/>
        <v>-10.71428571428571</v>
      </c>
      <c r="L93" s="4">
        <f t="shared" si="710"/>
        <v>-16.36363636363636</v>
      </c>
      <c r="M93" s="4">
        <f t="shared" si="711"/>
        <v>-14.814814814814813</v>
      </c>
      <c r="N93" s="4">
        <f t="shared" si="712"/>
        <v>-11.111111111111105</v>
      </c>
      <c r="O93" s="4">
        <f t="shared" si="713"/>
        <v>-4.0000000000000036</v>
      </c>
      <c r="P93" s="4">
        <f t="shared" si="714"/>
        <v>6.5217391304347672</v>
      </c>
      <c r="Q93" s="4">
        <f t="shared" si="715"/>
        <v>4.3478260869565188</v>
      </c>
      <c r="R93" s="4">
        <f t="shared" si="716"/>
        <v>2.0833333333333259</v>
      </c>
      <c r="S93" s="4">
        <f t="shared" si="717"/>
        <v>0</v>
      </c>
      <c r="T93" s="4">
        <f t="shared" si="718"/>
        <v>-4.0816326530612068</v>
      </c>
      <c r="U93" s="4">
        <f t="shared" si="719"/>
        <v>-4.1666666666666625</v>
      </c>
      <c r="V93" s="4">
        <f t="shared" si="720"/>
        <v>-2.0408163265306034</v>
      </c>
      <c r="W93" s="4">
        <f t="shared" si="721"/>
        <v>2.0833333333333259</v>
      </c>
      <c r="X93" s="4">
        <f t="shared" si="722"/>
        <v>2.1276595744680771</v>
      </c>
      <c r="Y93" s="4">
        <f t="shared" si="723"/>
        <v>4.3478260869565188</v>
      </c>
      <c r="Z93" s="4">
        <f t="shared" si="724"/>
        <v>0</v>
      </c>
      <c r="AA93" s="4">
        <f t="shared" si="725"/>
        <v>0</v>
      </c>
      <c r="AB93" s="4">
        <f t="shared" si="726"/>
        <v>0</v>
      </c>
      <c r="AC93" s="4">
        <f t="shared" si="727"/>
        <v>0</v>
      </c>
      <c r="AD93" s="4">
        <f t="shared" si="728"/>
        <v>6.25</v>
      </c>
      <c r="AE93" s="4">
        <f t="shared" si="729"/>
        <v>10.204081632653072</v>
      </c>
      <c r="AF93" s="4">
        <f t="shared" si="730"/>
        <v>12.5</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-11.538461538461531</v>
      </c>
      <c r="BC93" s="4">
        <f t="shared" si="753"/>
        <v>-9.8039215686274375</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9.5238095238095344</v>
      </c>
      <c r="DB93" s="4">
        <f t="shared" si="804"/>
        <v>4.3478260869565188</v>
      </c>
      <c r="DC93" s="4">
        <f t="shared" si="805"/>
        <v>-8.3333333333333481</v>
      </c>
      <c r="DD93" s="4">
        <f t="shared" si="806"/>
        <v>0</v>
      </c>
      <c r="DE93" s="4">
        <f t="shared" si="807"/>
        <v>4.3478260869565188</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-8.3333333333333481</v>
      </c>
      <c r="DW93" s="4">
        <f t="shared" si="825"/>
        <v>-12.500000000000011</v>
      </c>
      <c r="DX93" s="4">
        <f t="shared" si="826"/>
        <v>4.7619047619047672</v>
      </c>
      <c r="DY93" s="4">
        <f t="shared" si="827"/>
        <v>-8.6956521739130608</v>
      </c>
      <c r="DZ93" s="4">
        <f t="shared" si="828"/>
        <v>0</v>
      </c>
      <c r="EA93" s="4">
        <f t="shared" si="829"/>
        <v>0</v>
      </c>
      <c r="EB93" s="4">
        <f t="shared" si="830"/>
        <v>-4.5454545454545414</v>
      </c>
      <c r="EC93" s="4">
        <f t="shared" si="831"/>
        <v>0</v>
      </c>
      <c r="ED93" s="11">
        <f t="shared" si="832"/>
        <v>-2.2481363636363549</v>
      </c>
      <c r="EE93" s="11">
        <f t="shared" si="833"/>
        <v>4.0508285714285774</v>
      </c>
      <c r="EF93" s="11">
        <f t="shared" si="834"/>
        <v>5.1666571428571562</v>
      </c>
      <c r="EG93" s="11">
        <f t="shared" si="835"/>
        <v>5.920642857142866</v>
      </c>
      <c r="EH93" s="11">
        <f t="shared" si="836"/>
        <v>3.9273652536733872</v>
      </c>
      <c r="EI93" s="11">
        <f t="shared" si="837"/>
        <v>2.6134617174737862</v>
      </c>
      <c r="EJ93" s="11">
        <f t="shared" si="838"/>
        <v>1.7428120210832621</v>
      </c>
      <c r="EK93" s="11">
        <f t="shared" si="839"/>
        <v>1.1638497554436134</v>
      </c>
      <c r="EL93" s="11">
        <f t="shared" si="840"/>
        <v>0.77797294551060769</v>
      </c>
      <c r="EM93" s="11">
        <f t="shared" si="841"/>
        <v>0.52035674494919082</v>
      </c>
      <c r="EN93" s="11">
        <f t="shared" si="842"/>
        <v>0.34819917740613882</v>
      </c>
      <c r="EO93" s="11">
        <f t="shared" si="843"/>
        <v>0.2330570671845944</v>
      </c>
      <c r="EP93" s="11">
        <f t="shared" si="844"/>
        <v>0.15602105551695278</v>
      </c>
      <c r="EQ93" s="11">
        <f t="shared" si="845"/>
        <v>0.10446169085782664</v>
      </c>
      <c r="ER93" s="11">
        <f t="shared" si="846"/>
        <v>6.9943691137619446E-2</v>
      </c>
      <c r="ES93" s="11">
        <f t="shared" si="847"/>
        <v>4.68462012080062E-2</v>
      </c>
      <c r="ET93" s="11">
        <f t="shared" si="848"/>
        <v>3.1357738200132879E-2</v>
      </c>
      <c r="EU93" s="11">
        <f t="shared" si="849"/>
        <v>2.1008822375723213E-2</v>
      </c>
      <c r="EV93" s="11">
        <f t="shared" si="850"/>
        <v>1.4066711579086011E-2</v>
      </c>
      <c r="EW93" s="11">
        <f t="shared" si="851"/>
        <v>9.4127144234290583E-3</v>
      </c>
      <c r="EX93" s="11">
        <f t="shared" si="852"/>
        <v>6.314782187200052E-3</v>
      </c>
      <c r="EY93" s="11">
        <f t="shared" si="853"/>
        <v>4.2274697795718907E-3</v>
      </c>
      <c r="EZ93" s="11">
        <f t="shared" si="854"/>
        <v>2.8315578047832801E-3</v>
      </c>
      <c r="FA93" s="11">
        <f t="shared" si="855"/>
        <v>1.9009766633271141E-3</v>
      </c>
      <c r="FB93" s="11">
        <f t="shared" si="856"/>
        <v>1.2761701283725557E-3</v>
      </c>
      <c r="FC93" s="11">
        <f t="shared" si="857"/>
        <v>8.5077556168933199E-4</v>
      </c>
      <c r="FD93" s="11">
        <f t="shared" si="858"/>
        <v>5.7161285487161706E-4</v>
      </c>
      <c r="FE93" s="11">
        <f t="shared" si="859"/>
        <v>3.7221213113891594E-4</v>
      </c>
      <c r="FF93" s="11">
        <f t="shared" si="860"/>
        <v>2.5257211464513318E-4</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9.8827470686767107</v>
      </c>
      <c r="AG94" s="4">
        <f t="shared" si="731"/>
        <v>9.285714285714274</v>
      </c>
      <c r="AH94" s="4">
        <f t="shared" si="732"/>
        <v>10.122535961640921</v>
      </c>
      <c r="AI94" s="4">
        <f t="shared" si="733"/>
        <v>6.362237044638297</v>
      </c>
      <c r="AJ94" s="4">
        <f t="shared" si="734"/>
        <v>8.1808943089431096</v>
      </c>
      <c r="AK94" s="4">
        <f t="shared" si="735"/>
        <v>9.5525389643036807</v>
      </c>
      <c r="AL94" s="4">
        <f t="shared" si="736"/>
        <v>8.0793420416061856</v>
      </c>
      <c r="AM94" s="4">
        <f t="shared" si="737"/>
        <v>9.213699951760713</v>
      </c>
      <c r="AN94" s="4">
        <f t="shared" si="738"/>
        <v>8.642555190230139</v>
      </c>
      <c r="AO94" s="4">
        <f t="shared" si="739"/>
        <v>8.6278109224414923</v>
      </c>
      <c r="AP94" s="4">
        <f t="shared" si="740"/>
        <v>7.9230080572963102</v>
      </c>
      <c r="AQ94" s="4">
        <f t="shared" si="741"/>
        <v>8.657243816254411</v>
      </c>
      <c r="AR94" s="4">
        <f t="shared" si="742"/>
        <v>7.7821011673151697</v>
      </c>
      <c r="AS94" s="4">
        <f t="shared" si="743"/>
        <v>5.4921841994085341</v>
      </c>
      <c r="AT94" s="4">
        <f t="shared" si="744"/>
        <v>5.3919535462463752</v>
      </c>
      <c r="AU94" s="4">
        <f t="shared" si="745"/>
        <v>3.170731707317076</v>
      </c>
      <c r="AV94" s="4">
        <f t="shared" si="746"/>
        <v>-1.1231448054552784</v>
      </c>
      <c r="AW94" s="4">
        <f t="shared" si="747"/>
        <v>-2.9635562675210281</v>
      </c>
      <c r="AX94" s="4">
        <f t="shared" si="748"/>
        <v>-8.6186540731995382</v>
      </c>
      <c r="AY94" s="4">
        <f t="shared" si="749"/>
        <v>-8.7076438140267882</v>
      </c>
      <c r="AZ94" s="4">
        <f t="shared" si="750"/>
        <v>-8.0324543610547412</v>
      </c>
      <c r="BA94" s="4">
        <f t="shared" si="751"/>
        <v>-6.2732150226991301</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2.8880866425992968</v>
      </c>
      <c r="BH94" s="4">
        <f t="shared" si="758"/>
        <v>2.611436289959479</v>
      </c>
      <c r="BI94" s="4">
        <f t="shared" si="759"/>
        <v>3.0548068283917429</v>
      </c>
      <c r="BJ94" s="4">
        <f t="shared" si="760"/>
        <v>4.2628774422735383</v>
      </c>
      <c r="BK94" s="4">
        <f t="shared" si="761"/>
        <v>4.3421052631578805</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8.3714547118023841</v>
      </c>
      <c r="CX94" s="4">
        <f t="shared" si="800"/>
        <v>11.458333333333348</v>
      </c>
      <c r="CY94" s="4">
        <f t="shared" si="801"/>
        <v>12.633451957295371</v>
      </c>
      <c r="CZ94" s="4">
        <f t="shared" si="802"/>
        <v>12.944273804300121</v>
      </c>
      <c r="DA94" s="4">
        <f t="shared" si="803"/>
        <v>9.7509497678345269</v>
      </c>
      <c r="DB94" s="4">
        <f t="shared" si="804"/>
        <v>7.0702966273872292</v>
      </c>
      <c r="DC94" s="4">
        <f t="shared" si="805"/>
        <v>6.8720379146919308</v>
      </c>
      <c r="DD94" s="4">
        <f t="shared" si="806"/>
        <v>7.2649572649572391</v>
      </c>
      <c r="DE94" s="4">
        <f t="shared" si="807"/>
        <v>7.6153846153846239</v>
      </c>
      <c r="DF94" s="4">
        <f t="shared" si="808"/>
        <v>7.2865275142314889</v>
      </c>
      <c r="DG94" s="4">
        <f t="shared" si="809"/>
        <v>6.0236511456023489</v>
      </c>
      <c r="DH94" s="4">
        <f t="shared" si="810"/>
        <v>4.9619703006157367</v>
      </c>
      <c r="DI94" s="4">
        <f t="shared" si="811"/>
        <v>3.8956397426733291</v>
      </c>
      <c r="DJ94" s="4">
        <f t="shared" si="812"/>
        <v>4.0679165192784028</v>
      </c>
      <c r="DK94" s="4">
        <f t="shared" si="813"/>
        <v>4.8448936911816176</v>
      </c>
      <c r="DL94" s="4">
        <f t="shared" si="814"/>
        <v>5.1759834368529933</v>
      </c>
      <c r="DM94" s="4">
        <f t="shared" si="815"/>
        <v>5.7103543171654669</v>
      </c>
      <c r="DN94" s="4">
        <f t="shared" si="816"/>
        <v>5.8803535010196972</v>
      </c>
      <c r="DO94" s="4">
        <f t="shared" si="817"/>
        <v>1.9281914893616969</v>
      </c>
      <c r="DP94" s="4">
        <f t="shared" si="818"/>
        <v>2.2965879265091971</v>
      </c>
      <c r="DQ94" s="4">
        <f t="shared" si="819"/>
        <v>1.5619915392124817</v>
      </c>
      <c r="DR94" s="4">
        <f t="shared" si="820"/>
        <v>0.417335473515279</v>
      </c>
      <c r="DS94" s="4">
        <f t="shared" si="821"/>
        <v>2.1526418786692814</v>
      </c>
      <c r="DT94" s="4">
        <f t="shared" si="822"/>
        <v>-11.128928800513149</v>
      </c>
      <c r="DU94" s="4">
        <f t="shared" si="823"/>
        <v>-3.8449214995193826</v>
      </c>
      <c r="DV94" s="4">
        <f t="shared" si="824"/>
        <v>-1.7263427109974416</v>
      </c>
      <c r="DW94" s="4">
        <f t="shared" si="825"/>
        <v>-1.7560664112388324</v>
      </c>
      <c r="DX94" s="4">
        <f t="shared" si="826"/>
        <v>12.269938650306745</v>
      </c>
      <c r="DY94" s="4">
        <f t="shared" si="827"/>
        <v>4.1986004665111709</v>
      </c>
      <c r="DZ94" s="4">
        <f t="shared" si="828"/>
        <v>2.3747560182173055</v>
      </c>
      <c r="EA94" s="4">
        <f t="shared" si="829"/>
        <v>3.1849203769905632</v>
      </c>
      <c r="EB94" s="4">
        <f t="shared" si="830"/>
        <v>4.7573127611700405</v>
      </c>
      <c r="EC94" s="4">
        <f t="shared" si="831"/>
        <v>6.9395586824432698</v>
      </c>
      <c r="ED94" s="11">
        <f t="shared" si="832"/>
        <v>7.4943755958055247</v>
      </c>
      <c r="EE94" s="11">
        <f t="shared" si="833"/>
        <v>6.3049763779527757</v>
      </c>
      <c r="EF94" s="11">
        <f t="shared" si="834"/>
        <v>1.524823565510891</v>
      </c>
      <c r="EG94" s="11">
        <f t="shared" si="835"/>
        <v>-3.6164772727272809</v>
      </c>
      <c r="EH94" s="11">
        <f t="shared" si="836"/>
        <v>-7.4397667290992731</v>
      </c>
      <c r="EI94" s="11">
        <f t="shared" si="837"/>
        <v>-8.9015617819833803</v>
      </c>
      <c r="EJ94" s="11">
        <f t="shared" si="838"/>
        <v>-7.9070775357285905</v>
      </c>
      <c r="EK94" s="11">
        <f t="shared" si="839"/>
        <v>-5.7742552508249219</v>
      </c>
      <c r="EL94" s="11">
        <f t="shared" si="840"/>
        <v>-2.7223672158539935</v>
      </c>
      <c r="EM94" s="11">
        <f t="shared" si="841"/>
        <v>-0.21406695007283316</v>
      </c>
      <c r="EN94" s="11">
        <f t="shared" si="842"/>
        <v>1.6597567567301574</v>
      </c>
      <c r="EO94" s="11">
        <f t="shared" si="843"/>
        <v>2.8345807991354555</v>
      </c>
      <c r="EP94" s="11">
        <f t="shared" si="844"/>
        <v>3.2791955166402209</v>
      </c>
      <c r="EQ94" s="11">
        <f t="shared" si="845"/>
        <v>3.1975547535540105</v>
      </c>
      <c r="ER94" s="11">
        <f t="shared" si="846"/>
        <v>2.7326548183185473</v>
      </c>
      <c r="ES94" s="11">
        <f t="shared" si="847"/>
        <v>2.2779712856887624</v>
      </c>
      <c r="ET94" s="11">
        <f t="shared" si="848"/>
        <v>1.8652417881297456</v>
      </c>
      <c r="EU94" s="11">
        <f t="shared" si="849"/>
        <v>1.4656710450142496</v>
      </c>
      <c r="EV94" s="11">
        <f t="shared" si="850"/>
        <v>1.2757773870744282</v>
      </c>
      <c r="EW94" s="11">
        <f t="shared" si="851"/>
        <v>1.1741026816238342</v>
      </c>
      <c r="EX94" s="11">
        <f t="shared" si="852"/>
        <v>1.1588119041756828</v>
      </c>
      <c r="EY94" s="11">
        <f t="shared" si="853"/>
        <v>1.2672636778754187</v>
      </c>
      <c r="EZ94" s="11">
        <f t="shared" si="854"/>
        <v>1.3585615909179838</v>
      </c>
      <c r="FA94" s="11">
        <f t="shared" si="855"/>
        <v>1.4739670023736773</v>
      </c>
      <c r="FB94" s="11">
        <f t="shared" si="856"/>
        <v>1.5491314073228013</v>
      </c>
      <c r="FC94" s="11">
        <f t="shared" si="857"/>
        <v>1.5879778064863626</v>
      </c>
      <c r="FD94" s="11">
        <f t="shared" si="858"/>
        <v>1.5909735850997198</v>
      </c>
      <c r="FE94" s="11">
        <f t="shared" si="859"/>
        <v>1.5750516646586332</v>
      </c>
      <c r="FF94" s="11">
        <f t="shared" si="860"/>
        <v>1.5539333624963625</v>
      </c>
    </row>
    <row r="95" spans="2:162" x14ac:dyDescent="0.2">
      <c r="B95" t="str">
        <f t="shared" si="704"/>
        <v xml:space="preserve">   Manufacturing</v>
      </c>
      <c r="C95" s="4"/>
      <c r="D95" s="4"/>
      <c r="E95" s="4"/>
      <c r="F95" s="4"/>
      <c r="G95" s="4">
        <f t="shared" si="705"/>
        <v>-2.2457891453524725</v>
      </c>
      <c r="H95" s="4">
        <f t="shared" si="706"/>
        <v>-1.9312293923693047</v>
      </c>
      <c r="I95" s="4">
        <f t="shared" si="707"/>
        <v>-1.8726591760299449</v>
      </c>
      <c r="J95" s="4">
        <f t="shared" si="708"/>
        <v>-1.5464730945242255</v>
      </c>
      <c r="K95" s="4">
        <f t="shared" si="709"/>
        <v>-0.89342693044032195</v>
      </c>
      <c r="L95" s="4">
        <f t="shared" si="710"/>
        <v>-1.07268651937239</v>
      </c>
      <c r="M95" s="4">
        <f t="shared" si="711"/>
        <v>-2.5445292620865145</v>
      </c>
      <c r="N95" s="4">
        <f t="shared" si="712"/>
        <v>-3.1415290912005012</v>
      </c>
      <c r="O95" s="4">
        <f t="shared" si="713"/>
        <v>-4.7005795235029009</v>
      </c>
      <c r="P95" s="4">
        <f t="shared" si="714"/>
        <v>-5.1626476776177155</v>
      </c>
      <c r="Q95" s="4">
        <f t="shared" si="715"/>
        <v>-3.7859007832898195</v>
      </c>
      <c r="R95" s="4">
        <f t="shared" si="716"/>
        <v>-6.255171272546745</v>
      </c>
      <c r="S95" s="4">
        <f t="shared" si="717"/>
        <v>-6.0979729729729542</v>
      </c>
      <c r="T95" s="4">
        <f t="shared" si="718"/>
        <v>-5.6825938566553047</v>
      </c>
      <c r="U95" s="4">
        <f t="shared" si="719"/>
        <v>-6.4959294436906401</v>
      </c>
      <c r="V95" s="4">
        <f t="shared" si="720"/>
        <v>-2.6831421006178302</v>
      </c>
      <c r="W95" s="4">
        <f t="shared" si="721"/>
        <v>0.46771001978771487</v>
      </c>
      <c r="X95" s="4">
        <f t="shared" si="722"/>
        <v>-0.23520897412703246</v>
      </c>
      <c r="Y95" s="4">
        <f t="shared" si="723"/>
        <v>-2.485035370941413</v>
      </c>
      <c r="Z95" s="4">
        <f t="shared" si="724"/>
        <v>-10.91964447669147</v>
      </c>
      <c r="AA95" s="4">
        <f t="shared" si="725"/>
        <v>-3.205013428827197</v>
      </c>
      <c r="AB95" s="4">
        <f t="shared" si="726"/>
        <v>-5.4406964091402443E-2</v>
      </c>
      <c r="AC95" s="4">
        <f t="shared" si="727"/>
        <v>4.9293154761904878</v>
      </c>
      <c r="AD95" s="4">
        <f t="shared" si="728"/>
        <v>18.794542862960718</v>
      </c>
      <c r="AE95" s="4">
        <f t="shared" si="729"/>
        <v>11.006289308176132</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-11.935425358244157</v>
      </c>
      <c r="BB95" s="4">
        <f t="shared" si="752"/>
        <v>-11.555721765145844</v>
      </c>
      <c r="BC95" s="4">
        <f t="shared" si="753"/>
        <v>-9.7287735849056585</v>
      </c>
      <c r="BD95" s="4">
        <f t="shared" si="754"/>
        <v>-9.7286432160804015</v>
      </c>
      <c r="BE95" s="4">
        <f t="shared" si="755"/>
        <v>-8.9598352214212298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0.33392260852482814</v>
      </c>
      <c r="CU95" s="4">
        <f t="shared" si="797"/>
        <v>-0.46902481923001282</v>
      </c>
      <c r="CV95" s="4">
        <f t="shared" si="798"/>
        <v>-0.48818590119117378</v>
      </c>
      <c r="CW95" s="4">
        <f t="shared" si="799"/>
        <v>1.9557989438689916E-2</v>
      </c>
      <c r="CX95" s="4">
        <f t="shared" si="800"/>
        <v>0.1566170712607784</v>
      </c>
      <c r="CY95" s="4">
        <f t="shared" si="801"/>
        <v>0.72648733555860101</v>
      </c>
      <c r="CZ95" s="4">
        <f t="shared" si="802"/>
        <v>0.43171114599687144</v>
      </c>
      <c r="DA95" s="4">
        <f t="shared" si="803"/>
        <v>0.70394994133748945</v>
      </c>
      <c r="DB95" s="4">
        <f t="shared" si="804"/>
        <v>0.25410476935106008</v>
      </c>
      <c r="DC95" s="4">
        <f t="shared" si="805"/>
        <v>-0.29239766081871066</v>
      </c>
      <c r="DD95" s="4">
        <f t="shared" si="806"/>
        <v>-0.41031652989450551</v>
      </c>
      <c r="DE95" s="4">
        <f t="shared" si="807"/>
        <v>-2.0388349514563142</v>
      </c>
      <c r="DF95" s="4">
        <f t="shared" si="808"/>
        <v>-3.1195164749463933</v>
      </c>
      <c r="DG95" s="4">
        <f t="shared" si="809"/>
        <v>-3.8905180840664633</v>
      </c>
      <c r="DH95" s="4">
        <f t="shared" si="810"/>
        <v>-4.1593093976849076</v>
      </c>
      <c r="DI95" s="4">
        <f t="shared" si="811"/>
        <v>-4.7968285431119861</v>
      </c>
      <c r="DJ95" s="4">
        <f t="shared" si="812"/>
        <v>-3.702958341718654</v>
      </c>
      <c r="DK95" s="4">
        <f t="shared" si="813"/>
        <v>-2.5630593978844707</v>
      </c>
      <c r="DL95" s="4">
        <f t="shared" si="814"/>
        <v>-1.4329580348004134</v>
      </c>
      <c r="DM95" s="4">
        <f t="shared" si="815"/>
        <v>0.8744534665833914</v>
      </c>
      <c r="DN95" s="4">
        <f t="shared" si="816"/>
        <v>2.925809822361547</v>
      </c>
      <c r="DO95" s="4">
        <f t="shared" si="817"/>
        <v>3.8204592901879053</v>
      </c>
      <c r="DP95" s="4">
        <f t="shared" si="818"/>
        <v>3.9044652128764179</v>
      </c>
      <c r="DQ95" s="4">
        <f t="shared" si="819"/>
        <v>3.3642930856553122</v>
      </c>
      <c r="DR95" s="4">
        <f t="shared" si="820"/>
        <v>1.644670050761432</v>
      </c>
      <c r="DS95" s="4">
        <f t="shared" si="821"/>
        <v>4.0217172732748274E-2</v>
      </c>
      <c r="DT95" s="4">
        <f t="shared" si="822"/>
        <v>-8.2950229862082665</v>
      </c>
      <c r="DU95" s="4">
        <f t="shared" si="823"/>
        <v>-12.040734824281152</v>
      </c>
      <c r="DV95" s="4">
        <f t="shared" si="824"/>
        <v>-14.442668797443059</v>
      </c>
      <c r="DW95" s="4">
        <f t="shared" si="825"/>
        <v>-15.738693467336685</v>
      </c>
      <c r="DX95" s="4">
        <f t="shared" si="826"/>
        <v>-9.9389712292938022</v>
      </c>
      <c r="DY95" s="4">
        <f t="shared" si="827"/>
        <v>-5.970488081725323</v>
      </c>
      <c r="DZ95" s="4">
        <f t="shared" si="828"/>
        <v>-1.9378939995330469</v>
      </c>
      <c r="EA95" s="4">
        <f t="shared" si="829"/>
        <v>1.9561068702290241</v>
      </c>
      <c r="EB95" s="4">
        <f t="shared" si="830"/>
        <v>4.4530493707647612</v>
      </c>
      <c r="EC95" s="4">
        <f t="shared" si="831"/>
        <v>6.8324480927088427</v>
      </c>
      <c r="ED95" s="11">
        <f t="shared" si="832"/>
        <v>6.3407857142857127</v>
      </c>
      <c r="EE95" s="11">
        <f t="shared" si="833"/>
        <v>4.8886055217594704</v>
      </c>
      <c r="EF95" s="11">
        <f t="shared" si="834"/>
        <v>3.8258572752548625</v>
      </c>
      <c r="EG95" s="11">
        <f t="shared" si="835"/>
        <v>1.0416949152542321</v>
      </c>
      <c r="EH95" s="11">
        <f t="shared" si="836"/>
        <v>-0.55905172790173818</v>
      </c>
      <c r="EI95" s="11">
        <f t="shared" si="837"/>
        <v>-1.5526867530430422</v>
      </c>
      <c r="EJ95" s="11">
        <f t="shared" si="838"/>
        <v>-1.9523226761857138</v>
      </c>
      <c r="EK95" s="11">
        <f t="shared" si="839"/>
        <v>-2.0547315590476067</v>
      </c>
      <c r="EL95" s="11">
        <f t="shared" si="840"/>
        <v>-1.5625675471208744</v>
      </c>
      <c r="EM95" s="11">
        <f t="shared" si="841"/>
        <v>-0.93663904355278937</v>
      </c>
      <c r="EN95" s="11">
        <f t="shared" si="842"/>
        <v>-0.41678445060789882</v>
      </c>
      <c r="EO95" s="11">
        <f t="shared" si="843"/>
        <v>1.7057808845666322E-2</v>
      </c>
      <c r="EP95" s="11">
        <f t="shared" si="844"/>
        <v>0.28929915632514014</v>
      </c>
      <c r="EQ95" s="11">
        <f t="shared" si="845"/>
        <v>0.38776339228123735</v>
      </c>
      <c r="ER95" s="11">
        <f t="shared" si="846"/>
        <v>0.43100788375540766</v>
      </c>
      <c r="ES95" s="11">
        <f t="shared" si="847"/>
        <v>0.43342732934654737</v>
      </c>
      <c r="ET95" s="11">
        <f t="shared" si="848"/>
        <v>0.45041808897656743</v>
      </c>
      <c r="EU95" s="11">
        <f t="shared" si="849"/>
        <v>0.47321124032200235</v>
      </c>
      <c r="EV95" s="11">
        <f t="shared" si="850"/>
        <v>0.46991659884974002</v>
      </c>
      <c r="EW95" s="11">
        <f t="shared" si="851"/>
        <v>0.46463286638172008</v>
      </c>
      <c r="EX95" s="11">
        <f t="shared" si="852"/>
        <v>0.44192753423779596</v>
      </c>
      <c r="EY95" s="11">
        <f t="shared" si="853"/>
        <v>0.43805522257887031</v>
      </c>
      <c r="EZ95" s="11">
        <f t="shared" si="854"/>
        <v>0.44549816493624217</v>
      </c>
      <c r="FA95" s="11">
        <f t="shared" si="855"/>
        <v>0.4371638115253873</v>
      </c>
      <c r="FB95" s="11">
        <f t="shared" si="856"/>
        <v>0.39678503080831096</v>
      </c>
      <c r="FC95" s="11">
        <f t="shared" si="857"/>
        <v>0.33020737022850799</v>
      </c>
      <c r="FD95" s="11">
        <f t="shared" si="858"/>
        <v>0.24212419841600497</v>
      </c>
      <c r="FE95" s="11">
        <f t="shared" si="859"/>
        <v>9.6919920084981293E-2</v>
      </c>
      <c r="FF95" s="11">
        <f t="shared" si="860"/>
        <v>-2.1277271213604454E-2</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-12.488306828811968</v>
      </c>
      <c r="DZ96" s="4">
        <f t="shared" si="828"/>
        <v>-5.0753768844221003</v>
      </c>
      <c r="EA96" s="4">
        <f t="shared" si="829"/>
        <v>-0.26164311878598134</v>
      </c>
      <c r="EB96" s="4">
        <f t="shared" si="830"/>
        <v>3.3617929562433257</v>
      </c>
      <c r="EC96" s="4">
        <f t="shared" si="831"/>
        <v>6.8412613575627779</v>
      </c>
      <c r="ED96" s="11">
        <f t="shared" si="832"/>
        <v>8.0219798835362788</v>
      </c>
      <c r="EE96" s="11">
        <f t="shared" si="833"/>
        <v>8.5304144805876234</v>
      </c>
      <c r="EF96" s="11">
        <f t="shared" si="834"/>
        <v>8.0587764584408852</v>
      </c>
      <c r="EG96" s="11">
        <f t="shared" si="835"/>
        <v>5.853761880940489</v>
      </c>
      <c r="EH96" s="11">
        <f t="shared" si="836"/>
        <v>4.5995138922376722</v>
      </c>
      <c r="EI96" s="11">
        <f t="shared" si="837"/>
        <v>3.9260081397485491</v>
      </c>
      <c r="EJ96" s="11">
        <f t="shared" si="838"/>
        <v>3.3307175940358258</v>
      </c>
      <c r="EK96" s="11">
        <f t="shared" si="839"/>
        <v>2.6729278648887966</v>
      </c>
      <c r="EL96" s="11">
        <f t="shared" si="840"/>
        <v>2.2115968595990854</v>
      </c>
      <c r="EM96" s="11">
        <f t="shared" si="841"/>
        <v>1.8690878004758327</v>
      </c>
      <c r="EN96" s="11">
        <f t="shared" si="842"/>
        <v>1.5544334678479155</v>
      </c>
      <c r="EO96" s="11">
        <f t="shared" si="843"/>
        <v>1.3742762452117363</v>
      </c>
      <c r="EP96" s="11">
        <f t="shared" si="844"/>
        <v>1.2110731877700287</v>
      </c>
      <c r="EQ96" s="11">
        <f t="shared" si="845"/>
        <v>1.0773227425729504</v>
      </c>
      <c r="ER96" s="11">
        <f t="shared" si="846"/>
        <v>1.077628948606324</v>
      </c>
      <c r="ES96" s="11">
        <f t="shared" si="847"/>
        <v>1.0800326093841184</v>
      </c>
      <c r="ET96" s="11">
        <f t="shared" si="848"/>
        <v>1.0841639777126488</v>
      </c>
      <c r="EU96" s="11">
        <f t="shared" si="849"/>
        <v>1.0714374775024904</v>
      </c>
      <c r="EV96" s="11">
        <f t="shared" si="850"/>
        <v>0.99614315122191766</v>
      </c>
      <c r="EW96" s="11">
        <f t="shared" si="851"/>
        <v>0.91422210872640353</v>
      </c>
      <c r="EX96" s="11">
        <f t="shared" si="852"/>
        <v>0.83891543962482107</v>
      </c>
      <c r="EY96" s="11">
        <f t="shared" si="853"/>
        <v>0.7988710651305686</v>
      </c>
      <c r="EZ96" s="11">
        <f t="shared" si="854"/>
        <v>0.79268831130603346</v>
      </c>
      <c r="FA96" s="11">
        <f t="shared" si="855"/>
        <v>0.79738780812430576</v>
      </c>
      <c r="FB96" s="11">
        <f t="shared" si="856"/>
        <v>0.78487036836110136</v>
      </c>
      <c r="FC96" s="11">
        <f t="shared" si="857"/>
        <v>0.75598365673721357</v>
      </c>
      <c r="FD96" s="11">
        <f t="shared" si="858"/>
        <v>0.68882108333312431</v>
      </c>
      <c r="FE96" s="11">
        <f t="shared" si="859"/>
        <v>0.48375194911696173</v>
      </c>
      <c r="FF96" s="11">
        <f t="shared" si="860"/>
        <v>0.31075997656966337</v>
      </c>
    </row>
    <row r="97" spans="2:162" x14ac:dyDescent="0.2">
      <c r="B97" t="str">
        <f t="shared" si="704"/>
        <v xml:space="preserve"> Services providing</v>
      </c>
      <c r="C97" s="4"/>
      <c r="D97" s="4"/>
      <c r="E97" s="4"/>
      <c r="F97" s="4"/>
      <c r="G97" s="4">
        <f t="shared" si="705"/>
        <v>2.1109036291304673</v>
      </c>
      <c r="H97" s="4">
        <f t="shared" si="706"/>
        <v>1.5904253182858819</v>
      </c>
      <c r="I97" s="4">
        <f t="shared" si="707"/>
        <v>0.83489047032163644</v>
      </c>
      <c r="J97" s="4">
        <f t="shared" si="708"/>
        <v>1.1370865139948894</v>
      </c>
      <c r="K97" s="4">
        <f t="shared" si="709"/>
        <v>2.281943229705008</v>
      </c>
      <c r="L97" s="4">
        <f t="shared" si="710"/>
        <v>1.8699347697173296</v>
      </c>
      <c r="M97" s="4">
        <f t="shared" si="711"/>
        <v>1.5258447344557169</v>
      </c>
      <c r="N97" s="4">
        <f t="shared" si="712"/>
        <v>2.1896375501218701</v>
      </c>
      <c r="O97" s="4">
        <f t="shared" si="713"/>
        <v>2.0017101990049913</v>
      </c>
      <c r="P97" s="4">
        <f t="shared" si="714"/>
        <v>2.7049053089102992</v>
      </c>
      <c r="Q97" s="4">
        <f t="shared" si="715"/>
        <v>4.3417475728155352</v>
      </c>
      <c r="R97" s="4">
        <f t="shared" si="716"/>
        <v>2.5966532025389455</v>
      </c>
      <c r="S97" s="4">
        <f t="shared" si="717"/>
        <v>2.7702625462028063</v>
      </c>
      <c r="T97" s="4">
        <f t="shared" si="718"/>
        <v>2.5958813527300117</v>
      </c>
      <c r="U97" s="4">
        <f t="shared" si="719"/>
        <v>1.4887598630340948</v>
      </c>
      <c r="V97" s="4">
        <f t="shared" si="720"/>
        <v>3.5695538057742837</v>
      </c>
      <c r="W97" s="4">
        <f t="shared" si="721"/>
        <v>3.2109751575825074</v>
      </c>
      <c r="X97" s="4">
        <f t="shared" si="722"/>
        <v>2.7916912197996524</v>
      </c>
      <c r="Y97" s="4">
        <f t="shared" si="723"/>
        <v>3.0511955405603475</v>
      </c>
      <c r="Z97" s="4">
        <f t="shared" si="724"/>
        <v>2.8310766780102803</v>
      </c>
      <c r="AA97" s="4">
        <f t="shared" si="725"/>
        <v>3.2619629257077287</v>
      </c>
      <c r="AB97" s="4">
        <f t="shared" si="726"/>
        <v>3.4718738803296345</v>
      </c>
      <c r="AC97" s="4">
        <f t="shared" si="727"/>
        <v>3.6405693950178009</v>
      </c>
      <c r="AD97" s="4">
        <f t="shared" si="728"/>
        <v>3.9642303900859099</v>
      </c>
      <c r="AE97" s="4">
        <f t="shared" si="729"/>
        <v>3.4163651544669937</v>
      </c>
      <c r="AF97" s="4">
        <f t="shared" si="730"/>
        <v>4.7958724332559877</v>
      </c>
      <c r="AG97" s="4">
        <f t="shared" si="731"/>
        <v>4.6252103148714196</v>
      </c>
      <c r="AH97" s="4">
        <f t="shared" si="732"/>
        <v>4.4023027429732631</v>
      </c>
      <c r="AI97" s="4">
        <f t="shared" si="733"/>
        <v>4.8240597456772116</v>
      </c>
      <c r="AJ97" s="4">
        <f t="shared" si="734"/>
        <v>4.3120539254559942</v>
      </c>
      <c r="AK97" s="4">
        <f t="shared" si="735"/>
        <v>4.5881194617656718</v>
      </c>
      <c r="AL97" s="4">
        <f t="shared" si="736"/>
        <v>4.5085955238403974</v>
      </c>
      <c r="AM97" s="4">
        <f t="shared" si="737"/>
        <v>4.4480102695763746</v>
      </c>
      <c r="AN97" s="4">
        <f t="shared" si="738"/>
        <v>3.8170356995786969</v>
      </c>
      <c r="AO97" s="4">
        <f t="shared" si="739"/>
        <v>4.2205347056608611</v>
      </c>
      <c r="AP97" s="4">
        <f t="shared" si="740"/>
        <v>4.1930477963997292</v>
      </c>
      <c r="AQ97" s="4">
        <f t="shared" si="741"/>
        <v>4.2831684385177926</v>
      </c>
      <c r="AR97" s="4">
        <f t="shared" si="742"/>
        <v>4.055043632147437</v>
      </c>
      <c r="AS97" s="4">
        <f t="shared" si="743"/>
        <v>3.3721735465028768</v>
      </c>
      <c r="AT97" s="4">
        <f t="shared" si="744"/>
        <v>2.9698251467040304</v>
      </c>
      <c r="AU97" s="4">
        <f t="shared" si="745"/>
        <v>1.4201532115497795</v>
      </c>
      <c r="AV97" s="4">
        <f t="shared" si="746"/>
        <v>0.38706272175468293</v>
      </c>
      <c r="AW97" s="4">
        <f t="shared" si="747"/>
        <v>-1.2349634462470616</v>
      </c>
      <c r="AX97" s="4">
        <f t="shared" si="748"/>
        <v>-2.9015274242073397</v>
      </c>
      <c r="AY97" s="4">
        <f t="shared" si="749"/>
        <v>-2.9399802451920309</v>
      </c>
      <c r="AZ97" s="4">
        <f t="shared" si="750"/>
        <v>-2.4565503140061562</v>
      </c>
      <c r="BA97" s="4">
        <f t="shared" si="751"/>
        <v>-1.5040254799610686</v>
      </c>
      <c r="BB97" s="4">
        <f t="shared" si="752"/>
        <v>-0.47370773126770294</v>
      </c>
      <c r="BC97" s="4">
        <f t="shared" si="753"/>
        <v>0.19455252918287869</v>
      </c>
      <c r="BD97" s="4">
        <f t="shared" si="754"/>
        <v>0.10480924717015672</v>
      </c>
      <c r="BE97" s="4">
        <f t="shared" si="755"/>
        <v>0.2185694182460507</v>
      </c>
      <c r="BF97" s="4">
        <f t="shared" si="756"/>
        <v>0.56277315452313292</v>
      </c>
      <c r="BG97" s="4">
        <f t="shared" si="757"/>
        <v>0.39432412247943915</v>
      </c>
      <c r="BH97" s="4">
        <f t="shared" si="758"/>
        <v>1.055969367914078</v>
      </c>
      <c r="BI97" s="4">
        <f t="shared" si="759"/>
        <v>1.141252390057379</v>
      </c>
      <c r="BJ97" s="4">
        <f t="shared" si="760"/>
        <v>1.300827528725379</v>
      </c>
      <c r="BK97" s="4">
        <f t="shared" si="761"/>
        <v>1.59788139375725</v>
      </c>
      <c r="BL97" s="4">
        <f t="shared" si="762"/>
        <v>1.7287312770114305</v>
      </c>
      <c r="BM97" s="4">
        <f t="shared" si="763"/>
        <v>2.2567495716901753</v>
      </c>
      <c r="BN97" s="4">
        <f t="shared" si="764"/>
        <v>2.3067203432164618</v>
      </c>
      <c r="BO97" s="4">
        <f t="shared" si="765"/>
        <v>2.4953139643861366</v>
      </c>
      <c r="BP97" s="4">
        <f t="shared" si="766"/>
        <v>2.4093580864808395</v>
      </c>
      <c r="BQ97" s="4">
        <f t="shared" si="767"/>
        <v>2.2531630943440017</v>
      </c>
      <c r="BR97" s="4">
        <f t="shared" si="768"/>
        <v>2.1541819852941124</v>
      </c>
      <c r="BS97" s="4">
        <f t="shared" si="769"/>
        <v>2.520288032918061</v>
      </c>
      <c r="BT97" s="4">
        <f t="shared" si="770"/>
        <v>2.46917088140024</v>
      </c>
      <c r="BU97" s="4">
        <f t="shared" si="771"/>
        <v>2.4295157918526433</v>
      </c>
      <c r="BV97" s="4">
        <f t="shared" si="772"/>
        <v>2.6092335376483256</v>
      </c>
      <c r="BW97" s="4">
        <f t="shared" si="773"/>
        <v>2.4917776910641676</v>
      </c>
      <c r="BX97" s="4">
        <f t="shared" si="774"/>
        <v>2.0547375426337222</v>
      </c>
      <c r="BY97" s="4">
        <f t="shared" si="775"/>
        <v>1.9223343813778992</v>
      </c>
      <c r="BZ97" s="4">
        <f t="shared" si="776"/>
        <v>0.32608099961637382</v>
      </c>
      <c r="CA97" s="4">
        <f t="shared" si="777"/>
        <v>-1.8193190471010534</v>
      </c>
      <c r="CB97" s="4">
        <f t="shared" si="778"/>
        <v>-3.54037604608195</v>
      </c>
      <c r="CC97" s="4">
        <f t="shared" si="779"/>
        <v>-4.6056014071167661</v>
      </c>
      <c r="CD97" s="4">
        <f t="shared" si="780"/>
        <v>-4.0532051457132789</v>
      </c>
      <c r="CE97" s="4">
        <f t="shared" si="781"/>
        <v>-2.7033764507104596</v>
      </c>
      <c r="CF97" s="4">
        <f t="shared" si="782"/>
        <v>-0.40280555477312241</v>
      </c>
      <c r="CG97" s="4">
        <f t="shared" si="783"/>
        <v>0.48790173885910892</v>
      </c>
      <c r="CH97" s="4">
        <f t="shared" si="784"/>
        <v>1.4916450795638969</v>
      </c>
      <c r="CI97" s="4">
        <f t="shared" si="785"/>
        <v>1.8219603154268738</v>
      </c>
      <c r="CJ97" s="4">
        <f t="shared" si="786"/>
        <v>1.6969285593076533</v>
      </c>
      <c r="CK97" s="4">
        <f t="shared" si="787"/>
        <v>1.8376852505292973</v>
      </c>
      <c r="CL97" s="4">
        <f t="shared" si="788"/>
        <v>1.6380108265784177</v>
      </c>
      <c r="CM97" s="4">
        <f t="shared" si="789"/>
        <v>1.8788268515670836</v>
      </c>
      <c r="CN97" s="4">
        <f t="shared" si="790"/>
        <v>2.1330441070137374</v>
      </c>
      <c r="CO97" s="4">
        <f t="shared" si="791"/>
        <v>2.0928040802749903</v>
      </c>
      <c r="CP97" s="4">
        <f t="shared" si="792"/>
        <v>2.4670916466594806</v>
      </c>
      <c r="CQ97" s="4">
        <f t="shared" si="793"/>
        <v>2.5494662312357752</v>
      </c>
      <c r="CR97" s="4">
        <f t="shared" si="794"/>
        <v>2.4234172906739238</v>
      </c>
      <c r="CS97" s="4">
        <f t="shared" si="795"/>
        <v>2.7911270397219967</v>
      </c>
      <c r="CT97" s="4">
        <f t="shared" si="796"/>
        <v>2.9140071638253717</v>
      </c>
      <c r="CU97" s="4">
        <f t="shared" si="797"/>
        <v>3.0079212160136759</v>
      </c>
      <c r="CV97" s="4">
        <f t="shared" si="798"/>
        <v>2.6425628073906804</v>
      </c>
      <c r="CW97" s="4">
        <f t="shared" si="799"/>
        <v>3.0851316727858569</v>
      </c>
      <c r="CX97" s="4">
        <f t="shared" si="800"/>
        <v>2.6012090126396936</v>
      </c>
      <c r="CY97" s="4">
        <f t="shared" si="801"/>
        <v>2.561571235581428</v>
      </c>
      <c r="CZ97" s="4">
        <f t="shared" si="802"/>
        <v>3.190965836981019</v>
      </c>
      <c r="DA97" s="4">
        <f t="shared" si="803"/>
        <v>3.169600532964334</v>
      </c>
      <c r="DB97" s="4">
        <f t="shared" si="804"/>
        <v>3.3871502537812015</v>
      </c>
      <c r="DC97" s="4">
        <f t="shared" si="805"/>
        <v>3.594407011500067</v>
      </c>
      <c r="DD97" s="4">
        <f t="shared" si="806"/>
        <v>3.7750056474485927</v>
      </c>
      <c r="DE97" s="4">
        <f t="shared" si="807"/>
        <v>3.5515597059408099</v>
      </c>
      <c r="DF97" s="4">
        <f t="shared" si="808"/>
        <v>3.453805353398276</v>
      </c>
      <c r="DG97" s="4">
        <f t="shared" si="809"/>
        <v>3.3474337971000301</v>
      </c>
      <c r="DH97" s="4">
        <f t="shared" si="810"/>
        <v>3.2797194340307145</v>
      </c>
      <c r="DI97" s="4">
        <f t="shared" si="811"/>
        <v>3.0723845157576424</v>
      </c>
      <c r="DJ97" s="4">
        <f t="shared" si="812"/>
        <v>2.8901871944676305</v>
      </c>
      <c r="DK97" s="4">
        <f t="shared" si="813"/>
        <v>2.9077745705768487</v>
      </c>
      <c r="DL97" s="4">
        <f t="shared" si="814"/>
        <v>2.2505327744080983</v>
      </c>
      <c r="DM97" s="4">
        <f t="shared" si="815"/>
        <v>2.0546829552065438</v>
      </c>
      <c r="DN97" s="4">
        <f t="shared" si="816"/>
        <v>2.0418569077803816</v>
      </c>
      <c r="DO97" s="4">
        <f t="shared" si="817"/>
        <v>1.7496263938383549</v>
      </c>
      <c r="DP97" s="4">
        <f t="shared" si="818"/>
        <v>2.1780953689707117</v>
      </c>
      <c r="DQ97" s="4">
        <f t="shared" si="819"/>
        <v>2.720142277349602</v>
      </c>
      <c r="DR97" s="4">
        <f t="shared" si="820"/>
        <v>2.5915326610338907</v>
      </c>
      <c r="DS97" s="4">
        <f t="shared" si="821"/>
        <v>2.4832791033984059</v>
      </c>
      <c r="DT97" s="4">
        <f t="shared" si="822"/>
        <v>-10.145024992715134</v>
      </c>
      <c r="DU97" s="4">
        <f t="shared" si="823"/>
        <v>-7.7090408647976556</v>
      </c>
      <c r="DV97" s="4">
        <f t="shared" si="824"/>
        <v>-7.1066439372135743</v>
      </c>
      <c r="DW97" s="4">
        <f t="shared" si="825"/>
        <v>-7.3398743247712446</v>
      </c>
      <c r="DX97" s="4">
        <f t="shared" si="826"/>
        <v>6.558235837054438</v>
      </c>
      <c r="DY97" s="4">
        <f t="shared" si="827"/>
        <v>5.2239164942998739</v>
      </c>
      <c r="DZ97" s="4">
        <f t="shared" si="828"/>
        <v>6.0034795872160984</v>
      </c>
      <c r="EA97" s="4">
        <f t="shared" si="829"/>
        <v>6.8957312140103699</v>
      </c>
      <c r="EB97" s="4">
        <f t="shared" si="830"/>
        <v>6.26931360614289</v>
      </c>
      <c r="EC97" s="4">
        <f t="shared" si="831"/>
        <v>4.6331428571428468</v>
      </c>
      <c r="ED97" s="11">
        <f t="shared" si="832"/>
        <v>3.6456900040469531</v>
      </c>
      <c r="EE97" s="11">
        <f t="shared" si="833"/>
        <v>2.5226827530941076</v>
      </c>
      <c r="EF97" s="11">
        <f t="shared" si="834"/>
        <v>0.40628717451645091</v>
      </c>
      <c r="EG97" s="11">
        <f t="shared" si="835"/>
        <v>-1.4422308146012197</v>
      </c>
      <c r="EH97" s="11">
        <f t="shared" si="836"/>
        <v>-2.9572752694007942</v>
      </c>
      <c r="EI97" s="11">
        <f t="shared" si="837"/>
        <v>-3.009686414463375</v>
      </c>
      <c r="EJ97" s="11">
        <f t="shared" si="838"/>
        <v>-1.6311663214375716</v>
      </c>
      <c r="EK97" s="11">
        <f t="shared" si="839"/>
        <v>-0.23412569910226111</v>
      </c>
      <c r="EL97" s="11">
        <f t="shared" si="840"/>
        <v>1.0807345454155293</v>
      </c>
      <c r="EM97" s="11">
        <f t="shared" si="841"/>
        <v>1.8859840286037155</v>
      </c>
      <c r="EN97" s="11">
        <f t="shared" si="842"/>
        <v>2.1313497031446804</v>
      </c>
      <c r="EO97" s="11">
        <f t="shared" si="843"/>
        <v>2.242377223781844</v>
      </c>
      <c r="EP97" s="11">
        <f t="shared" si="844"/>
        <v>2.239797150446754</v>
      </c>
      <c r="EQ97" s="11">
        <f t="shared" si="845"/>
        <v>1.9722896013499192</v>
      </c>
      <c r="ER97" s="11">
        <f t="shared" si="846"/>
        <v>1.7219488034214914</v>
      </c>
      <c r="ES97" s="11">
        <f t="shared" si="847"/>
        <v>1.5502445867578984</v>
      </c>
      <c r="ET97" s="11">
        <f t="shared" si="848"/>
        <v>1.4483302348669902</v>
      </c>
      <c r="EU97" s="11">
        <f t="shared" si="849"/>
        <v>1.4235554044428111</v>
      </c>
      <c r="EV97" s="11">
        <f t="shared" si="850"/>
        <v>1.4505662953623988</v>
      </c>
      <c r="EW97" s="11">
        <f t="shared" si="851"/>
        <v>1.4933909874008</v>
      </c>
      <c r="EX97" s="11">
        <f t="shared" si="852"/>
        <v>1.5367739005567982</v>
      </c>
      <c r="EY97" s="11">
        <f t="shared" si="853"/>
        <v>1.6258727331245115</v>
      </c>
      <c r="EZ97" s="11">
        <f t="shared" si="854"/>
        <v>1.6871968952936189</v>
      </c>
      <c r="FA97" s="11">
        <f t="shared" si="855"/>
        <v>1.7054370451235146</v>
      </c>
      <c r="FB97" s="11">
        <f t="shared" si="856"/>
        <v>1.6724506450989107</v>
      </c>
      <c r="FC97" s="11">
        <f t="shared" si="857"/>
        <v>1.5875066475351529</v>
      </c>
      <c r="FD97" s="11">
        <f t="shared" si="858"/>
        <v>1.4796473569564927</v>
      </c>
      <c r="FE97" s="11">
        <f t="shared" si="859"/>
        <v>1.387416240419137</v>
      </c>
      <c r="FF97" s="11">
        <f t="shared" si="860"/>
        <v>1.2788262555917695</v>
      </c>
    </row>
    <row r="98" spans="2:162" x14ac:dyDescent="0.2">
      <c r="B98" t="str">
        <f t="shared" si="704"/>
        <v xml:space="preserve">   Wholesale and retail trade</v>
      </c>
      <c r="C98" s="4"/>
      <c r="D98" s="4"/>
      <c r="E98" s="4"/>
      <c r="F98" s="4"/>
      <c r="G98" s="4">
        <f t="shared" si="705"/>
        <v>-0.47250047250048111</v>
      </c>
      <c r="H98" s="4">
        <f t="shared" si="706"/>
        <v>-0.62228927022439651</v>
      </c>
      <c r="I98" s="4">
        <f t="shared" si="707"/>
        <v>-1.2218045112782017</v>
      </c>
      <c r="J98" s="4">
        <f t="shared" si="708"/>
        <v>-2.6589810338415787</v>
      </c>
      <c r="K98" s="4">
        <f t="shared" si="709"/>
        <v>0.41777440182302339</v>
      </c>
      <c r="L98" s="4">
        <f t="shared" si="710"/>
        <v>0.43643263757116024</v>
      </c>
      <c r="M98" s="4">
        <f t="shared" si="711"/>
        <v>7.6117982873458168E-2</v>
      </c>
      <c r="N98" s="4">
        <f t="shared" si="712"/>
        <v>0.68767908309455006</v>
      </c>
      <c r="O98" s="4">
        <f t="shared" si="713"/>
        <v>0.1323751891074032</v>
      </c>
      <c r="P98" s="4">
        <f t="shared" si="714"/>
        <v>0.3400717929340713</v>
      </c>
      <c r="Q98" s="4">
        <f t="shared" si="715"/>
        <v>2.9092983456930899</v>
      </c>
      <c r="R98" s="4">
        <f t="shared" si="716"/>
        <v>1.0055018023145568</v>
      </c>
      <c r="S98" s="4">
        <f t="shared" si="717"/>
        <v>0.88762983947119345</v>
      </c>
      <c r="T98" s="4">
        <f t="shared" si="718"/>
        <v>1.0920730559216718</v>
      </c>
      <c r="U98" s="4">
        <f t="shared" si="719"/>
        <v>0.20325203252031798</v>
      </c>
      <c r="V98" s="4">
        <f t="shared" si="720"/>
        <v>2.2351615326822172</v>
      </c>
      <c r="W98" s="4">
        <f t="shared" si="721"/>
        <v>2.6207412953949794</v>
      </c>
      <c r="X98" s="4">
        <f t="shared" si="722"/>
        <v>2.7006891413671186</v>
      </c>
      <c r="Y98" s="4">
        <f t="shared" si="723"/>
        <v>2.7106767471879012</v>
      </c>
      <c r="Z98" s="4">
        <f t="shared" si="724"/>
        <v>3.2886275950762212</v>
      </c>
      <c r="AA98" s="4">
        <f t="shared" si="725"/>
        <v>4.1408245165998059</v>
      </c>
      <c r="AB98" s="4">
        <f t="shared" si="726"/>
        <v>4.3706927820094554</v>
      </c>
      <c r="AC98" s="4">
        <f t="shared" si="727"/>
        <v>3.806104129263943</v>
      </c>
      <c r="AD98" s="4">
        <f t="shared" si="728"/>
        <v>3.6819637139807959</v>
      </c>
      <c r="AE98" s="4">
        <f t="shared" si="729"/>
        <v>1.5764582238570579</v>
      </c>
      <c r="AF98" s="4">
        <f t="shared" si="730"/>
        <v>3.4231103388357775</v>
      </c>
      <c r="AG98" s="4">
        <f t="shared" si="731"/>
        <v>3.7357315807678981</v>
      </c>
      <c r="AH98" s="4">
        <f t="shared" si="732"/>
        <v>4.6834791559444033</v>
      </c>
      <c r="AI98" s="4">
        <f t="shared" si="733"/>
        <v>4.8801517503017866</v>
      </c>
      <c r="AJ98" s="4">
        <f t="shared" si="734"/>
        <v>3.5114247311827995</v>
      </c>
      <c r="AK98" s="4">
        <f t="shared" si="735"/>
        <v>3.5178392797599045</v>
      </c>
      <c r="AL98" s="4">
        <f t="shared" si="736"/>
        <v>3.6709275647328843</v>
      </c>
      <c r="AM98" s="4">
        <f t="shared" si="737"/>
        <v>4.5050970075632968</v>
      </c>
      <c r="AN98" s="4">
        <f t="shared" si="738"/>
        <v>3.7656224638857205</v>
      </c>
      <c r="AO98" s="4">
        <f t="shared" si="739"/>
        <v>4.3163150265743244</v>
      </c>
      <c r="AP98" s="4">
        <f t="shared" si="740"/>
        <v>3.8887132469174635</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0.38622465400710571</v>
      </c>
      <c r="BK98" s="4">
        <f t="shared" si="761"/>
        <v>0.91831802803286067</v>
      </c>
      <c r="BL98" s="4">
        <f t="shared" si="762"/>
        <v>1.0573534123678563</v>
      </c>
      <c r="BM98" s="4">
        <f t="shared" si="763"/>
        <v>1.9258545979778496</v>
      </c>
      <c r="BN98" s="4">
        <f t="shared" si="764"/>
        <v>2.4847707598589119</v>
      </c>
      <c r="BO98" s="4">
        <f t="shared" si="765"/>
        <v>2.2190293742017975</v>
      </c>
      <c r="BP98" s="4">
        <f t="shared" si="766"/>
        <v>1.553582752060878</v>
      </c>
      <c r="BQ98" s="4">
        <f t="shared" si="767"/>
        <v>1.0077153204220091</v>
      </c>
      <c r="BR98" s="4">
        <f t="shared" si="768"/>
        <v>0.34412638823715369</v>
      </c>
      <c r="BS98" s="4">
        <f t="shared" si="769"/>
        <v>1.311885053880979</v>
      </c>
      <c r="BT98" s="4">
        <f t="shared" si="770"/>
        <v>1.4985950671245751</v>
      </c>
      <c r="BU98" s="4">
        <f t="shared" si="771"/>
        <v>1.8706157443491911</v>
      </c>
      <c r="BV98" s="4">
        <f t="shared" si="772"/>
        <v>2.4785658612626493</v>
      </c>
      <c r="BW98" s="4">
        <f t="shared" si="773"/>
        <v>2.3431478341298106</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-6.9162927433080723</v>
      </c>
      <c r="CE98" s="4">
        <f t="shared" si="781"/>
        <v>-3.9574062301334978</v>
      </c>
      <c r="CF98" s="4">
        <f t="shared" si="782"/>
        <v>-1.0438753873756257</v>
      </c>
      <c r="CG98" s="4">
        <f t="shared" si="783"/>
        <v>-0.32873109796187627</v>
      </c>
      <c r="CH98" s="4">
        <f t="shared" si="784"/>
        <v>1.6954787234042756</v>
      </c>
      <c r="CI98" s="4">
        <f t="shared" si="785"/>
        <v>1.8037398643057756</v>
      </c>
      <c r="CJ98" s="4">
        <f t="shared" si="786"/>
        <v>1.9449480797758101</v>
      </c>
      <c r="CK98" s="4">
        <f t="shared" si="787"/>
        <v>2.3911609498680875</v>
      </c>
      <c r="CL98" s="4">
        <f t="shared" si="788"/>
        <v>1.9287348806799498</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4.6317739694302862</v>
      </c>
      <c r="CU98" s="4">
        <f t="shared" si="797"/>
        <v>4.4954128440366947</v>
      </c>
      <c r="CV98" s="4">
        <f t="shared" si="798"/>
        <v>3.906131718395156</v>
      </c>
      <c r="CW98" s="4">
        <f t="shared" si="799"/>
        <v>3.9611360239163007</v>
      </c>
      <c r="CX98" s="4">
        <f t="shared" si="800"/>
        <v>3.3495647041463794</v>
      </c>
      <c r="CY98" s="4">
        <f t="shared" si="801"/>
        <v>3.5264852209540676</v>
      </c>
      <c r="CZ98" s="4">
        <f t="shared" si="802"/>
        <v>4.0944193501384341</v>
      </c>
      <c r="DA98" s="4">
        <f t="shared" si="803"/>
        <v>3.537023723939603</v>
      </c>
      <c r="DB98" s="4">
        <f t="shared" si="804"/>
        <v>3.2267275842375875</v>
      </c>
      <c r="DC98" s="4">
        <f t="shared" si="805"/>
        <v>2.671378091872767</v>
      </c>
      <c r="DD98" s="4">
        <f t="shared" si="806"/>
        <v>3.1354983202687592</v>
      </c>
      <c r="DE98" s="4">
        <f t="shared" si="807"/>
        <v>3.4161921955284003</v>
      </c>
      <c r="DF98" s="4">
        <f t="shared" si="808"/>
        <v>3.7482710926694418</v>
      </c>
      <c r="DG98" s="4">
        <f t="shared" si="809"/>
        <v>4.7632158590308338</v>
      </c>
      <c r="DH98" s="4">
        <f t="shared" si="810"/>
        <v>5.2931596091205346</v>
      </c>
      <c r="DI98" s="4">
        <f t="shared" si="811"/>
        <v>5.7338525580770572</v>
      </c>
      <c r="DJ98" s="4">
        <f t="shared" si="812"/>
        <v>4.9993334222103725</v>
      </c>
      <c r="DK98" s="4">
        <f t="shared" si="813"/>
        <v>4.1524310118265628</v>
      </c>
      <c r="DL98" s="4">
        <f t="shared" si="814"/>
        <v>2.1268368136117655</v>
      </c>
      <c r="DM98" s="4">
        <f t="shared" si="815"/>
        <v>0.83820167640336063</v>
      </c>
      <c r="DN98" s="4">
        <f t="shared" si="816"/>
        <v>0.67293042153375726</v>
      </c>
      <c r="DO98" s="4">
        <f t="shared" si="817"/>
        <v>1.1859702245773374</v>
      </c>
      <c r="DP98" s="4">
        <f t="shared" si="818"/>
        <v>1.8806007825318494</v>
      </c>
      <c r="DQ98" s="4">
        <f t="shared" si="819"/>
        <v>2.4937027707808479</v>
      </c>
      <c r="DR98" s="4">
        <f t="shared" si="820"/>
        <v>3.1655946525413148</v>
      </c>
      <c r="DS98" s="4">
        <f t="shared" si="821"/>
        <v>2.8304239401496512</v>
      </c>
      <c r="DT98" s="4">
        <f t="shared" si="822"/>
        <v>-6.2314172447968215</v>
      </c>
      <c r="DU98" s="4">
        <f t="shared" si="823"/>
        <v>-0.86016220201523552</v>
      </c>
      <c r="DV98" s="4">
        <f t="shared" si="824"/>
        <v>0.91687041564789684</v>
      </c>
      <c r="DW98" s="4">
        <f t="shared" si="825"/>
        <v>-0.71541166484783147</v>
      </c>
      <c r="DX98" s="4">
        <f t="shared" si="826"/>
        <v>7.7817413132514224</v>
      </c>
      <c r="DY98" s="4">
        <f t="shared" si="827"/>
        <v>2.664848785324736</v>
      </c>
      <c r="DZ98" s="4">
        <f t="shared" si="828"/>
        <v>1.4657783161720284</v>
      </c>
      <c r="EA98" s="4">
        <f t="shared" si="829"/>
        <v>3.0043966780654685</v>
      </c>
      <c r="EB98" s="4">
        <f t="shared" si="830"/>
        <v>3.8857563128217754</v>
      </c>
      <c r="EC98" s="4">
        <f t="shared" si="831"/>
        <v>1.7626463841603268</v>
      </c>
      <c r="ED98" s="11">
        <f t="shared" si="832"/>
        <v>0.6159383954154718</v>
      </c>
      <c r="EE98" s="11">
        <f t="shared" si="833"/>
        <v>-1.0124140384159319</v>
      </c>
      <c r="EF98" s="11">
        <f t="shared" si="834"/>
        <v>-1.6672212389380547</v>
      </c>
      <c r="EG98" s="11">
        <f t="shared" si="835"/>
        <v>-1.7469213429825659</v>
      </c>
      <c r="EH98" s="11">
        <f t="shared" si="836"/>
        <v>-1.846862288404838</v>
      </c>
      <c r="EI98" s="11">
        <f t="shared" si="837"/>
        <v>-1.08384470570142</v>
      </c>
      <c r="EJ98" s="11">
        <f t="shared" si="838"/>
        <v>-1.0876917499939687</v>
      </c>
      <c r="EK98" s="11">
        <f t="shared" si="839"/>
        <v>-0.2464695875945111</v>
      </c>
      <c r="EL98" s="11">
        <f t="shared" si="840"/>
        <v>2.4770474175062063E-2</v>
      </c>
      <c r="EM98" s="11">
        <f t="shared" si="841"/>
        <v>0.39048806103370026</v>
      </c>
      <c r="EN98" s="11">
        <f t="shared" si="842"/>
        <v>0.86076065460172213</v>
      </c>
      <c r="EO98" s="11">
        <f t="shared" si="843"/>
        <v>1.0112645164101819</v>
      </c>
      <c r="EP98" s="11">
        <f t="shared" si="844"/>
        <v>1.1232422938667774</v>
      </c>
      <c r="EQ98" s="11">
        <f t="shared" si="845"/>
        <v>1.2237566121866106</v>
      </c>
      <c r="ER98" s="11">
        <f t="shared" si="846"/>
        <v>1.3088267504096418</v>
      </c>
      <c r="ES98" s="11">
        <f t="shared" si="847"/>
        <v>1.3534160570716214</v>
      </c>
      <c r="ET98" s="11">
        <f t="shared" si="848"/>
        <v>1.5737311566212497</v>
      </c>
      <c r="EU98" s="11">
        <f t="shared" si="849"/>
        <v>1.7159193443907483</v>
      </c>
      <c r="EV98" s="11">
        <f t="shared" si="850"/>
        <v>1.8634717298598114</v>
      </c>
      <c r="EW98" s="11">
        <f t="shared" si="851"/>
        <v>1.9780617357299413</v>
      </c>
      <c r="EX98" s="11">
        <f t="shared" si="852"/>
        <v>1.9733358561005998</v>
      </c>
      <c r="EY98" s="11">
        <f t="shared" si="853"/>
        <v>1.950953774239772</v>
      </c>
      <c r="EZ98" s="11">
        <f t="shared" si="854"/>
        <v>1.8467947444830823</v>
      </c>
      <c r="FA98" s="11">
        <f t="shared" si="855"/>
        <v>1.6928448349623926</v>
      </c>
      <c r="FB98" s="11">
        <f t="shared" si="856"/>
        <v>1.5592795549662863</v>
      </c>
      <c r="FC98" s="11">
        <f t="shared" si="857"/>
        <v>1.4466773649201681</v>
      </c>
      <c r="FD98" s="11">
        <f t="shared" si="858"/>
        <v>1.3384968474754899</v>
      </c>
      <c r="FE98" s="11">
        <f t="shared" si="859"/>
        <v>1.2417775759035132</v>
      </c>
      <c r="FF98" s="11">
        <f t="shared" si="860"/>
        <v>1.1556969869255473</v>
      </c>
    </row>
    <row r="99" spans="2:162" x14ac:dyDescent="0.2">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1.1881188118811892</v>
      </c>
      <c r="AA99" s="4">
        <f t="shared" si="725"/>
        <v>4.2468480424684873</v>
      </c>
      <c r="AB99" s="4">
        <f t="shared" si="726"/>
        <v>0.26578073089700283</v>
      </c>
      <c r="AC99" s="4">
        <f t="shared" si="727"/>
        <v>3.5830618892508159</v>
      </c>
      <c r="AD99" s="4">
        <f t="shared" si="728"/>
        <v>6.262230919765166</v>
      </c>
      <c r="AE99" s="4">
        <f t="shared" si="729"/>
        <v>4.0738383195416894</v>
      </c>
      <c r="AF99" s="4">
        <f t="shared" si="730"/>
        <v>9.3439363817097387</v>
      </c>
      <c r="AG99" s="4">
        <f t="shared" si="731"/>
        <v>2.0125786163522008</v>
      </c>
      <c r="AH99" s="4">
        <f t="shared" si="732"/>
        <v>-5.1565377532228336</v>
      </c>
      <c r="AI99" s="4">
        <f t="shared" si="733"/>
        <v>3.1192660550458662</v>
      </c>
      <c r="AJ99" s="4">
        <f t="shared" si="734"/>
        <v>3.0303030303030276</v>
      </c>
      <c r="AK99" s="4">
        <f t="shared" si="735"/>
        <v>5.5487053020961685</v>
      </c>
      <c r="AL99" s="4">
        <f t="shared" si="736"/>
        <v>10.355987055016168</v>
      </c>
      <c r="AM99" s="4">
        <f t="shared" si="737"/>
        <v>2.6690391459074814</v>
      </c>
      <c r="AN99" s="4">
        <f t="shared" si="738"/>
        <v>0.52941176470588935</v>
      </c>
      <c r="AO99" s="4">
        <f t="shared" si="739"/>
        <v>-0.40887850467288267</v>
      </c>
      <c r="AP99" s="4">
        <f t="shared" si="740"/>
        <v>1.3489736070381397</v>
      </c>
      <c r="AQ99" s="4">
        <f t="shared" si="741"/>
        <v>-1.675332177931832</v>
      </c>
      <c r="AR99" s="4">
        <f t="shared" si="742"/>
        <v>-1.1117612638970154</v>
      </c>
      <c r="AS99" s="4">
        <f t="shared" si="743"/>
        <v>-0.99706744868035546</v>
      </c>
      <c r="AT99" s="4">
        <f t="shared" si="744"/>
        <v>-1.0416666666666741</v>
      </c>
      <c r="AU99" s="4">
        <f t="shared" si="745"/>
        <v>0.58754406580492358</v>
      </c>
      <c r="AV99" s="4">
        <f t="shared" si="746"/>
        <v>-1.0059171597633143</v>
      </c>
      <c r="AW99" s="4">
        <f t="shared" si="747"/>
        <v>-3.7914691943127909</v>
      </c>
      <c r="AX99" s="4">
        <f t="shared" si="748"/>
        <v>-8.5964912280701693</v>
      </c>
      <c r="AY99" s="4">
        <f t="shared" si="749"/>
        <v>-9.1705607476635365</v>
      </c>
      <c r="AZ99" s="4">
        <f t="shared" si="750"/>
        <v>-8.1291093843395057</v>
      </c>
      <c r="BA99" s="4">
        <f t="shared" si="751"/>
        <v>-4.3719211822660142</v>
      </c>
      <c r="BB99" s="4">
        <f t="shared" si="752"/>
        <v>-2.0473448496481139</v>
      </c>
      <c r="BC99" s="4">
        <f t="shared" si="753"/>
        <v>-1.4790996784565857</v>
      </c>
      <c r="BD99" s="4">
        <f t="shared" si="754"/>
        <v>-1.9518542615484691</v>
      </c>
      <c r="BE99" s="4">
        <f t="shared" si="755"/>
        <v>-2.9620090148100409</v>
      </c>
      <c r="BF99" s="4">
        <f t="shared" si="756"/>
        <v>-2.1554539516655757</v>
      </c>
      <c r="BG99" s="4">
        <f t="shared" si="757"/>
        <v>-2.4804177545691974</v>
      </c>
      <c r="BH99" s="4">
        <f t="shared" si="758"/>
        <v>0.33178500331785266</v>
      </c>
      <c r="BI99" s="4">
        <f t="shared" si="759"/>
        <v>0.4644990046450026</v>
      </c>
      <c r="BJ99" s="4">
        <f t="shared" si="760"/>
        <v>1.9359145527369837</v>
      </c>
      <c r="BK99" s="4">
        <f t="shared" si="761"/>
        <v>0.93708165997323789</v>
      </c>
      <c r="BL99" s="4">
        <f t="shared" si="762"/>
        <v>-1.0582010582010581</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1.6023306627822365</v>
      </c>
      <c r="CJ99" s="4">
        <f t="shared" si="786"/>
        <v>2.9261155815654583</v>
      </c>
      <c r="CK99" s="4">
        <f t="shared" si="787"/>
        <v>3.3478893740902516</v>
      </c>
      <c r="CL99" s="4">
        <f t="shared" si="788"/>
        <v>1.7303532804614274</v>
      </c>
      <c r="CM99" s="4">
        <f t="shared" si="789"/>
        <v>1.5053763440860291</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3.4965034965035002</v>
      </c>
      <c r="DD99" s="4">
        <f t="shared" si="806"/>
        <v>4.8223350253806974</v>
      </c>
      <c r="DE99" s="4">
        <f t="shared" si="807"/>
        <v>4.8841577958672611</v>
      </c>
      <c r="DF99" s="4">
        <f t="shared" si="808"/>
        <v>3.6218538980969939</v>
      </c>
      <c r="DG99" s="4">
        <f t="shared" si="809"/>
        <v>4.4840294840294836</v>
      </c>
      <c r="DH99" s="4">
        <f t="shared" si="810"/>
        <v>3.4503631961259273</v>
      </c>
      <c r="DI99" s="4">
        <f t="shared" si="811"/>
        <v>2.5074626865671634</v>
      </c>
      <c r="DJ99" s="4">
        <f t="shared" si="812"/>
        <v>3.1398104265402793</v>
      </c>
      <c r="DK99" s="4">
        <f t="shared" si="813"/>
        <v>3.233392122280998</v>
      </c>
      <c r="DL99" s="4">
        <f t="shared" si="814"/>
        <v>2.8086600351082458</v>
      </c>
      <c r="DM99" s="4">
        <f t="shared" si="815"/>
        <v>2.2714036109493296</v>
      </c>
      <c r="DN99" s="4">
        <f t="shared" si="816"/>
        <v>1.9529006318207864</v>
      </c>
      <c r="DO99" s="4">
        <f t="shared" si="817"/>
        <v>1.537585421412313</v>
      </c>
      <c r="DP99" s="4">
        <f t="shared" si="818"/>
        <v>1.8782014797951163</v>
      </c>
      <c r="DQ99" s="4">
        <f t="shared" si="819"/>
        <v>2.3917995444191265</v>
      </c>
      <c r="DR99" s="4">
        <f t="shared" si="820"/>
        <v>1.8028169014084661</v>
      </c>
      <c r="DS99" s="4">
        <f t="shared" si="821"/>
        <v>1.3460459899046429</v>
      </c>
      <c r="DT99" s="4">
        <f t="shared" si="822"/>
        <v>-9.6089385474860229</v>
      </c>
      <c r="DU99" s="4">
        <f t="shared" si="823"/>
        <v>-10.177975528364836</v>
      </c>
      <c r="DV99" s="4">
        <f t="shared" si="824"/>
        <v>-8.6884338682899802</v>
      </c>
      <c r="DW99" s="4">
        <f t="shared" si="825"/>
        <v>-7.4709463198671777</v>
      </c>
      <c r="DX99" s="4">
        <f t="shared" si="826"/>
        <v>3.399258343634104</v>
      </c>
      <c r="DY99" s="4">
        <f t="shared" si="827"/>
        <v>5.139318885448918</v>
      </c>
      <c r="DZ99" s="4">
        <f t="shared" si="828"/>
        <v>7.7575757575757631</v>
      </c>
      <c r="EA99" s="4">
        <f t="shared" si="829"/>
        <v>7.5956937799043001</v>
      </c>
      <c r="EB99" s="4">
        <f t="shared" si="830"/>
        <v>7.1129707112970841</v>
      </c>
      <c r="EC99" s="4">
        <f t="shared" si="831"/>
        <v>7.1849234393403849</v>
      </c>
      <c r="ED99" s="11">
        <f t="shared" si="832"/>
        <v>2.1483295838020222</v>
      </c>
      <c r="EE99" s="11">
        <f t="shared" si="833"/>
        <v>0.4205391884380294</v>
      </c>
      <c r="EF99" s="11">
        <f t="shared" si="834"/>
        <v>8.9709821428574088E-2</v>
      </c>
      <c r="EG99" s="11">
        <f t="shared" si="835"/>
        <v>-2.3136868131868105</v>
      </c>
      <c r="EH99" s="11">
        <f t="shared" si="836"/>
        <v>-3.1024162407905842</v>
      </c>
      <c r="EI99" s="11">
        <f t="shared" si="837"/>
        <v>-3.5790454317875642</v>
      </c>
      <c r="EJ99" s="11">
        <f t="shared" si="838"/>
        <v>-3.6883485551689299</v>
      </c>
      <c r="EK99" s="11">
        <f t="shared" si="839"/>
        <v>-3.4229096959774052</v>
      </c>
      <c r="EL99" s="11">
        <f t="shared" si="840"/>
        <v>-2.8244829548951023</v>
      </c>
      <c r="EM99" s="11">
        <f t="shared" si="841"/>
        <v>-2.0024080495194996</v>
      </c>
      <c r="EN99" s="11">
        <f t="shared" si="842"/>
        <v>-1.1794878830574285</v>
      </c>
      <c r="EO99" s="11">
        <f t="shared" si="843"/>
        <v>-0.44574505835727196</v>
      </c>
      <c r="EP99" s="11">
        <f t="shared" si="844"/>
        <v>0.15421502953609778</v>
      </c>
      <c r="EQ99" s="11">
        <f t="shared" si="845"/>
        <v>0.56064119877148322</v>
      </c>
      <c r="ER99" s="11">
        <f t="shared" si="846"/>
        <v>0.79727464122905101</v>
      </c>
      <c r="ES99" s="11">
        <f t="shared" si="847"/>
        <v>0.91759494090757343</v>
      </c>
      <c r="ET99" s="11">
        <f t="shared" si="848"/>
        <v>0.9987786536044041</v>
      </c>
      <c r="EU99" s="11">
        <f t="shared" si="849"/>
        <v>1.0614133921519997</v>
      </c>
      <c r="EV99" s="11">
        <f t="shared" si="850"/>
        <v>1.1393872021315143</v>
      </c>
      <c r="EW99" s="11">
        <f t="shared" si="851"/>
        <v>1.2314478934121409</v>
      </c>
      <c r="EX99" s="11">
        <f t="shared" si="852"/>
        <v>1.3208652486795813</v>
      </c>
      <c r="EY99" s="11">
        <f t="shared" si="853"/>
        <v>1.4234979448277674</v>
      </c>
      <c r="EZ99" s="11">
        <f t="shared" si="854"/>
        <v>1.5136413204807742</v>
      </c>
      <c r="FA99" s="11">
        <f t="shared" si="855"/>
        <v>1.5760601982396816</v>
      </c>
      <c r="FB99" s="11">
        <f t="shared" si="856"/>
        <v>1.6079525391782701</v>
      </c>
      <c r="FC99" s="11">
        <f t="shared" si="857"/>
        <v>1.6046085928766995</v>
      </c>
      <c r="FD99" s="11">
        <f t="shared" si="858"/>
        <v>1.5633618078027656</v>
      </c>
      <c r="FE99" s="11">
        <f t="shared" si="859"/>
        <v>1.4890126923440494</v>
      </c>
      <c r="FF99" s="11">
        <f t="shared" si="860"/>
        <v>1.3861924851825469</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7.9048843187660589</v>
      </c>
      <c r="AJ100" s="4">
        <f t="shared" si="734"/>
        <v>6.2893081761006275</v>
      </c>
      <c r="AK100" s="4">
        <f t="shared" si="735"/>
        <v>5.9792556436851774</v>
      </c>
      <c r="AL100" s="4">
        <f t="shared" si="736"/>
        <v>7.0217917675544639</v>
      </c>
      <c r="AM100" s="4">
        <f t="shared" si="737"/>
        <v>10.363311494937456</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10.685954269715348</v>
      </c>
      <c r="AV100" s="4">
        <f t="shared" si="746"/>
        <v>4.3087971274685888</v>
      </c>
      <c r="AW100" s="4">
        <f t="shared" si="747"/>
        <v>-2.5246041934103625</v>
      </c>
      <c r="AX100" s="4">
        <f t="shared" si="748"/>
        <v>-4.9726085124315089</v>
      </c>
      <c r="AY100" s="4">
        <f t="shared" si="749"/>
        <v>-6.8718381112984677</v>
      </c>
      <c r="AZ100" s="4">
        <f t="shared" si="750"/>
        <v>-5.6798623063683333</v>
      </c>
      <c r="BA100" s="4">
        <f t="shared" si="751"/>
        <v>-4.302019315188776</v>
      </c>
      <c r="BB100" s="4">
        <f t="shared" si="752"/>
        <v>-3.5033259423503438</v>
      </c>
      <c r="BC100" s="4">
        <f t="shared" si="753"/>
        <v>-2.3992756903576495</v>
      </c>
      <c r="BD100" s="4">
        <f t="shared" si="754"/>
        <v>-2.5547445255474366</v>
      </c>
      <c r="BE100" s="4">
        <f t="shared" si="755"/>
        <v>-1.4220183486238325</v>
      </c>
      <c r="BF100" s="4">
        <f t="shared" si="756"/>
        <v>-0.59742647058823595</v>
      </c>
      <c r="BG100" s="4">
        <f t="shared" si="757"/>
        <v>0.74211502782932648</v>
      </c>
      <c r="BH100" s="4">
        <f t="shared" si="758"/>
        <v>2.1067415730336991</v>
      </c>
      <c r="BI100" s="4">
        <f t="shared" si="759"/>
        <v>1.3029315960911836</v>
      </c>
      <c r="BJ100" s="4">
        <f t="shared" si="760"/>
        <v>1.4794267221451829</v>
      </c>
      <c r="BK100" s="4">
        <f t="shared" si="761"/>
        <v>1.9797421731123199</v>
      </c>
      <c r="BL100" s="4">
        <f t="shared" si="762"/>
        <v>1.7881705639614776</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3.6363636363636154</v>
      </c>
      <c r="BX100" s="4">
        <f t="shared" si="774"/>
        <v>3.8823048630976853</v>
      </c>
      <c r="BY100" s="4">
        <f t="shared" si="775"/>
        <v>5.3360488798370742</v>
      </c>
      <c r="BZ100" s="4">
        <f t="shared" si="776"/>
        <v>5.4611650485437035</v>
      </c>
      <c r="CA100" s="4">
        <f t="shared" si="777"/>
        <v>3.5087719298245723</v>
      </c>
      <c r="CB100" s="4">
        <f t="shared" si="778"/>
        <v>0.78678206136899576</v>
      </c>
      <c r="CC100" s="4">
        <f t="shared" si="779"/>
        <v>-2.0494972931167865</v>
      </c>
      <c r="CD100" s="4">
        <f t="shared" si="780"/>
        <v>-2.9919447640966768</v>
      </c>
      <c r="CE100" s="4">
        <f t="shared" si="781"/>
        <v>-2.3882896764252703</v>
      </c>
      <c r="CF100" s="4">
        <f t="shared" si="782"/>
        <v>-1.0928961748633781</v>
      </c>
      <c r="CG100" s="4">
        <f t="shared" si="783"/>
        <v>0.27635215159889093</v>
      </c>
      <c r="CH100" s="4">
        <f t="shared" si="784"/>
        <v>1.3444049031237748</v>
      </c>
      <c r="CI100" s="4">
        <f t="shared" si="785"/>
        <v>0.98658247829517265</v>
      </c>
      <c r="CJ100" s="4">
        <f t="shared" si="786"/>
        <v>1.3812154696132728</v>
      </c>
      <c r="CK100" s="4">
        <f t="shared" si="787"/>
        <v>1.9291338582677175</v>
      </c>
      <c r="CL100" s="4">
        <f t="shared" si="788"/>
        <v>1.1705033164260525</v>
      </c>
      <c r="CM100" s="4">
        <f t="shared" si="789"/>
        <v>1.9148104728409665</v>
      </c>
      <c r="CN100" s="4">
        <f t="shared" si="790"/>
        <v>1.8684312962242045</v>
      </c>
      <c r="CO100" s="4">
        <f t="shared" si="791"/>
        <v>0.19312475859405431</v>
      </c>
      <c r="CP100" s="4">
        <f t="shared" si="792"/>
        <v>0.3085229463941408</v>
      </c>
      <c r="CQ100" s="4">
        <f t="shared" si="793"/>
        <v>0.34509202453987253</v>
      </c>
      <c r="CR100" s="4">
        <f t="shared" si="794"/>
        <v>0.61138708444783418</v>
      </c>
      <c r="CS100" s="4">
        <f t="shared" si="795"/>
        <v>2.1588280647648395</v>
      </c>
      <c r="CT100" s="4">
        <f t="shared" si="796"/>
        <v>2.9988465974625012</v>
      </c>
      <c r="CU100" s="4">
        <f t="shared" si="797"/>
        <v>3.3244172716851317</v>
      </c>
      <c r="CV100" s="4">
        <f t="shared" si="798"/>
        <v>3.797949107481946</v>
      </c>
      <c r="CW100" s="4">
        <f t="shared" si="799"/>
        <v>4.9811320754716837</v>
      </c>
      <c r="CX100" s="4">
        <f t="shared" si="800"/>
        <v>3.5834266517357216</v>
      </c>
      <c r="CY100" s="4">
        <f t="shared" si="801"/>
        <v>2.4408284023668347</v>
      </c>
      <c r="CZ100" s="4">
        <f t="shared" si="802"/>
        <v>2.5246981339187791</v>
      </c>
      <c r="DA100" s="4">
        <f t="shared" si="803"/>
        <v>2.9834651329978534</v>
      </c>
      <c r="DB100" s="4">
        <f t="shared" si="804"/>
        <v>5.2612612612612741</v>
      </c>
      <c r="DC100" s="4">
        <f t="shared" si="805"/>
        <v>7.148014440433248</v>
      </c>
      <c r="DD100" s="4">
        <f t="shared" si="806"/>
        <v>8.3511777301927168</v>
      </c>
      <c r="DE100" s="4">
        <f t="shared" si="807"/>
        <v>8.3071553228621262</v>
      </c>
      <c r="DF100" s="4">
        <f t="shared" si="808"/>
        <v>7.9767203012666821</v>
      </c>
      <c r="DG100" s="4">
        <f t="shared" si="809"/>
        <v>7.715633423180579</v>
      </c>
      <c r="DH100" s="4">
        <f t="shared" si="810"/>
        <v>6.6864295125164785</v>
      </c>
      <c r="DI100" s="4">
        <f t="shared" si="811"/>
        <v>5.7363841443764052</v>
      </c>
      <c r="DJ100" s="4">
        <f t="shared" si="812"/>
        <v>5.0729232720355233</v>
      </c>
      <c r="DK100" s="4">
        <f t="shared" si="813"/>
        <v>4.7857366280888547</v>
      </c>
      <c r="DL100" s="4">
        <f t="shared" si="814"/>
        <v>6.6378511886384439</v>
      </c>
      <c r="DM100" s="4">
        <f t="shared" si="815"/>
        <v>8.2291984151173345</v>
      </c>
      <c r="DN100" s="4">
        <f t="shared" si="816"/>
        <v>8.539529269764623</v>
      </c>
      <c r="DO100" s="4">
        <f t="shared" si="817"/>
        <v>9.6119402985074487</v>
      </c>
      <c r="DP100" s="4">
        <f t="shared" si="818"/>
        <v>8.5697741748697265</v>
      </c>
      <c r="DQ100" s="4">
        <f t="shared" si="819"/>
        <v>8.5891298225851962</v>
      </c>
      <c r="DR100" s="4">
        <f t="shared" si="820"/>
        <v>7.4506533222129523</v>
      </c>
      <c r="DS100" s="4">
        <f t="shared" si="821"/>
        <v>6.8082788671023797</v>
      </c>
      <c r="DT100" s="4">
        <f t="shared" si="822"/>
        <v>4.613333333333336</v>
      </c>
      <c r="DU100" s="4">
        <f t="shared" si="823"/>
        <v>2.2043568464730434</v>
      </c>
      <c r="DV100" s="4">
        <f t="shared" si="824"/>
        <v>3.8033635187580739</v>
      </c>
      <c r="DW100" s="4">
        <f t="shared" si="825"/>
        <v>2.7791942886282728</v>
      </c>
      <c r="DX100" s="4">
        <f t="shared" si="826"/>
        <v>3.9765485597756722</v>
      </c>
      <c r="DY100" s="4">
        <f t="shared" si="827"/>
        <v>5.1002283684344007</v>
      </c>
      <c r="DZ100" s="4">
        <f t="shared" si="828"/>
        <v>5.7577268195413867</v>
      </c>
      <c r="EA100" s="4">
        <f t="shared" si="829"/>
        <v>6.474820143884874</v>
      </c>
      <c r="EB100" s="4">
        <f t="shared" si="830"/>
        <v>7.7960284383427281</v>
      </c>
      <c r="EC100" s="4">
        <f t="shared" si="831"/>
        <v>9.8261709319169555</v>
      </c>
      <c r="ED100" s="11">
        <f t="shared" si="832"/>
        <v>8.465590384162148</v>
      </c>
      <c r="EE100" s="11">
        <f t="shared" si="833"/>
        <v>7.059109972041</v>
      </c>
      <c r="EF100" s="11">
        <f t="shared" si="834"/>
        <v>3.149033431885373</v>
      </c>
      <c r="EG100" s="11">
        <f t="shared" si="835"/>
        <v>-0.47491756429984822</v>
      </c>
      <c r="EH100" s="11">
        <f t="shared" si="836"/>
        <v>-3.0919159227281723</v>
      </c>
      <c r="EI100" s="11">
        <f t="shared" si="837"/>
        <v>-3.1144660789379275</v>
      </c>
      <c r="EJ100" s="11">
        <f t="shared" si="838"/>
        <v>-0.87993221419730983</v>
      </c>
      <c r="EK100" s="11">
        <f t="shared" si="839"/>
        <v>7.1630579697479213E-2</v>
      </c>
      <c r="EL100" s="11">
        <f t="shared" si="840"/>
        <v>2.3563313877735803</v>
      </c>
      <c r="EM100" s="11">
        <f t="shared" si="841"/>
        <v>3.9464781974667851</v>
      </c>
      <c r="EN100" s="11">
        <f t="shared" si="842"/>
        <v>4.2781601555670346</v>
      </c>
      <c r="EO100" s="11">
        <f t="shared" si="843"/>
        <v>4.6268970006217769</v>
      </c>
      <c r="EP100" s="11">
        <f t="shared" si="844"/>
        <v>4.2809084534486175</v>
      </c>
      <c r="EQ100" s="11">
        <f t="shared" si="845"/>
        <v>2.7318284365842826</v>
      </c>
      <c r="ER100" s="11">
        <f t="shared" si="846"/>
        <v>1.3854233927866444</v>
      </c>
      <c r="ES100" s="11">
        <f t="shared" si="847"/>
        <v>0.2544160487162328</v>
      </c>
      <c r="ET100" s="11">
        <f t="shared" si="848"/>
        <v>-1.2351872064852998E-2</v>
      </c>
      <c r="EU100" s="11">
        <f t="shared" si="849"/>
        <v>0.47795771834822087</v>
      </c>
      <c r="EV100" s="11">
        <f t="shared" si="850"/>
        <v>1.0187618823992661</v>
      </c>
      <c r="EW100" s="11">
        <f t="shared" si="851"/>
        <v>1.4490795772260645</v>
      </c>
      <c r="EX100" s="11">
        <f t="shared" si="852"/>
        <v>1.852442443250002</v>
      </c>
      <c r="EY100" s="11">
        <f t="shared" si="853"/>
        <v>2.2006201353696353</v>
      </c>
      <c r="EZ100" s="11">
        <f t="shared" si="854"/>
        <v>2.4903525083478373</v>
      </c>
      <c r="FA100" s="11">
        <f t="shared" si="855"/>
        <v>2.6903097823110844</v>
      </c>
      <c r="FB100" s="11">
        <f t="shared" si="856"/>
        <v>2.6802615595677981</v>
      </c>
      <c r="FC100" s="11">
        <f t="shared" si="857"/>
        <v>2.5028391074141343</v>
      </c>
      <c r="FD100" s="11">
        <f t="shared" si="858"/>
        <v>2.1427543724455544</v>
      </c>
      <c r="FE100" s="11">
        <f t="shared" si="859"/>
        <v>1.8636016867246585</v>
      </c>
      <c r="FF100" s="11">
        <f t="shared" si="860"/>
        <v>1.5492565593450802</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-4.1958041958041985</v>
      </c>
      <c r="Y101" s="4">
        <f t="shared" si="723"/>
        <v>-1.8117543084401388</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2.0210896309314386</v>
      </c>
      <c r="AG101" s="4">
        <f t="shared" si="731"/>
        <v>2.847130968024536</v>
      </c>
      <c r="AH101" s="4">
        <f t="shared" si="732"/>
        <v>5.2447552447552503</v>
      </c>
      <c r="AI101" s="4">
        <f t="shared" si="733"/>
        <v>4.321257092972508</v>
      </c>
      <c r="AJ101" s="4">
        <f t="shared" si="734"/>
        <v>7.4074074074074181</v>
      </c>
      <c r="AK101" s="4">
        <f t="shared" si="735"/>
        <v>8.2197614991482268</v>
      </c>
      <c r="AL101" s="4">
        <f t="shared" si="736"/>
        <v>8.9285714285714413</v>
      </c>
      <c r="AM101" s="4">
        <f t="shared" si="737"/>
        <v>10.292887029288721</v>
      </c>
      <c r="AN101" s="4">
        <f t="shared" si="738"/>
        <v>6.3753007217321578</v>
      </c>
      <c r="AO101" s="4">
        <f t="shared" si="739"/>
        <v>5.1948051948051743</v>
      </c>
      <c r="AP101" s="4">
        <f t="shared" si="740"/>
        <v>1.4487228364468141</v>
      </c>
      <c r="AQ101" s="4">
        <f t="shared" si="741"/>
        <v>1.4036418816388396</v>
      </c>
      <c r="AR101" s="4">
        <f t="shared" si="742"/>
        <v>0.18846588767433836</v>
      </c>
      <c r="AS101" s="4">
        <f t="shared" si="743"/>
        <v>-1.0849233071455133</v>
      </c>
      <c r="AT101" s="4">
        <f t="shared" si="744"/>
        <v>-0.30063885757234399</v>
      </c>
      <c r="AU101" s="4">
        <f t="shared" si="745"/>
        <v>1.0101010101010166</v>
      </c>
      <c r="AV101" s="4">
        <f t="shared" si="746"/>
        <v>1.5048908954100826</v>
      </c>
      <c r="AW101" s="4">
        <f t="shared" si="747"/>
        <v>3.895612708018148</v>
      </c>
      <c r="AX101" s="4">
        <f t="shared" si="748"/>
        <v>2.7892951375801056</v>
      </c>
      <c r="AY101" s="4">
        <f t="shared" si="749"/>
        <v>-0.37037037037036535</v>
      </c>
      <c r="AZ101" s="4">
        <f t="shared" si="750"/>
        <v>-7.4128984432908496E-2</v>
      </c>
      <c r="BA101" s="4">
        <f t="shared" si="751"/>
        <v>-1.7473607571896532</v>
      </c>
      <c r="BB101" s="4">
        <f t="shared" si="752"/>
        <v>-0.36670333700037361</v>
      </c>
      <c r="BC101" s="4">
        <f t="shared" si="753"/>
        <v>2.4907063197026069</v>
      </c>
      <c r="BD101" s="4">
        <f t="shared" si="754"/>
        <v>2.8560830860533848</v>
      </c>
      <c r="BE101" s="4">
        <f t="shared" si="755"/>
        <v>3.5939236754353399</v>
      </c>
      <c r="BF101" s="4">
        <f t="shared" si="756"/>
        <v>2.3555391976444628</v>
      </c>
      <c r="BG101" s="4">
        <f t="shared" si="757"/>
        <v>0.61661225970257583</v>
      </c>
      <c r="BH101" s="4">
        <f t="shared" si="758"/>
        <v>-0.7573025604038941</v>
      </c>
      <c r="BI101" s="4">
        <f t="shared" si="759"/>
        <v>-1.7525035765379227</v>
      </c>
      <c r="BJ101" s="4">
        <f t="shared" si="760"/>
        <v>-1.4023732470334394</v>
      </c>
      <c r="BK101" s="4">
        <f t="shared" si="761"/>
        <v>-1.4780100937274887</v>
      </c>
      <c r="BL101" s="4">
        <f t="shared" si="762"/>
        <v>-0.1816860465116199</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-4.0429338103756818</v>
      </c>
      <c r="CA101" s="4">
        <f t="shared" si="777"/>
        <v>-6.5784769395781151</v>
      </c>
      <c r="CB101" s="4">
        <f t="shared" si="778"/>
        <v>-7.8586878154289996</v>
      </c>
      <c r="CC101" s="4">
        <f t="shared" si="779"/>
        <v>-8.9051094890510782</v>
      </c>
      <c r="CD101" s="4">
        <f t="shared" si="780"/>
        <v>-8.7994034302759196</v>
      </c>
      <c r="CE101" s="4">
        <f t="shared" si="781"/>
        <v>-7.7688480673555276</v>
      </c>
      <c r="CF101" s="4">
        <f t="shared" si="782"/>
        <v>-5.8685446009389626</v>
      </c>
      <c r="CG101" s="4">
        <f t="shared" si="783"/>
        <v>-3.8862179487179516</v>
      </c>
      <c r="CH101" s="4">
        <f t="shared" si="784"/>
        <v>-2.0850367947669479</v>
      </c>
      <c r="CI101" s="4">
        <f t="shared" si="785"/>
        <v>-1.1618257261410636</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1.5497553017944421</v>
      </c>
      <c r="DD101" s="4">
        <f t="shared" si="806"/>
        <v>1.424501424501412</v>
      </c>
      <c r="DE101" s="4">
        <f t="shared" si="807"/>
        <v>1.703163017031617</v>
      </c>
      <c r="DF101" s="4">
        <f t="shared" si="808"/>
        <v>1.1736139214892694</v>
      </c>
      <c r="DG101" s="4">
        <f t="shared" si="809"/>
        <v>0.60240963855422436</v>
      </c>
      <c r="DH101" s="4">
        <f t="shared" si="810"/>
        <v>1.2038523274478408</v>
      </c>
      <c r="DI101" s="4">
        <f t="shared" si="811"/>
        <v>1.1961722488038173</v>
      </c>
      <c r="DJ101" s="4">
        <f t="shared" si="812"/>
        <v>1.9600000000000062</v>
      </c>
      <c r="DK101" s="4">
        <f t="shared" si="813"/>
        <v>3.1936127744510934</v>
      </c>
      <c r="DL101" s="4">
        <f t="shared" si="814"/>
        <v>3.2117367168913669</v>
      </c>
      <c r="DM101" s="4">
        <f t="shared" si="815"/>
        <v>2.6398739164696705</v>
      </c>
      <c r="DN101" s="4">
        <f t="shared" si="816"/>
        <v>2.2361710474696039</v>
      </c>
      <c r="DO101" s="4">
        <f t="shared" si="817"/>
        <v>1.5087040618955605</v>
      </c>
      <c r="DP101" s="4">
        <f t="shared" si="818"/>
        <v>1.6135228582405015</v>
      </c>
      <c r="DQ101" s="4">
        <f t="shared" si="819"/>
        <v>2.2648752399232253</v>
      </c>
      <c r="DR101" s="4">
        <f t="shared" si="820"/>
        <v>2.4942440521872555</v>
      </c>
      <c r="DS101" s="4">
        <f t="shared" si="821"/>
        <v>0.76219512195121464</v>
      </c>
      <c r="DT101" s="4">
        <f t="shared" si="822"/>
        <v>-3.5538752362949011</v>
      </c>
      <c r="DU101" s="4">
        <f t="shared" si="823"/>
        <v>-4.3168168168168153</v>
      </c>
      <c r="DV101" s="4">
        <f t="shared" si="824"/>
        <v>-3.144889554473973</v>
      </c>
      <c r="DW101" s="4">
        <f t="shared" si="825"/>
        <v>-2.0801815431164883</v>
      </c>
      <c r="DX101" s="4">
        <f t="shared" si="826"/>
        <v>1.8032144257154048</v>
      </c>
      <c r="DY101" s="4">
        <f t="shared" si="827"/>
        <v>2.196939976461354</v>
      </c>
      <c r="DZ101" s="4">
        <f t="shared" si="828"/>
        <v>1.8554310011596575</v>
      </c>
      <c r="EA101" s="4">
        <f t="shared" si="829"/>
        <v>4.3259945925067544</v>
      </c>
      <c r="EB101" s="4">
        <f t="shared" si="830"/>
        <v>5.313823642664639</v>
      </c>
      <c r="EC101" s="4">
        <f t="shared" si="831"/>
        <v>3.3781190019193996</v>
      </c>
      <c r="ED101" s="11">
        <f t="shared" si="832"/>
        <v>2.6911271347248578</v>
      </c>
      <c r="EE101" s="11">
        <f t="shared" si="833"/>
        <v>0.42052943354313754</v>
      </c>
      <c r="EF101" s="11">
        <f t="shared" si="834"/>
        <v>-2.9105886654479107</v>
      </c>
      <c r="EG101" s="11">
        <f t="shared" si="835"/>
        <v>-2.2744151503899079</v>
      </c>
      <c r="EH101" s="11">
        <f t="shared" si="836"/>
        <v>-2.2135981402493954</v>
      </c>
      <c r="EI101" s="11">
        <f t="shared" si="837"/>
        <v>-1.2493370621914579</v>
      </c>
      <c r="EJ101" s="11">
        <f t="shared" si="838"/>
        <v>1.8340319486883194</v>
      </c>
      <c r="EK101" s="11">
        <f t="shared" si="839"/>
        <v>3.40329438586493</v>
      </c>
      <c r="EL101" s="11">
        <f t="shared" si="840"/>
        <v>3.4873068660428386</v>
      </c>
      <c r="EM101" s="11">
        <f t="shared" si="841"/>
        <v>2.860171769576092</v>
      </c>
      <c r="EN101" s="11">
        <f t="shared" si="842"/>
        <v>2.120205634695993</v>
      </c>
      <c r="EO101" s="11">
        <f t="shared" si="843"/>
        <v>1.4890221136375059</v>
      </c>
      <c r="EP101" s="11">
        <f t="shared" si="844"/>
        <v>1.1766805519858092</v>
      </c>
      <c r="EQ101" s="11">
        <f t="shared" si="845"/>
        <v>1.0532576375524849</v>
      </c>
      <c r="ER101" s="11">
        <f t="shared" si="846"/>
        <v>0.96904189375022209</v>
      </c>
      <c r="ES101" s="11">
        <f t="shared" si="847"/>
        <v>1.0989423996461634</v>
      </c>
      <c r="ET101" s="11">
        <f t="shared" si="848"/>
        <v>0.92192455486603819</v>
      </c>
      <c r="EU101" s="11">
        <f t="shared" si="849"/>
        <v>0.85963537934536927</v>
      </c>
      <c r="EV101" s="11">
        <f t="shared" si="850"/>
        <v>0.99481813995325741</v>
      </c>
      <c r="EW101" s="11">
        <f t="shared" si="851"/>
        <v>0.92821823400011105</v>
      </c>
      <c r="EX101" s="11">
        <f t="shared" si="852"/>
        <v>0.65378642812163879</v>
      </c>
      <c r="EY101" s="11">
        <f t="shared" si="853"/>
        <v>0.20475193285718341</v>
      </c>
      <c r="EZ101" s="11">
        <f t="shared" si="854"/>
        <v>-0.21019732980142036</v>
      </c>
      <c r="FA101" s="11">
        <f t="shared" si="855"/>
        <v>-0.47727803548043291</v>
      </c>
      <c r="FB101" s="11">
        <f t="shared" si="856"/>
        <v>-0.54405116328004599</v>
      </c>
      <c r="FC101" s="11">
        <f t="shared" si="857"/>
        <v>-0.71513012950259469</v>
      </c>
      <c r="FD101" s="11">
        <f t="shared" si="858"/>
        <v>-0.82907640352706258</v>
      </c>
      <c r="FE101" s="11">
        <f t="shared" si="859"/>
        <v>-0.82830490845292593</v>
      </c>
      <c r="FF101" s="11">
        <f t="shared" si="860"/>
        <v>-0.88510637385699198</v>
      </c>
    </row>
    <row r="102" spans="2:162" x14ac:dyDescent="0.2">
      <c r="B102" t="str">
        <f t="shared" si="704"/>
        <v xml:space="preserve">   Professional and business services</v>
      </c>
      <c r="C102" s="4"/>
      <c r="D102" s="4"/>
      <c r="E102" s="4"/>
      <c r="F102" s="4"/>
      <c r="G102" s="4">
        <f t="shared" si="705"/>
        <v>2.3198689956331897</v>
      </c>
      <c r="H102" s="4">
        <f t="shared" si="706"/>
        <v>-0.45588629659426561</v>
      </c>
      <c r="I102" s="4">
        <f t="shared" si="707"/>
        <v>-1.6662258661729545</v>
      </c>
      <c r="J102" s="4">
        <f t="shared" si="708"/>
        <v>-0.66418703506909704</v>
      </c>
      <c r="K102" s="4">
        <f t="shared" si="709"/>
        <v>2.8807682048546113</v>
      </c>
      <c r="L102" s="4">
        <f t="shared" si="710"/>
        <v>2.2629310344827624</v>
      </c>
      <c r="M102" s="4">
        <f t="shared" si="711"/>
        <v>2.6896180742341791E-2</v>
      </c>
      <c r="N102" s="4">
        <f t="shared" si="712"/>
        <v>-0.16047071409467373</v>
      </c>
      <c r="O102" s="4">
        <f t="shared" si="713"/>
        <v>0.93336790251490331</v>
      </c>
      <c r="P102" s="4">
        <f t="shared" si="714"/>
        <v>3.4510010537407876</v>
      </c>
      <c r="Q102" s="4">
        <f t="shared" si="715"/>
        <v>8.0129066953481995</v>
      </c>
      <c r="R102" s="4">
        <f t="shared" si="716"/>
        <v>7.152424323600326</v>
      </c>
      <c r="S102" s="4">
        <f t="shared" si="717"/>
        <v>4.9833033650141356</v>
      </c>
      <c r="T102" s="4">
        <f t="shared" si="718"/>
        <v>6.3407181054239814</v>
      </c>
      <c r="U102" s="4">
        <f t="shared" si="719"/>
        <v>5.7505601194921541</v>
      </c>
      <c r="V102" s="4">
        <f t="shared" si="720"/>
        <v>8.824999999999994</v>
      </c>
      <c r="W102" s="4">
        <f t="shared" si="721"/>
        <v>6.704183998042601</v>
      </c>
      <c r="X102" s="4">
        <f t="shared" si="722"/>
        <v>3.7356321839080664</v>
      </c>
      <c r="Y102" s="4">
        <f t="shared" si="723"/>
        <v>2.7777777777777901</v>
      </c>
      <c r="Z102" s="4">
        <f t="shared" si="724"/>
        <v>2.4580748908798578</v>
      </c>
      <c r="AA102" s="4">
        <f t="shared" si="725"/>
        <v>5.3886723228617095</v>
      </c>
      <c r="AB102" s="4">
        <f t="shared" si="726"/>
        <v>6.2096029547553</v>
      </c>
      <c r="AC102" s="4">
        <f t="shared" si="727"/>
        <v>7.3064590013742547</v>
      </c>
      <c r="AD102" s="4">
        <f t="shared" si="728"/>
        <v>7.9820627802690725</v>
      </c>
      <c r="AE102" s="4">
        <f t="shared" si="729"/>
        <v>7.5500435161009571</v>
      </c>
      <c r="AF102" s="4">
        <f t="shared" si="730"/>
        <v>10.410780265159758</v>
      </c>
      <c r="AG102" s="4">
        <f t="shared" si="731"/>
        <v>8.8580576307363934</v>
      </c>
      <c r="AH102" s="4">
        <f t="shared" si="732"/>
        <v>8.1395348837209234</v>
      </c>
      <c r="AI102" s="4">
        <f t="shared" si="733"/>
        <v>7.8899453773012329</v>
      </c>
      <c r="AJ102" s="4">
        <f t="shared" si="734"/>
        <v>5.1377952755905509</v>
      </c>
      <c r="AK102" s="4">
        <f t="shared" si="735"/>
        <v>5.6862745098039236</v>
      </c>
      <c r="AL102" s="4">
        <f t="shared" si="736"/>
        <v>4.2626728110599199</v>
      </c>
      <c r="AM102" s="4">
        <f t="shared" si="737"/>
        <v>3.2627039189949247</v>
      </c>
      <c r="AN102" s="4">
        <f t="shared" si="738"/>
        <v>5.560756412656831</v>
      </c>
      <c r="AO102" s="4">
        <f t="shared" si="739"/>
        <v>6.6419294990723632</v>
      </c>
      <c r="AP102" s="4">
        <f t="shared" si="740"/>
        <v>8.1767955801105074</v>
      </c>
      <c r="AQ102" s="4">
        <f t="shared" si="741"/>
        <v>8.3893226802251863</v>
      </c>
      <c r="AR102" s="4">
        <f t="shared" si="742"/>
        <v>6.7045051436679381</v>
      </c>
      <c r="AS102" s="4">
        <f t="shared" si="743"/>
        <v>6.7327766179540838</v>
      </c>
      <c r="AT102" s="4">
        <f t="shared" si="744"/>
        <v>4.8348655090228121</v>
      </c>
      <c r="AU102" s="4">
        <f t="shared" si="745"/>
        <v>-0.20103869994976264</v>
      </c>
      <c r="AV102" s="4">
        <f t="shared" si="746"/>
        <v>-2.9920212765957466</v>
      </c>
      <c r="AW102" s="4">
        <f t="shared" si="747"/>
        <v>-9.0953545232273836</v>
      </c>
      <c r="AX102" s="4">
        <f t="shared" si="748"/>
        <v>-11.919454368301396</v>
      </c>
      <c r="AY102" s="4">
        <f t="shared" si="749"/>
        <v>-9.6860835991270715</v>
      </c>
      <c r="AZ102" s="4">
        <f t="shared" si="750"/>
        <v>-8.2076764907470849</v>
      </c>
      <c r="BA102" s="4">
        <f t="shared" si="751"/>
        <v>-3.9627039627039617</v>
      </c>
      <c r="BB102" s="4">
        <f t="shared" si="752"/>
        <v>-1.4749262536873253</v>
      </c>
      <c r="BC102" s="4">
        <f t="shared" si="753"/>
        <v>-1.1338289962825265</v>
      </c>
      <c r="BD102" s="4">
        <f t="shared" si="754"/>
        <v>-1.6053761433638236</v>
      </c>
      <c r="BE102" s="4">
        <f t="shared" si="755"/>
        <v>-1.7923823749066425</v>
      </c>
      <c r="BF102" s="4">
        <f t="shared" si="756"/>
        <v>-0.95434131736525929</v>
      </c>
      <c r="BG102" s="4">
        <f t="shared" si="757"/>
        <v>0.90242526790751398</v>
      </c>
      <c r="BH102" s="4">
        <f t="shared" si="758"/>
        <v>2.8647315499905401</v>
      </c>
      <c r="BI102" s="4">
        <f t="shared" si="759"/>
        <v>4.0684410646387725</v>
      </c>
      <c r="BJ102" s="4">
        <f t="shared" si="760"/>
        <v>4.9688267523143592</v>
      </c>
      <c r="BK102" s="4">
        <f t="shared" si="761"/>
        <v>4.9562138997577776</v>
      </c>
      <c r="BL102" s="4">
        <f t="shared" si="762"/>
        <v>5.0719291774252939</v>
      </c>
      <c r="BM102" s="4">
        <f t="shared" si="763"/>
        <v>5.9554256485202739</v>
      </c>
      <c r="BN102" s="4">
        <f t="shared" si="764"/>
        <v>5.6875449964002955</v>
      </c>
      <c r="BO102" s="4">
        <f t="shared" si="765"/>
        <v>5.4145215693236493</v>
      </c>
      <c r="BP102" s="4">
        <f t="shared" si="766"/>
        <v>6.2489029313673949</v>
      </c>
      <c r="BQ102" s="4">
        <f t="shared" si="767"/>
        <v>6.0517241379310471</v>
      </c>
      <c r="BR102" s="4">
        <f t="shared" si="768"/>
        <v>5.9945504087193457</v>
      </c>
      <c r="BS102" s="4">
        <f t="shared" si="769"/>
        <v>6.3489390367126752</v>
      </c>
      <c r="BT102" s="4">
        <f t="shared" si="770"/>
        <v>5.1875103254584332</v>
      </c>
      <c r="BU102" s="4">
        <f t="shared" si="771"/>
        <v>4.3570151194927575</v>
      </c>
      <c r="BV102" s="4">
        <f t="shared" si="772"/>
        <v>4.0327763496144087</v>
      </c>
      <c r="BW102" s="4">
        <f t="shared" si="773"/>
        <v>3.6896278701504359</v>
      </c>
      <c r="BX102" s="4">
        <f t="shared" si="774"/>
        <v>3.2825506517983438</v>
      </c>
      <c r="BY102" s="4">
        <f t="shared" si="775"/>
        <v>1.838292568935973</v>
      </c>
      <c r="BZ102" s="4">
        <f t="shared" si="776"/>
        <v>-1.5135135135135425</v>
      </c>
      <c r="CA102" s="4">
        <f t="shared" si="777"/>
        <v>-5.4673182651190917</v>
      </c>
      <c r="CB102" s="4">
        <f t="shared" si="778"/>
        <v>-10.158150851581492</v>
      </c>
      <c r="CC102" s="4">
        <f t="shared" si="779"/>
        <v>-11.106011932078941</v>
      </c>
      <c r="CD102" s="4">
        <f t="shared" si="780"/>
        <v>-9.0010976948408086</v>
      </c>
      <c r="CE102" s="4">
        <f t="shared" si="781"/>
        <v>-5.7027463651050381</v>
      </c>
      <c r="CF102" s="4">
        <f t="shared" si="782"/>
        <v>-0.33852403520652219</v>
      </c>
      <c r="CG102" s="4">
        <f t="shared" si="783"/>
        <v>2.168301497160563</v>
      </c>
      <c r="CH102" s="4">
        <f t="shared" si="784"/>
        <v>3.4120282612441599</v>
      </c>
      <c r="CI102" s="4">
        <f t="shared" si="785"/>
        <v>4.1117012163782718</v>
      </c>
      <c r="CJ102" s="4">
        <f t="shared" si="786"/>
        <v>4.2629076086956541</v>
      </c>
      <c r="CK102" s="4">
        <f t="shared" si="787"/>
        <v>4.8004042445679573</v>
      </c>
      <c r="CL102" s="4">
        <f t="shared" si="788"/>
        <v>4.7325445759040186</v>
      </c>
      <c r="CM102" s="4">
        <f t="shared" si="789"/>
        <v>4.475892710218865</v>
      </c>
      <c r="CN102" s="4">
        <f t="shared" si="790"/>
        <v>5.3103111255904833</v>
      </c>
      <c r="CO102" s="4">
        <f t="shared" si="791"/>
        <v>4.3233686917389935</v>
      </c>
      <c r="CP102" s="4">
        <f t="shared" si="792"/>
        <v>4.8210023866348317</v>
      </c>
      <c r="CQ102" s="4">
        <f t="shared" si="793"/>
        <v>4.9771617577571092</v>
      </c>
      <c r="CR102" s="4">
        <f t="shared" si="794"/>
        <v>3.6813611755607267</v>
      </c>
      <c r="CS102" s="4">
        <f t="shared" si="795"/>
        <v>3.8977045139423794</v>
      </c>
      <c r="CT102" s="4">
        <f t="shared" si="796"/>
        <v>3.4911961141469217</v>
      </c>
      <c r="CU102" s="4">
        <f t="shared" si="797"/>
        <v>2.925731432858214</v>
      </c>
      <c r="CV102" s="4">
        <f t="shared" si="798"/>
        <v>2.4466656720871116</v>
      </c>
      <c r="CW102" s="4">
        <f t="shared" si="799"/>
        <v>3.6032028469750843</v>
      </c>
      <c r="CX102" s="4">
        <f t="shared" si="800"/>
        <v>3.4467585802288037</v>
      </c>
      <c r="CY102" s="4">
        <f t="shared" si="801"/>
        <v>3.5131195335277088</v>
      </c>
      <c r="CZ102" s="4">
        <f t="shared" si="802"/>
        <v>4.6454055628367463</v>
      </c>
      <c r="DA102" s="4">
        <f t="shared" si="803"/>
        <v>4.3509374552740843</v>
      </c>
      <c r="DB102" s="4">
        <f t="shared" si="804"/>
        <v>4.0124769601588062</v>
      </c>
      <c r="DC102" s="4">
        <f t="shared" si="805"/>
        <v>4.3655823123503801</v>
      </c>
      <c r="DD102" s="4">
        <f t="shared" si="806"/>
        <v>4.0634567214027362</v>
      </c>
      <c r="DE102" s="4">
        <f t="shared" si="807"/>
        <v>3.0722808942531987</v>
      </c>
      <c r="DF102" s="4">
        <f t="shared" si="808"/>
        <v>2.7126499454743547</v>
      </c>
      <c r="DG102" s="4">
        <f t="shared" si="809"/>
        <v>2.6177304007556357</v>
      </c>
      <c r="DH102" s="4">
        <f t="shared" si="810"/>
        <v>2.5541588660069392</v>
      </c>
      <c r="DI102" s="4">
        <f t="shared" si="811"/>
        <v>2.3020625415834939</v>
      </c>
      <c r="DJ102" s="4">
        <f t="shared" si="812"/>
        <v>2.4021234240212408</v>
      </c>
      <c r="DK102" s="4">
        <f t="shared" si="813"/>
        <v>2.669296515450359</v>
      </c>
      <c r="DL102" s="4">
        <f t="shared" si="814"/>
        <v>1.7994523405920004</v>
      </c>
      <c r="DM102" s="4">
        <f t="shared" si="815"/>
        <v>2.1331945889698334</v>
      </c>
      <c r="DN102" s="4">
        <f t="shared" si="816"/>
        <v>2.7216174183514852</v>
      </c>
      <c r="DO102" s="4">
        <f t="shared" si="817"/>
        <v>1.600922131147553</v>
      </c>
      <c r="DP102" s="4">
        <f t="shared" si="818"/>
        <v>2.7027027027026973</v>
      </c>
      <c r="DQ102" s="4">
        <f t="shared" si="819"/>
        <v>2.9037187977585255</v>
      </c>
      <c r="DR102" s="4">
        <f t="shared" si="820"/>
        <v>2.7882916982084227</v>
      </c>
      <c r="DS102" s="4">
        <f t="shared" si="821"/>
        <v>3.6808269255010684</v>
      </c>
      <c r="DT102" s="4">
        <f t="shared" si="822"/>
        <v>-4.2778747817410867</v>
      </c>
      <c r="DU102" s="4">
        <f t="shared" si="823"/>
        <v>-4.4306930693069351</v>
      </c>
      <c r="DV102" s="4">
        <f t="shared" si="824"/>
        <v>-2.8844973609917668</v>
      </c>
      <c r="DW102" s="4">
        <f t="shared" si="825"/>
        <v>-2.5288753799392105</v>
      </c>
      <c r="DX102" s="4">
        <f t="shared" si="826"/>
        <v>5.9153094462540912</v>
      </c>
      <c r="DY102" s="4">
        <f t="shared" si="827"/>
        <v>7.070707070707094</v>
      </c>
      <c r="DZ102" s="4">
        <f t="shared" si="828"/>
        <v>7.2295247724974754</v>
      </c>
      <c r="EA102" s="4">
        <f t="shared" si="829"/>
        <v>8.3821878508170133</v>
      </c>
      <c r="EB102" s="4">
        <f t="shared" si="830"/>
        <v>8.8817812769098161</v>
      </c>
      <c r="EC102" s="4">
        <f t="shared" si="831"/>
        <v>6.3014029995162035</v>
      </c>
      <c r="ED102" s="11">
        <f t="shared" si="832"/>
        <v>3.6376237623762409</v>
      </c>
      <c r="EE102" s="11">
        <f t="shared" si="833"/>
        <v>-0.19512026700425622</v>
      </c>
      <c r="EF102" s="11">
        <f t="shared" si="834"/>
        <v>-5.9405942831318619</v>
      </c>
      <c r="EG102" s="11">
        <f t="shared" si="835"/>
        <v>-9.6884628512914013</v>
      </c>
      <c r="EH102" s="11">
        <f t="shared" si="836"/>
        <v>-12.677762795509329</v>
      </c>
      <c r="EI102" s="11">
        <f t="shared" si="837"/>
        <v>-12.465432032994283</v>
      </c>
      <c r="EJ102" s="11">
        <f t="shared" si="838"/>
        <v>-8.5373464991463255</v>
      </c>
      <c r="EK102" s="11">
        <f t="shared" si="839"/>
        <v>-3.3003291598430295</v>
      </c>
      <c r="EL102" s="11">
        <f t="shared" si="840"/>
        <v>0.93224600604149277</v>
      </c>
      <c r="EM102" s="11">
        <f t="shared" si="841"/>
        <v>3.5012603019507926</v>
      </c>
      <c r="EN102" s="11">
        <f t="shared" si="842"/>
        <v>4.6555186476444188</v>
      </c>
      <c r="EO102" s="11">
        <f t="shared" si="843"/>
        <v>5.1683677896397384</v>
      </c>
      <c r="EP102" s="11">
        <f t="shared" si="844"/>
        <v>5.3798019636399186</v>
      </c>
      <c r="EQ102" s="11">
        <f t="shared" si="845"/>
        <v>5.0749539890184492</v>
      </c>
      <c r="ER102" s="11">
        <f t="shared" si="846"/>
        <v>4.5631670665316815</v>
      </c>
      <c r="ES102" s="11">
        <f t="shared" si="847"/>
        <v>4.0393364053518566</v>
      </c>
      <c r="ET102" s="11">
        <f t="shared" si="848"/>
        <v>3.6667228726317669</v>
      </c>
      <c r="EU102" s="11">
        <f t="shared" si="849"/>
        <v>3.291167759870639</v>
      </c>
      <c r="EV102" s="11">
        <f t="shared" si="850"/>
        <v>3.015382399798372</v>
      </c>
      <c r="EW102" s="11">
        <f t="shared" si="851"/>
        <v>2.9852180464073452</v>
      </c>
      <c r="EX102" s="11">
        <f t="shared" si="852"/>
        <v>3.3162954332190964</v>
      </c>
      <c r="EY102" s="11">
        <f t="shared" si="853"/>
        <v>3.8669893027696967</v>
      </c>
      <c r="EZ102" s="11">
        <f t="shared" si="854"/>
        <v>4.3958329110278749</v>
      </c>
      <c r="FA102" s="11">
        <f t="shared" si="855"/>
        <v>4.7175230211904617</v>
      </c>
      <c r="FB102" s="11">
        <f t="shared" si="856"/>
        <v>4.6149445314879411</v>
      </c>
      <c r="FC102" s="11">
        <f t="shared" si="857"/>
        <v>4.3769438010739847</v>
      </c>
      <c r="FD102" s="11">
        <f t="shared" si="858"/>
        <v>4.1395622109402286</v>
      </c>
      <c r="FE102" s="11">
        <f t="shared" si="859"/>
        <v>3.9103319573819295</v>
      </c>
      <c r="FF102" s="11">
        <f t="shared" si="860"/>
        <v>3.6524967558206667</v>
      </c>
    </row>
    <row r="103" spans="2:162" x14ac:dyDescent="0.2">
      <c r="B103" t="str">
        <f t="shared" si="704"/>
        <v xml:space="preserve">   Other services</v>
      </c>
      <c r="C103" s="4"/>
      <c r="D103" s="4"/>
      <c r="E103" s="4"/>
      <c r="F103" s="4"/>
      <c r="G103" s="4">
        <f t="shared" si="705"/>
        <v>3.5048802129547418</v>
      </c>
      <c r="H103" s="4">
        <f t="shared" si="706"/>
        <v>2.9265437518290804</v>
      </c>
      <c r="I103" s="4">
        <f t="shared" si="707"/>
        <v>1.8521198090001301</v>
      </c>
      <c r="J103" s="4">
        <f t="shared" si="708"/>
        <v>2.2286125089863162</v>
      </c>
      <c r="K103" s="4">
        <f t="shared" si="709"/>
        <v>2.0860122874696074</v>
      </c>
      <c r="L103" s="4">
        <f t="shared" si="710"/>
        <v>2.217799260733555</v>
      </c>
      <c r="M103" s="4">
        <f t="shared" si="711"/>
        <v>3.4664014774825835</v>
      </c>
      <c r="N103" s="4">
        <f t="shared" si="712"/>
        <v>3.4739803094233634</v>
      </c>
      <c r="O103" s="4">
        <f t="shared" si="713"/>
        <v>3.6109167249825269</v>
      </c>
      <c r="P103" s="4">
        <f t="shared" si="714"/>
        <v>4.8400556328233701</v>
      </c>
      <c r="Q103" s="4">
        <f t="shared" si="715"/>
        <v>4.3800631607854079</v>
      </c>
      <c r="R103" s="4">
        <f t="shared" si="716"/>
        <v>3.0447193149381491</v>
      </c>
      <c r="S103" s="4">
        <f t="shared" si="717"/>
        <v>2.9447521275158595</v>
      </c>
      <c r="T103" s="4">
        <f t="shared" si="718"/>
        <v>1.7776598567259327</v>
      </c>
      <c r="U103" s="4">
        <f t="shared" si="719"/>
        <v>1.6048408313601881</v>
      </c>
      <c r="V103" s="4">
        <f t="shared" si="720"/>
        <v>2.901991821659422</v>
      </c>
      <c r="W103" s="4">
        <f t="shared" si="721"/>
        <v>4.2645322136202646</v>
      </c>
      <c r="X103" s="4">
        <f t="shared" si="722"/>
        <v>3.8451511991657972</v>
      </c>
      <c r="Y103" s="4">
        <f t="shared" si="723"/>
        <v>3.6121180735370073</v>
      </c>
      <c r="Z103" s="4">
        <f t="shared" si="724"/>
        <v>2.8714267401614979</v>
      </c>
      <c r="AA103" s="4">
        <f t="shared" si="725"/>
        <v>0.69217216209411792</v>
      </c>
      <c r="AB103" s="4">
        <f t="shared" si="726"/>
        <v>1.7698004267603817</v>
      </c>
      <c r="AC103" s="4">
        <f t="shared" si="727"/>
        <v>2.2491565662876356</v>
      </c>
      <c r="AD103" s="4">
        <f t="shared" si="728"/>
        <v>3.6386292834891032</v>
      </c>
      <c r="AE103" s="4">
        <f t="shared" si="729"/>
        <v>4.661917260342463</v>
      </c>
      <c r="AF103" s="4">
        <f t="shared" si="730"/>
        <v>4.020720276270362</v>
      </c>
      <c r="AG103" s="4">
        <f t="shared" si="731"/>
        <v>4.2404985946474572</v>
      </c>
      <c r="AH103" s="4">
        <f t="shared" si="732"/>
        <v>4.1240832030780439</v>
      </c>
      <c r="AI103" s="4">
        <f t="shared" si="733"/>
        <v>3.7735849056603765</v>
      </c>
      <c r="AJ103" s="4">
        <f t="shared" si="734"/>
        <v>4.801991937396255</v>
      </c>
      <c r="AK103" s="4">
        <f t="shared" si="735"/>
        <v>4.4314185228604863</v>
      </c>
      <c r="AL103" s="4">
        <f t="shared" si="736"/>
        <v>3.4757505773671982</v>
      </c>
      <c r="AM103" s="4">
        <f t="shared" si="737"/>
        <v>4.0391254315304881</v>
      </c>
      <c r="AN103" s="4">
        <f t="shared" si="738"/>
        <v>2.251385903382741</v>
      </c>
      <c r="AO103" s="4">
        <f t="shared" si="739"/>
        <v>2.2114952851369551</v>
      </c>
      <c r="AP103" s="4">
        <f t="shared" si="740"/>
        <v>2.7229103894654605</v>
      </c>
      <c r="AQ103" s="4">
        <f t="shared" si="741"/>
        <v>2.8426059064262876</v>
      </c>
      <c r="AR103" s="4">
        <f t="shared" si="742"/>
        <v>2.5558751936269219</v>
      </c>
      <c r="AS103" s="4">
        <f t="shared" si="743"/>
        <v>2.4601867105985553</v>
      </c>
      <c r="AT103" s="4">
        <f t="shared" si="744"/>
        <v>2.2705051602390114</v>
      </c>
      <c r="AU103" s="4">
        <f t="shared" si="745"/>
        <v>0.66681006668101173</v>
      </c>
      <c r="AV103" s="4">
        <f t="shared" si="746"/>
        <v>1.4133131945193611</v>
      </c>
      <c r="AW103" s="4">
        <f t="shared" si="747"/>
        <v>0.66459427591381015</v>
      </c>
      <c r="AX103" s="4">
        <f t="shared" si="748"/>
        <v>-0.58423624389206674</v>
      </c>
      <c r="AY103" s="4">
        <f t="shared" si="749"/>
        <v>0.27777777777777679</v>
      </c>
      <c r="AZ103" s="4">
        <f t="shared" si="750"/>
        <v>0.35106382978722372</v>
      </c>
      <c r="BA103" s="4">
        <f t="shared" si="751"/>
        <v>0.84123096581836254</v>
      </c>
      <c r="BB103" s="4">
        <f t="shared" si="752"/>
        <v>1.4958863126402377</v>
      </c>
      <c r="BC103" s="4">
        <f t="shared" si="753"/>
        <v>1.7046665246111203</v>
      </c>
      <c r="BD103" s="4">
        <f t="shared" si="754"/>
        <v>1.5689600339234611</v>
      </c>
      <c r="BE103" s="4">
        <f t="shared" si="755"/>
        <v>1.7106652587117077</v>
      </c>
      <c r="BF103" s="4">
        <f t="shared" si="756"/>
        <v>2.1054847878724026</v>
      </c>
      <c r="BG103" s="4">
        <f t="shared" si="757"/>
        <v>1.2780222082547699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2.3807111741465103</v>
      </c>
      <c r="BP103" s="4">
        <f t="shared" si="766"/>
        <v>1.7250025072711006</v>
      </c>
      <c r="BQ103" s="4">
        <f t="shared" si="767"/>
        <v>1.7470300489168533</v>
      </c>
      <c r="BR103" s="4">
        <f t="shared" si="768"/>
        <v>1.9695613249776311</v>
      </c>
      <c r="BS103" s="4">
        <f t="shared" si="769"/>
        <v>2.3748268355432423</v>
      </c>
      <c r="BT103" s="4">
        <f t="shared" si="770"/>
        <v>2.6126392586019787</v>
      </c>
      <c r="BU103" s="4">
        <f t="shared" si="771"/>
        <v>2.8846153846153744</v>
      </c>
      <c r="BV103" s="4">
        <f t="shared" si="772"/>
        <v>3.3069944395668793</v>
      </c>
      <c r="BW103" s="4">
        <f t="shared" si="773"/>
        <v>3.0929827952831834</v>
      </c>
      <c r="BX103" s="4">
        <f t="shared" si="774"/>
        <v>2.9688700999231488</v>
      </c>
      <c r="BY103" s="4">
        <f t="shared" si="775"/>
        <v>3.0040053404539524</v>
      </c>
      <c r="BZ103" s="4">
        <f t="shared" si="776"/>
        <v>1.8413597733710985</v>
      </c>
      <c r="CA103" s="4">
        <f t="shared" si="777"/>
        <v>0.90943183948997142</v>
      </c>
      <c r="CB103" s="4">
        <f t="shared" si="778"/>
        <v>-7.4647755901835477E-2</v>
      </c>
      <c r="CC103" s="4">
        <f t="shared" si="779"/>
        <v>-0.50921210998983168</v>
      </c>
      <c r="CD103" s="4">
        <f t="shared" si="780"/>
        <v>9.2721372276116654E-3</v>
      </c>
      <c r="CE103" s="4">
        <f t="shared" si="781"/>
        <v>0.18582179689679013</v>
      </c>
      <c r="CF103" s="4">
        <f t="shared" si="782"/>
        <v>1.335325427210754</v>
      </c>
      <c r="CG103" s="4">
        <f t="shared" si="783"/>
        <v>1.7029592406476945</v>
      </c>
      <c r="CH103" s="4">
        <f t="shared" si="784"/>
        <v>2.6052290005562861</v>
      </c>
      <c r="CI103" s="4">
        <f t="shared" si="785"/>
        <v>3.041825095057038</v>
      </c>
      <c r="CJ103" s="4">
        <f t="shared" si="786"/>
        <v>3.3265757464061796</v>
      </c>
      <c r="CK103" s="4">
        <f t="shared" si="787"/>
        <v>3.0469393357123176</v>
      </c>
      <c r="CL103" s="4">
        <f t="shared" si="788"/>
        <v>2.2951115930243127</v>
      </c>
      <c r="CM103" s="4">
        <f t="shared" si="789"/>
        <v>2.5470254702546935</v>
      </c>
      <c r="CN103" s="4">
        <f t="shared" si="790"/>
        <v>2.2741460804423408</v>
      </c>
      <c r="CO103" s="4">
        <f t="shared" si="791"/>
        <v>2.113301367430287</v>
      </c>
      <c r="CP103" s="4">
        <f t="shared" si="792"/>
        <v>2.3849483261195958</v>
      </c>
      <c r="CQ103" s="4">
        <f t="shared" si="793"/>
        <v>2.0186062840091168</v>
      </c>
      <c r="CR103" s="4">
        <f t="shared" si="794"/>
        <v>2.13637949075689</v>
      </c>
      <c r="CS103" s="4">
        <f t="shared" si="795"/>
        <v>2.4434782608695693</v>
      </c>
      <c r="CT103" s="4">
        <f t="shared" si="796"/>
        <v>2.4588042446725966</v>
      </c>
      <c r="CU103" s="4">
        <f t="shared" si="797"/>
        <v>3.1400550584996578</v>
      </c>
      <c r="CV103" s="4">
        <f t="shared" si="798"/>
        <v>2.4417314095449338</v>
      </c>
      <c r="CW103" s="4">
        <f t="shared" si="799"/>
        <v>2.6313555725320459</v>
      </c>
      <c r="CX103" s="4">
        <f t="shared" si="800"/>
        <v>1.9282586729538531</v>
      </c>
      <c r="CY103" s="4">
        <f t="shared" si="801"/>
        <v>1.6598548669613855</v>
      </c>
      <c r="CZ103" s="4">
        <f t="shared" si="802"/>
        <v>2.5918826568880782</v>
      </c>
      <c r="DA103" s="4">
        <f t="shared" si="803"/>
        <v>2.7210321726904185</v>
      </c>
      <c r="DB103" s="4">
        <f t="shared" si="804"/>
        <v>3.3292028087567038</v>
      </c>
      <c r="DC103" s="4">
        <f t="shared" si="805"/>
        <v>4.0039382999671691</v>
      </c>
      <c r="DD103" s="4">
        <f t="shared" si="806"/>
        <v>3.9723801787164836</v>
      </c>
      <c r="DE103" s="4">
        <f t="shared" si="807"/>
        <v>3.7600644122383287</v>
      </c>
      <c r="DF103" s="4">
        <f t="shared" si="808"/>
        <v>3.5976974736168899</v>
      </c>
      <c r="DG103" s="4">
        <f t="shared" si="809"/>
        <v>2.8715683180814189</v>
      </c>
      <c r="DH103" s="4">
        <f t="shared" si="810"/>
        <v>2.8595984061254853</v>
      </c>
      <c r="DI103" s="4">
        <f t="shared" si="811"/>
        <v>2.6072786529060199</v>
      </c>
      <c r="DJ103" s="4">
        <f t="shared" si="812"/>
        <v>2.6392961876832821</v>
      </c>
      <c r="DK103" s="4">
        <f t="shared" si="813"/>
        <v>3.2592024539877196</v>
      </c>
      <c r="DL103" s="4">
        <f t="shared" si="814"/>
        <v>2.9016331181162203</v>
      </c>
      <c r="DM103" s="4">
        <f t="shared" si="815"/>
        <v>2.9494063374423396</v>
      </c>
      <c r="DN103" s="4">
        <f t="shared" si="816"/>
        <v>2.9248120300751967</v>
      </c>
      <c r="DO103" s="4">
        <f t="shared" si="817"/>
        <v>2.4805050129966588</v>
      </c>
      <c r="DP103" s="4">
        <f t="shared" si="818"/>
        <v>2.4728722226323052</v>
      </c>
      <c r="DQ103" s="4">
        <f t="shared" si="819"/>
        <v>2.5857636083155944</v>
      </c>
      <c r="DR103" s="4">
        <f t="shared" si="820"/>
        <v>2.3449484987946523</v>
      </c>
      <c r="DS103" s="4">
        <f t="shared" si="821"/>
        <v>0.93485035147473639</v>
      </c>
      <c r="DT103" s="4">
        <f t="shared" si="822"/>
        <v>-23.757383662296494</v>
      </c>
      <c r="DU103" s="4">
        <f t="shared" si="823"/>
        <v>-18.754027926960259</v>
      </c>
      <c r="DV103" s="4">
        <f t="shared" si="824"/>
        <v>-18.144182726623846</v>
      </c>
      <c r="DW103" s="4">
        <f t="shared" si="825"/>
        <v>-17.899195864445716</v>
      </c>
      <c r="DX103" s="4">
        <f t="shared" si="826"/>
        <v>12.452758881330306</v>
      </c>
      <c r="DY103" s="4">
        <f t="shared" si="827"/>
        <v>9.1133439097479183</v>
      </c>
      <c r="DZ103" s="4">
        <f t="shared" si="828"/>
        <v>11.039414021625404</v>
      </c>
      <c r="EA103" s="4">
        <f t="shared" si="829"/>
        <v>13.082641014429374</v>
      </c>
      <c r="EB103" s="4">
        <f t="shared" si="830"/>
        <v>9.4942026550159486</v>
      </c>
      <c r="EC103" s="4">
        <f t="shared" si="831"/>
        <v>6.235864297253646</v>
      </c>
      <c r="ED103" s="11">
        <f t="shared" si="832"/>
        <v>5.1335558347730403</v>
      </c>
      <c r="EE103" s="11">
        <f t="shared" si="833"/>
        <v>4.6238341968911856</v>
      </c>
      <c r="EF103" s="11">
        <f t="shared" si="834"/>
        <v>3.8199355432780857</v>
      </c>
      <c r="EG103" s="11">
        <f t="shared" si="835"/>
        <v>3.0063184306569513</v>
      </c>
      <c r="EH103" s="11">
        <f t="shared" si="836"/>
        <v>0.86631713705715985</v>
      </c>
      <c r="EI103" s="11">
        <f t="shared" si="837"/>
        <v>-0.10113898327935855</v>
      </c>
      <c r="EJ103" s="11">
        <f t="shared" si="838"/>
        <v>0.45794421120644024</v>
      </c>
      <c r="EK103" s="11">
        <f t="shared" si="839"/>
        <v>0.56703168897982437</v>
      </c>
      <c r="EL103" s="11">
        <f t="shared" si="840"/>
        <v>1.2219107270480922</v>
      </c>
      <c r="EM103" s="11">
        <f t="shared" si="841"/>
        <v>1.5287647819403727</v>
      </c>
      <c r="EN103" s="11">
        <f t="shared" si="842"/>
        <v>1.2439657431006168</v>
      </c>
      <c r="EO103" s="11">
        <f t="shared" si="843"/>
        <v>1.084048255572112</v>
      </c>
      <c r="EP103" s="11">
        <f t="shared" si="844"/>
        <v>1.0240922868248514</v>
      </c>
      <c r="EQ103" s="11">
        <f t="shared" si="845"/>
        <v>0.86196888595342358</v>
      </c>
      <c r="ER103" s="11">
        <f t="shared" si="846"/>
        <v>0.81025518045760858</v>
      </c>
      <c r="ES103" s="11">
        <f t="shared" si="847"/>
        <v>0.93668979056051871</v>
      </c>
      <c r="ET103" s="11">
        <f t="shared" si="848"/>
        <v>0.86376168016180088</v>
      </c>
      <c r="EU103" s="11">
        <f t="shared" si="849"/>
        <v>0.78877211966168481</v>
      </c>
      <c r="EV103" s="11">
        <f t="shared" si="850"/>
        <v>0.75560388190953898</v>
      </c>
      <c r="EW103" s="11">
        <f t="shared" si="851"/>
        <v>0.74041238475028859</v>
      </c>
      <c r="EX103" s="11">
        <f t="shared" si="852"/>
        <v>0.62759442456115089</v>
      </c>
      <c r="EY103" s="11">
        <f t="shared" si="853"/>
        <v>0.5723088622600514</v>
      </c>
      <c r="EZ103" s="11">
        <f t="shared" si="854"/>
        <v>0.49226710303547083</v>
      </c>
      <c r="FA103" s="11">
        <f t="shared" si="855"/>
        <v>0.40111895134944398</v>
      </c>
      <c r="FB103" s="11">
        <f t="shared" si="856"/>
        <v>0.41048549965376768</v>
      </c>
      <c r="FC103" s="11">
        <f t="shared" si="857"/>
        <v>0.41515080170038132</v>
      </c>
      <c r="FD103" s="11">
        <f t="shared" si="858"/>
        <v>0.40982564896003826</v>
      </c>
      <c r="FE103" s="11">
        <f t="shared" si="859"/>
        <v>0.39949507816430252</v>
      </c>
      <c r="FF103" s="11">
        <f t="shared" si="860"/>
        <v>0.3739318289084359</v>
      </c>
    </row>
    <row r="104" spans="2:162" x14ac:dyDescent="0.2">
      <c r="B104" t="str">
        <f t="shared" si="704"/>
        <v xml:space="preserve">      Leisure and Hospitality</v>
      </c>
      <c r="C104" s="4"/>
      <c r="D104" s="4"/>
      <c r="E104" s="4"/>
      <c r="F104" s="4"/>
      <c r="G104" s="4">
        <f t="shared" si="705"/>
        <v>3.1516499814608689</v>
      </c>
      <c r="H104" s="4">
        <f t="shared" si="706"/>
        <v>1.6146788990825778</v>
      </c>
      <c r="I104" s="4">
        <f t="shared" si="707"/>
        <v>-0.72886297376095754</v>
      </c>
      <c r="J104" s="4">
        <f t="shared" si="708"/>
        <v>0.36563071297985861</v>
      </c>
      <c r="K104" s="4">
        <f t="shared" si="709"/>
        <v>-0.43134435657801173</v>
      </c>
      <c r="L104" s="4">
        <f t="shared" si="710"/>
        <v>0.61394005055976919</v>
      </c>
      <c r="M104" s="4">
        <f t="shared" si="711"/>
        <v>3.6343612334801767</v>
      </c>
      <c r="N104" s="4">
        <f t="shared" si="712"/>
        <v>3.3879781420764976</v>
      </c>
      <c r="O104" s="4">
        <f t="shared" si="713"/>
        <v>3.2490974729241895</v>
      </c>
      <c r="P104" s="4">
        <f t="shared" si="714"/>
        <v>3.6252692031586431</v>
      </c>
      <c r="Q104" s="4">
        <f t="shared" si="715"/>
        <v>3.9319872476089257</v>
      </c>
      <c r="R104" s="4">
        <f t="shared" si="716"/>
        <v>2.3960535588442688</v>
      </c>
      <c r="S104" s="4">
        <f t="shared" si="717"/>
        <v>2.4475524475524812</v>
      </c>
      <c r="T104" s="4">
        <f t="shared" si="718"/>
        <v>2.8749567024593192</v>
      </c>
      <c r="U104" s="4">
        <f t="shared" si="719"/>
        <v>0.88616223585551435</v>
      </c>
      <c r="V104" s="4">
        <f t="shared" si="720"/>
        <v>3.7852718513420314</v>
      </c>
      <c r="W104" s="4">
        <f t="shared" si="721"/>
        <v>4.7098976109214874</v>
      </c>
      <c r="X104" s="4">
        <f t="shared" si="722"/>
        <v>3.8047138047138107</v>
      </c>
      <c r="Y104" s="4">
        <f t="shared" si="723"/>
        <v>3.7837837837837673</v>
      </c>
      <c r="Z104" s="4">
        <f t="shared" si="724"/>
        <v>4.0450928381962958</v>
      </c>
      <c r="AA104" s="4">
        <f t="shared" si="725"/>
        <v>1.2711864406779405</v>
      </c>
      <c r="AB104" s="4">
        <f t="shared" si="726"/>
        <v>3.0814142069412798</v>
      </c>
      <c r="AC104" s="4">
        <f t="shared" si="727"/>
        <v>5.1432291666666741</v>
      </c>
      <c r="AD104" s="4">
        <f t="shared" si="728"/>
        <v>3.5691523263224889</v>
      </c>
      <c r="AE104" s="4">
        <f t="shared" si="729"/>
        <v>4.6346958480849576</v>
      </c>
      <c r="AF104" s="4">
        <f t="shared" si="730"/>
        <v>2.1711768407803422</v>
      </c>
      <c r="AG104" s="4">
        <f t="shared" si="731"/>
        <v>2.1362229102167118</v>
      </c>
      <c r="AH104" s="4">
        <f t="shared" si="732"/>
        <v>3.5692307692307912</v>
      </c>
      <c r="AI104" s="4">
        <f t="shared" si="733"/>
        <v>3.291294986158122</v>
      </c>
      <c r="AJ104" s="4">
        <f t="shared" si="734"/>
        <v>4.9892208192177545</v>
      </c>
      <c r="AK104" s="4">
        <f t="shared" si="735"/>
        <v>4.395271294331593</v>
      </c>
      <c r="AL104" s="4">
        <f t="shared" si="736"/>
        <v>1.5151515151515138</v>
      </c>
      <c r="AM104" s="4">
        <f t="shared" si="737"/>
        <v>5.6879094699225696</v>
      </c>
      <c r="AN104" s="4">
        <f t="shared" si="738"/>
        <v>4.3414491053094695</v>
      </c>
      <c r="AO104" s="4">
        <f t="shared" si="739"/>
        <v>3.7166085946573668</v>
      </c>
      <c r="AP104" s="4">
        <f t="shared" si="740"/>
        <v>5.9701492537313383</v>
      </c>
      <c r="AQ104" s="4">
        <f t="shared" si="741"/>
        <v>2.5922795153564326</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1.4297969688304102</v>
      </c>
      <c r="BD104" s="4">
        <f t="shared" si="754"/>
        <v>1.022436807725069</v>
      </c>
      <c r="BE104" s="4">
        <f t="shared" si="755"/>
        <v>1.6393442622950838</v>
      </c>
      <c r="BF104" s="4">
        <f t="shared" si="756"/>
        <v>3.3352176370831099</v>
      </c>
      <c r="BG104" s="4">
        <f t="shared" si="757"/>
        <v>2.9320552579644943</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3.4061362454498312</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-5.240174672489073</v>
      </c>
      <c r="CC104" s="4">
        <f t="shared" si="779"/>
        <v>-5.3805138148327769</v>
      </c>
      <c r="CD104" s="4">
        <f t="shared" si="780"/>
        <v>-4.4066962087641599</v>
      </c>
      <c r="CE104" s="4">
        <f t="shared" si="781"/>
        <v>-2.5402414486921598</v>
      </c>
      <c r="CF104" s="4">
        <f t="shared" si="782"/>
        <v>-0.10240655401947407</v>
      </c>
      <c r="CG104" s="4">
        <f t="shared" si="783"/>
        <v>0.35860655737705027</v>
      </c>
      <c r="CH104" s="4">
        <f t="shared" si="784"/>
        <v>1.931496265773891</v>
      </c>
      <c r="CI104" s="4">
        <f t="shared" si="785"/>
        <v>2.2193548387096751</v>
      </c>
      <c r="CJ104" s="4">
        <f t="shared" si="786"/>
        <v>2.5371604305484352</v>
      </c>
      <c r="CK104" s="4">
        <f t="shared" si="787"/>
        <v>2.3481368044921069</v>
      </c>
      <c r="CL104" s="4">
        <f t="shared" si="788"/>
        <v>2.2991409802930685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3.7604143210988594</v>
      </c>
      <c r="DA104" s="4">
        <f t="shared" si="803"/>
        <v>5.0256868438686819</v>
      </c>
      <c r="DB104" s="4">
        <f t="shared" si="804"/>
        <v>5.2268683274021122</v>
      </c>
      <c r="DC104" s="4">
        <f t="shared" si="805"/>
        <v>5.0252359008119418</v>
      </c>
      <c r="DD104" s="4">
        <f t="shared" si="806"/>
        <v>4.709201388888884</v>
      </c>
      <c r="DE104" s="4">
        <f t="shared" si="807"/>
        <v>3.8068906848149453</v>
      </c>
      <c r="DF104" s="4">
        <f t="shared" si="808"/>
        <v>3.6778693722257616</v>
      </c>
      <c r="DG104" s="4">
        <f t="shared" si="809"/>
        <v>3.3430839949853741</v>
      </c>
      <c r="DH104" s="4">
        <f t="shared" si="810"/>
        <v>3.9792746113989752</v>
      </c>
      <c r="DI104" s="4">
        <f t="shared" si="811"/>
        <v>2.8068018848596665</v>
      </c>
      <c r="DJ104" s="4">
        <f t="shared" si="812"/>
        <v>2.7522935779816571</v>
      </c>
      <c r="DK104" s="4">
        <f t="shared" si="813"/>
        <v>3.2753740396279873</v>
      </c>
      <c r="DL104" s="4">
        <f t="shared" si="814"/>
        <v>2.6908511062387674</v>
      </c>
      <c r="DM104" s="4">
        <f t="shared" si="815"/>
        <v>2.550817058589061</v>
      </c>
      <c r="DN104" s="4">
        <f t="shared" si="816"/>
        <v>2.8373015873015994</v>
      </c>
      <c r="DO104" s="4">
        <f t="shared" si="817"/>
        <v>1.4291307752544835</v>
      </c>
      <c r="DP104" s="4">
        <f t="shared" si="818"/>
        <v>1.0675465838509313</v>
      </c>
      <c r="DQ104" s="4">
        <f t="shared" si="819"/>
        <v>1.6517683637776948</v>
      </c>
      <c r="DR104" s="4">
        <f t="shared" si="820"/>
        <v>1.0225737989581152</v>
      </c>
      <c r="DS104" s="4">
        <f t="shared" si="821"/>
        <v>-0.27021810461300699</v>
      </c>
      <c r="DT104" s="4">
        <f t="shared" si="822"/>
        <v>-44.651430766276171</v>
      </c>
      <c r="DU104" s="4">
        <f t="shared" si="823"/>
        <v>-36.952781494934051</v>
      </c>
      <c r="DV104" s="4">
        <f t="shared" si="824"/>
        <v>-35.580595874713516</v>
      </c>
      <c r="DW104" s="4">
        <f t="shared" si="825"/>
        <v>-35.707373717824666</v>
      </c>
      <c r="DX104" s="4">
        <f t="shared" si="826"/>
        <v>28.278972935461468</v>
      </c>
      <c r="DY104" s="4">
        <f t="shared" si="827"/>
        <v>24.651303820497272</v>
      </c>
      <c r="DZ104" s="4">
        <f t="shared" si="828"/>
        <v>28.283427216128064</v>
      </c>
      <c r="EA104" s="4">
        <f t="shared" si="829"/>
        <v>33.955448524984952</v>
      </c>
      <c r="EB104" s="4">
        <f t="shared" si="830"/>
        <v>21.666215850689774</v>
      </c>
      <c r="EC104" s="4">
        <f t="shared" si="831"/>
        <v>11.408416443687663</v>
      </c>
      <c r="ED104" s="11">
        <f t="shared" si="832"/>
        <v>9.2705107464756242</v>
      </c>
      <c r="EE104" s="11">
        <f t="shared" si="833"/>
        <v>7.8245842696629264</v>
      </c>
      <c r="EF104" s="11">
        <f t="shared" si="834"/>
        <v>5.9098043574921988</v>
      </c>
      <c r="EG104" s="11">
        <f t="shared" si="835"/>
        <v>2.3937991266375747</v>
      </c>
      <c r="EH104" s="11">
        <f t="shared" si="836"/>
        <v>-2.7921157073560687</v>
      </c>
      <c r="EI104" s="11">
        <f t="shared" si="837"/>
        <v>-5.4197266721603965</v>
      </c>
      <c r="EJ104" s="11">
        <f t="shared" si="838"/>
        <v>-4.4200004912021251</v>
      </c>
      <c r="EK104" s="11">
        <f t="shared" si="839"/>
        <v>-2.6660491347302862</v>
      </c>
      <c r="EL104" s="11">
        <f t="shared" si="840"/>
        <v>0.48738936320200654</v>
      </c>
      <c r="EM104" s="11">
        <f t="shared" si="841"/>
        <v>3.0159679781055937</v>
      </c>
      <c r="EN104" s="11">
        <f t="shared" si="842"/>
        <v>3.5981456810524115</v>
      </c>
      <c r="EO104" s="11">
        <f t="shared" si="843"/>
        <v>3.631264721965155</v>
      </c>
      <c r="EP104" s="11">
        <f t="shared" si="844"/>
        <v>3.0524706935401991</v>
      </c>
      <c r="EQ104" s="11">
        <f t="shared" si="845"/>
        <v>2.2779397024265569</v>
      </c>
      <c r="ER104" s="11">
        <f t="shared" si="846"/>
        <v>1.9570519567657652</v>
      </c>
      <c r="ES104" s="11">
        <f t="shared" si="847"/>
        <v>2.2440570603385224</v>
      </c>
      <c r="ET104" s="11">
        <f t="shared" si="848"/>
        <v>2.0949889694295676</v>
      </c>
      <c r="EU104" s="11">
        <f t="shared" si="849"/>
        <v>1.7454744402811917</v>
      </c>
      <c r="EV104" s="11">
        <f t="shared" si="850"/>
        <v>1.3837245350833971</v>
      </c>
      <c r="EW104" s="11">
        <f t="shared" si="851"/>
        <v>0.93532261776201331</v>
      </c>
      <c r="EX104" s="11">
        <f t="shared" si="852"/>
        <v>0.39222416972632956</v>
      </c>
      <c r="EY104" s="11">
        <f t="shared" si="853"/>
        <v>0.16877808857118648</v>
      </c>
      <c r="EZ104" s="11">
        <f t="shared" si="854"/>
        <v>1.1136268550182571E-2</v>
      </c>
      <c r="FA104" s="11">
        <f t="shared" si="855"/>
        <v>-5.6045475495458685E-2</v>
      </c>
      <c r="FB104" s="11">
        <f t="shared" si="856"/>
        <v>5.5470484413522314E-2</v>
      </c>
      <c r="FC104" s="11">
        <f t="shared" si="857"/>
        <v>0.16732404042616444</v>
      </c>
      <c r="FD104" s="11">
        <f t="shared" si="858"/>
        <v>0.25235296686991759</v>
      </c>
      <c r="FE104" s="11">
        <f t="shared" si="859"/>
        <v>0.34420889138666588</v>
      </c>
      <c r="FF104" s="11">
        <f t="shared" si="860"/>
        <v>0.38654154415018738</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3.5029004908522898</v>
      </c>
      <c r="J105" s="4">
        <f t="shared" si="708"/>
        <v>4.0770609318996343</v>
      </c>
      <c r="K105" s="4">
        <f t="shared" si="709"/>
        <v>5.3113144387413547</v>
      </c>
      <c r="L105" s="4">
        <f t="shared" si="710"/>
        <v>3.524804177545704</v>
      </c>
      <c r="M105" s="4">
        <f t="shared" si="711"/>
        <v>2.1771933606380633</v>
      </c>
      <c r="N105" s="4">
        <f t="shared" si="712"/>
        <v>4.0034438226431268</v>
      </c>
      <c r="O105" s="4">
        <f t="shared" si="713"/>
        <v>1.8859927950837019</v>
      </c>
      <c r="P105" s="4">
        <f t="shared" si="714"/>
        <v>1.8705338377469349</v>
      </c>
      <c r="Q105" s="4">
        <f t="shared" si="715"/>
        <v>2.65822784810128</v>
      </c>
      <c r="R105" s="4">
        <f t="shared" si="716"/>
        <v>1.510761589403975</v>
      </c>
      <c r="S105" s="4">
        <f t="shared" si="717"/>
        <v>1.9134775374376245</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2.3084780388151094</v>
      </c>
      <c r="Z105" s="4">
        <f t="shared" si="724"/>
        <v>1.1379516869634898</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2.5246981339187569</v>
      </c>
      <c r="AS105" s="4">
        <f t="shared" si="743"/>
        <v>1.0155966630395197</v>
      </c>
      <c r="AT105" s="4">
        <f t="shared" si="744"/>
        <v>0.95962339308346412</v>
      </c>
      <c r="AU105" s="4">
        <f t="shared" si="745"/>
        <v>2.5027007562117287</v>
      </c>
      <c r="AV105" s="4">
        <f t="shared" si="746"/>
        <v>2.4446823697359177</v>
      </c>
      <c r="AW105" s="4">
        <f t="shared" si="747"/>
        <v>3.5727109515260258</v>
      </c>
      <c r="AX105" s="4">
        <f t="shared" si="748"/>
        <v>4.4476327116212522</v>
      </c>
      <c r="AY105" s="4">
        <f t="shared" si="749"/>
        <v>2.687510978394525</v>
      </c>
      <c r="AZ105" s="4">
        <f t="shared" si="750"/>
        <v>2.2121581605991869</v>
      </c>
      <c r="BA105" s="4">
        <f t="shared" si="751"/>
        <v>1.837406829606536</v>
      </c>
      <c r="BB105" s="4">
        <f t="shared" si="752"/>
        <v>1.5281593406593297</v>
      </c>
      <c r="BC105" s="4">
        <f t="shared" si="753"/>
        <v>1.436879917892564</v>
      </c>
      <c r="BD105" s="4">
        <f t="shared" si="754"/>
        <v>1.6189502385821619</v>
      </c>
      <c r="BE105" s="4">
        <f t="shared" si="755"/>
        <v>0.78297872340424846</v>
      </c>
      <c r="BF105" s="4">
        <f t="shared" si="756"/>
        <v>0.55809233891426224</v>
      </c>
      <c r="BG105" s="4">
        <f t="shared" si="757"/>
        <v>-8.4317032040470696E-2</v>
      </c>
      <c r="BH105" s="4">
        <f t="shared" si="758"/>
        <v>-0.46956230085528627</v>
      </c>
      <c r="BI105" s="4">
        <f t="shared" si="759"/>
        <v>0.43911501435569544</v>
      </c>
      <c r="BJ105" s="4">
        <f t="shared" si="760"/>
        <v>0.1345442314160783</v>
      </c>
      <c r="BK105" s="4">
        <f t="shared" si="761"/>
        <v>-8.4388185654005188E-2</v>
      </c>
      <c r="BL105" s="4">
        <f t="shared" si="762"/>
        <v>-0.134793597304117</v>
      </c>
      <c r="BM105" s="4">
        <f t="shared" si="763"/>
        <v>-0.15133680847485564</v>
      </c>
      <c r="BN105" s="4">
        <f t="shared" si="764"/>
        <v>-0.11756802149814893</v>
      </c>
      <c r="BO105" s="4">
        <f t="shared" si="765"/>
        <v>0.67567567567567988</v>
      </c>
      <c r="BP105" s="4">
        <f t="shared" si="766"/>
        <v>0.37118272313143574</v>
      </c>
      <c r="BQ105" s="4">
        <f t="shared" si="767"/>
        <v>0.16840687100032614</v>
      </c>
      <c r="BR105" s="4">
        <f t="shared" si="768"/>
        <v>0.28585841600807793</v>
      </c>
      <c r="BS105" s="4">
        <f t="shared" si="769"/>
        <v>0.13422818791943847</v>
      </c>
      <c r="BT105" s="4">
        <f t="shared" si="770"/>
        <v>0.57152462598755172</v>
      </c>
      <c r="BU105" s="4">
        <f t="shared" si="771"/>
        <v>1.311365164761269</v>
      </c>
      <c r="BV105" s="4">
        <f t="shared" si="772"/>
        <v>1.2910798122065748</v>
      </c>
      <c r="BW105" s="4">
        <f t="shared" si="773"/>
        <v>1.7258713136729442</v>
      </c>
      <c r="BX105" s="4">
        <f t="shared" si="774"/>
        <v>1.5376901220123917</v>
      </c>
      <c r="BY105" s="4">
        <f t="shared" si="775"/>
        <v>2.6883504812479364</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-2.6265214606021825</v>
      </c>
      <c r="CK105" s="4">
        <f t="shared" si="787"/>
        <v>-2.4102232287285696</v>
      </c>
      <c r="CL105" s="4">
        <f t="shared" si="788"/>
        <v>-1.0617445279320625</v>
      </c>
      <c r="CM105" s="4">
        <f t="shared" si="789"/>
        <v>-0.31193564275159291</v>
      </c>
      <c r="CN105" s="4">
        <f t="shared" si="790"/>
        <v>-0.16447368421051989</v>
      </c>
      <c r="CO105" s="4">
        <f t="shared" si="791"/>
        <v>0.69617105917454403</v>
      </c>
      <c r="CP105" s="4">
        <f t="shared" si="792"/>
        <v>0.8089813438996174</v>
      </c>
      <c r="CQ105" s="4">
        <f t="shared" si="793"/>
        <v>0.8563899868248015</v>
      </c>
      <c r="CR105" s="4">
        <f t="shared" si="794"/>
        <v>0.95551894563425943</v>
      </c>
      <c r="CS105" s="4">
        <f t="shared" si="795"/>
        <v>1.0534979423868496</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2.8662930344275361</v>
      </c>
      <c r="DB105" s="4">
        <f t="shared" si="804"/>
        <v>2.6785714285714191</v>
      </c>
      <c r="DC105" s="4">
        <f t="shared" si="805"/>
        <v>2.2313657224244388</v>
      </c>
      <c r="DD105" s="4">
        <f t="shared" si="806"/>
        <v>2.4191014765944097</v>
      </c>
      <c r="DE105" s="4">
        <f t="shared" si="807"/>
        <v>2.1014943960149468</v>
      </c>
      <c r="DF105" s="4">
        <f t="shared" si="808"/>
        <v>2.468944099378878</v>
      </c>
      <c r="DG105" s="4">
        <f t="shared" si="809"/>
        <v>2.291021671826643</v>
      </c>
      <c r="DH105" s="4">
        <f t="shared" si="810"/>
        <v>1.8251533742331238</v>
      </c>
      <c r="DI105" s="4">
        <f t="shared" si="811"/>
        <v>1.4483915230980138</v>
      </c>
      <c r="DJ105" s="4">
        <f t="shared" si="812"/>
        <v>0.78799818154267065</v>
      </c>
      <c r="DK105" s="4">
        <f t="shared" si="813"/>
        <v>-4.5399515738508978E-2</v>
      </c>
      <c r="DL105" s="4">
        <f t="shared" si="814"/>
        <v>-1.024250640156632</v>
      </c>
      <c r="DM105" s="4">
        <f t="shared" si="815"/>
        <v>-1.6982266305981208</v>
      </c>
      <c r="DN105" s="4">
        <f t="shared" si="816"/>
        <v>-2.180123289730862</v>
      </c>
      <c r="DO105" s="4">
        <f t="shared" si="817"/>
        <v>-2.7252081756245272</v>
      </c>
      <c r="DP105" s="4">
        <f t="shared" si="818"/>
        <v>-1.7501141378785778</v>
      </c>
      <c r="DQ105" s="4">
        <f t="shared" si="819"/>
        <v>0.1375936401161848</v>
      </c>
      <c r="DR105" s="4">
        <f t="shared" si="820"/>
        <v>-0.26129726406396436</v>
      </c>
      <c r="DS105" s="4">
        <f t="shared" si="821"/>
        <v>2.4435797665369519</v>
      </c>
      <c r="DT105" s="4">
        <f t="shared" si="822"/>
        <v>-4.4764560099132655</v>
      </c>
      <c r="DU105" s="4">
        <f t="shared" si="823"/>
        <v>-3.2519083969465568</v>
      </c>
      <c r="DV105" s="4">
        <f t="shared" si="824"/>
        <v>-6.3800277392510374</v>
      </c>
      <c r="DW105" s="4">
        <f t="shared" si="825"/>
        <v>-7.4141598298389617</v>
      </c>
      <c r="DX105" s="4">
        <f t="shared" si="826"/>
        <v>0.17836873682506305</v>
      </c>
      <c r="DY105" s="4">
        <f t="shared" si="827"/>
        <v>0.5838724948713736</v>
      </c>
      <c r="DZ105" s="4">
        <f t="shared" si="828"/>
        <v>2.5185185185185421</v>
      </c>
      <c r="EA105" s="4">
        <f t="shared" si="829"/>
        <v>-0.26255333114538759</v>
      </c>
      <c r="EB105" s="4">
        <f t="shared" si="830"/>
        <v>-1.0683068954354336</v>
      </c>
      <c r="EC105" s="4">
        <f t="shared" si="831"/>
        <v>-0.45497332914966604</v>
      </c>
      <c r="ED105" s="11">
        <f t="shared" si="832"/>
        <v>2.2366570327552848</v>
      </c>
      <c r="EE105" s="11">
        <f t="shared" si="833"/>
        <v>5.1962981243830253</v>
      </c>
      <c r="EF105" s="11">
        <f t="shared" si="834"/>
        <v>4.7976767015706967</v>
      </c>
      <c r="EG105" s="11">
        <f t="shared" si="835"/>
        <v>1.0738061465721094</v>
      </c>
      <c r="EH105" s="11">
        <f t="shared" si="836"/>
        <v>0.77957702316162614</v>
      </c>
      <c r="EI105" s="11">
        <f t="shared" si="837"/>
        <v>0.63586291223525215</v>
      </c>
      <c r="EJ105" s="11">
        <f t="shared" si="838"/>
        <v>0.8331311549273579</v>
      </c>
      <c r="EK105" s="11">
        <f t="shared" si="839"/>
        <v>1.059965542582697</v>
      </c>
      <c r="EL105" s="11">
        <f t="shared" si="840"/>
        <v>1.5146011251162328</v>
      </c>
      <c r="EM105" s="11">
        <f t="shared" si="841"/>
        <v>1.8714778660676501</v>
      </c>
      <c r="EN105" s="11">
        <f t="shared" si="842"/>
        <v>2.0403963832398286</v>
      </c>
      <c r="EO105" s="11">
        <f t="shared" si="843"/>
        <v>2.1430125395186961</v>
      </c>
      <c r="EP105" s="11">
        <f t="shared" si="844"/>
        <v>2.0373716942620801</v>
      </c>
      <c r="EQ105" s="11">
        <f t="shared" si="845"/>
        <v>1.7419011436775378</v>
      </c>
      <c r="ER105" s="11">
        <f t="shared" si="846"/>
        <v>1.5054672879966313</v>
      </c>
      <c r="ES105" s="11">
        <f t="shared" si="847"/>
        <v>1.3190028219029148</v>
      </c>
      <c r="ET105" s="11">
        <f t="shared" si="848"/>
        <v>1.1608515017275112</v>
      </c>
      <c r="EU105" s="11">
        <f t="shared" si="849"/>
        <v>1.0637288132543388</v>
      </c>
      <c r="EV105" s="11">
        <f t="shared" si="850"/>
        <v>0.99974662143222925</v>
      </c>
      <c r="EW105" s="11">
        <f t="shared" si="851"/>
        <v>0.90912628428736486</v>
      </c>
      <c r="EX105" s="11">
        <f t="shared" si="852"/>
        <v>0.82687326972541442</v>
      </c>
      <c r="EY105" s="11">
        <f t="shared" si="853"/>
        <v>0.79624298296683271</v>
      </c>
      <c r="EZ105" s="11">
        <f t="shared" si="854"/>
        <v>0.779874236177025</v>
      </c>
      <c r="FA105" s="11">
        <f t="shared" si="855"/>
        <v>0.81144488783513324</v>
      </c>
      <c r="FB105" s="11">
        <f t="shared" si="856"/>
        <v>0.84584586356371005</v>
      </c>
      <c r="FC105" s="11">
        <f t="shared" si="857"/>
        <v>0.84364988419409759</v>
      </c>
      <c r="FD105" s="11">
        <f t="shared" si="858"/>
        <v>0.8187346291748554</v>
      </c>
      <c r="FE105" s="11">
        <f t="shared" si="859"/>
        <v>0.8003408362447173</v>
      </c>
      <c r="FF105" s="11">
        <f t="shared" si="860"/>
        <v>0.78442884391853873</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4.0981466979900905</v>
      </c>
      <c r="J106" s="4">
        <f t="shared" si="708"/>
        <v>4.4125326370757056</v>
      </c>
      <c r="K106" s="4">
        <f t="shared" si="709"/>
        <v>5.7982319292771756</v>
      </c>
      <c r="L106" s="4">
        <f t="shared" si="710"/>
        <v>3.7917087967644036</v>
      </c>
      <c r="M106" s="4">
        <f t="shared" si="711"/>
        <v>2.4824473420260951</v>
      </c>
      <c r="N106" s="4">
        <f t="shared" si="712"/>
        <v>4.4011002750687478</v>
      </c>
      <c r="O106" s="4">
        <f t="shared" si="713"/>
        <v>1.7694765298599258</v>
      </c>
      <c r="P106" s="4">
        <f t="shared" si="714"/>
        <v>1.777886020457875</v>
      </c>
      <c r="Q106" s="4">
        <f t="shared" si="715"/>
        <v>2.5691216050893084</v>
      </c>
      <c r="R106" s="4">
        <f t="shared" si="716"/>
        <v>1.4371257485029876</v>
      </c>
      <c r="S106" s="4">
        <f t="shared" si="717"/>
        <v>2.1492393141753219</v>
      </c>
      <c r="T106" s="4">
        <f t="shared" si="718"/>
        <v>2.1536252692031299</v>
      </c>
      <c r="U106" s="4">
        <f t="shared" si="719"/>
        <v>0.85877862595418186</v>
      </c>
      <c r="V106" s="4">
        <f t="shared" si="720"/>
        <v>2.573789846517105</v>
      </c>
      <c r="W106" s="4">
        <f t="shared" si="721"/>
        <v>3.3096926713947816</v>
      </c>
      <c r="X106" s="4">
        <f t="shared" si="722"/>
        <v>2.7641133754977787</v>
      </c>
      <c r="Y106" s="4">
        <f t="shared" si="723"/>
        <v>2.9801324503311077</v>
      </c>
      <c r="Z106" s="4">
        <f t="shared" si="724"/>
        <v>1.5883977900552626</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1.2769520619635655</v>
      </c>
      <c r="AS106" s="4">
        <f t="shared" si="743"/>
        <v>0.66266307724165419</v>
      </c>
      <c r="AT106" s="4">
        <f t="shared" si="744"/>
        <v>1.0977630488815171</v>
      </c>
      <c r="AU106" s="4">
        <f t="shared" si="745"/>
        <v>2.5730753396459471</v>
      </c>
      <c r="AV106" s="4">
        <f t="shared" si="746"/>
        <v>4.0719305498139846</v>
      </c>
      <c r="AW106" s="4">
        <f t="shared" si="747"/>
        <v>4.0732359596790779</v>
      </c>
      <c r="AX106" s="4">
        <f t="shared" si="748"/>
        <v>4.6711739397664598</v>
      </c>
      <c r="AY106" s="4">
        <f t="shared" si="749"/>
        <v>3.0102347983142597</v>
      </c>
      <c r="AZ106" s="4">
        <f t="shared" si="750"/>
        <v>2.3833167825223267</v>
      </c>
      <c r="BA106" s="4">
        <f t="shared" si="751"/>
        <v>1.9964419845819315</v>
      </c>
      <c r="BB106" s="4">
        <f t="shared" si="752"/>
        <v>1.0765316108827472</v>
      </c>
      <c r="BC106" s="4">
        <f t="shared" si="753"/>
        <v>0.87668030391583329</v>
      </c>
      <c r="BD106" s="4">
        <f t="shared" si="754"/>
        <v>1.1639185257032114</v>
      </c>
      <c r="BE106" s="4">
        <f t="shared" si="755"/>
        <v>0.38759689922480689</v>
      </c>
      <c r="BF106" s="4">
        <f t="shared" si="756"/>
        <v>0.73586367157243426</v>
      </c>
      <c r="BG106" s="4">
        <f t="shared" si="757"/>
        <v>0.13518733101585134</v>
      </c>
      <c r="BH106" s="4">
        <f t="shared" si="758"/>
        <v>-0.40268456375840422</v>
      </c>
      <c r="BI106" s="4">
        <f t="shared" si="759"/>
        <v>0.55984555984556206</v>
      </c>
      <c r="BJ106" s="4">
        <f t="shared" si="760"/>
        <v>0.21145713187236126</v>
      </c>
      <c r="BK106" s="4">
        <f t="shared" si="761"/>
        <v>0.11571841851494291</v>
      </c>
      <c r="BL106" s="4">
        <f t="shared" si="762"/>
        <v>0.13477088948787852</v>
      </c>
      <c r="BM106" s="4">
        <f t="shared" si="763"/>
        <v>0</v>
      </c>
      <c r="BN106" s="4">
        <f t="shared" si="764"/>
        <v>0.32610780740456313</v>
      </c>
      <c r="BO106" s="4">
        <f t="shared" si="765"/>
        <v>1.0787902138316374</v>
      </c>
      <c r="BP106" s="4">
        <f t="shared" si="766"/>
        <v>0.73062872524514155</v>
      </c>
      <c r="BQ106" s="4">
        <f t="shared" si="767"/>
        <v>0.5759262814359678</v>
      </c>
      <c r="BR106" s="4">
        <f t="shared" si="768"/>
        <v>0.42065009560228184</v>
      </c>
      <c r="BS106" s="4">
        <f t="shared" si="769"/>
        <v>0.20964360587001352</v>
      </c>
      <c r="BT106" s="4">
        <f t="shared" si="770"/>
        <v>0.6680664248902346</v>
      </c>
      <c r="BU106" s="4">
        <f t="shared" si="771"/>
        <v>1.4888337468982771</v>
      </c>
      <c r="BV106" s="4">
        <f t="shared" si="772"/>
        <v>1.4661081492764572</v>
      </c>
      <c r="BW106" s="4">
        <f t="shared" si="773"/>
        <v>1.863826550019021</v>
      </c>
      <c r="BX106" s="4">
        <f t="shared" si="774"/>
        <v>1.6306408797876371</v>
      </c>
      <c r="BY106" s="4">
        <f t="shared" si="775"/>
        <v>2.8963701335339431</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-1.5212609970674529</v>
      </c>
      <c r="CK106" s="4">
        <f t="shared" si="787"/>
        <v>-2.3081150393845173</v>
      </c>
      <c r="CL106" s="4">
        <f t="shared" si="788"/>
        <v>-0.96065028634768623</v>
      </c>
      <c r="CM106" s="4">
        <f t="shared" si="789"/>
        <v>-7.4321813452249419E-2</v>
      </c>
      <c r="CN106" s="4">
        <f t="shared" si="790"/>
        <v>0.1116694584031297</v>
      </c>
      <c r="CO106" s="4">
        <f t="shared" si="791"/>
        <v>0.97506094130883625</v>
      </c>
      <c r="CP106" s="4">
        <f t="shared" si="792"/>
        <v>1.0632344711807296</v>
      </c>
      <c r="CQ106" s="4">
        <f t="shared" si="793"/>
        <v>1.1528449237634852</v>
      </c>
      <c r="CR106" s="4">
        <f t="shared" si="794"/>
        <v>1.3571295779884807</v>
      </c>
      <c r="CS106" s="4">
        <f t="shared" si="795"/>
        <v>1.5413184772516297</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3.2055873925501466</v>
      </c>
      <c r="DB106" s="4">
        <f t="shared" si="804"/>
        <v>2.9029385574354194</v>
      </c>
      <c r="DC106" s="4">
        <f t="shared" si="805"/>
        <v>2.4200671259494877</v>
      </c>
      <c r="DD106" s="4">
        <f t="shared" si="806"/>
        <v>2.6463371889239529</v>
      </c>
      <c r="DE106" s="4">
        <f t="shared" si="807"/>
        <v>2.2904737116085316</v>
      </c>
      <c r="DF106" s="4">
        <f t="shared" si="808"/>
        <v>2.6479750778816147</v>
      </c>
      <c r="DG106" s="4">
        <f t="shared" si="809"/>
        <v>2.4146257330114107</v>
      </c>
      <c r="DH106" s="4">
        <f t="shared" si="810"/>
        <v>1.9805361106368435</v>
      </c>
      <c r="DI106" s="4">
        <f t="shared" si="811"/>
        <v>1.6115351993214455</v>
      </c>
      <c r="DJ106" s="4">
        <f t="shared" si="812"/>
        <v>0.9779126622829315</v>
      </c>
      <c r="DK106" s="4">
        <f t="shared" si="813"/>
        <v>0.21892893230042176</v>
      </c>
      <c r="DL106" s="4">
        <f t="shared" si="814"/>
        <v>-0.88732630169091609</v>
      </c>
      <c r="DM106" s="4">
        <f t="shared" si="815"/>
        <v>-1.636060100166925</v>
      </c>
      <c r="DN106" s="4">
        <f t="shared" si="816"/>
        <v>-2.1372516279846265</v>
      </c>
      <c r="DO106" s="4">
        <f t="shared" si="817"/>
        <v>-2.7726432532347522</v>
      </c>
      <c r="DP106" s="4">
        <f t="shared" si="818"/>
        <v>-1.6891891891892108</v>
      </c>
      <c r="DQ106" s="4">
        <f t="shared" si="819"/>
        <v>0.28852681602171693</v>
      </c>
      <c r="DR106" s="4">
        <f t="shared" si="820"/>
        <v>-0.15355741341069873</v>
      </c>
      <c r="DS106" s="4">
        <f t="shared" si="821"/>
        <v>2.6788800553058989</v>
      </c>
      <c r="DT106" s="4">
        <f t="shared" si="822"/>
        <v>-5.1202749140893626</v>
      </c>
      <c r="DU106" s="4">
        <f t="shared" si="823"/>
        <v>-4.4169910306312339</v>
      </c>
      <c r="DV106" s="4">
        <f t="shared" si="824"/>
        <v>-7.4333561175666478</v>
      </c>
      <c r="DW106" s="4">
        <f t="shared" si="825"/>
        <v>-8.3319306514054841</v>
      </c>
      <c r="DX106" s="4">
        <f t="shared" si="826"/>
        <v>0.16298442593265516</v>
      </c>
      <c r="DY106" s="4">
        <f t="shared" si="827"/>
        <v>1.4872521246458659</v>
      </c>
      <c r="DZ106" s="4">
        <f t="shared" si="828"/>
        <v>3.1936496215617893</v>
      </c>
      <c r="EA106" s="4">
        <f t="shared" si="829"/>
        <v>-1.8362100624313982E-2</v>
      </c>
      <c r="EB106" s="4">
        <f t="shared" si="830"/>
        <v>-0.70511661544027104</v>
      </c>
      <c r="EC106" s="4">
        <f t="shared" si="831"/>
        <v>0</v>
      </c>
      <c r="ED106" s="11">
        <f t="shared" si="832"/>
        <v>2.9548479427549124</v>
      </c>
      <c r="EE106" s="11">
        <f t="shared" si="833"/>
        <v>6.185785123966947</v>
      </c>
      <c r="EF106" s="11">
        <f t="shared" si="834"/>
        <v>5.4849599417334582</v>
      </c>
      <c r="EG106" s="11">
        <f t="shared" si="835"/>
        <v>1.2060886252617031</v>
      </c>
      <c r="EH106" s="11">
        <f t="shared" si="836"/>
        <v>0.86463037794151099</v>
      </c>
      <c r="EI106" s="11">
        <f t="shared" si="837"/>
        <v>0.70342951072810411</v>
      </c>
      <c r="EJ106" s="11">
        <f t="shared" si="838"/>
        <v>0.9211435270869428</v>
      </c>
      <c r="EK106" s="11">
        <f t="shared" si="839"/>
        <v>1.1718400526242068</v>
      </c>
      <c r="EL106" s="11">
        <f t="shared" si="840"/>
        <v>1.6742817363909479</v>
      </c>
      <c r="EM106" s="11">
        <f t="shared" si="841"/>
        <v>2.068188387539549</v>
      </c>
      <c r="EN106" s="11">
        <f t="shared" si="842"/>
        <v>2.2539774412402069</v>
      </c>
      <c r="EO106" s="11">
        <f t="shared" si="843"/>
        <v>2.366422319692929</v>
      </c>
      <c r="EP106" s="11">
        <f t="shared" si="844"/>
        <v>2.2486296467985722</v>
      </c>
      <c r="EQ106" s="11">
        <f t="shared" si="845"/>
        <v>1.9212819584758734</v>
      </c>
      <c r="ER106" s="11">
        <f t="shared" si="846"/>
        <v>1.6595802976024032</v>
      </c>
      <c r="ES106" s="11">
        <f t="shared" si="847"/>
        <v>1.4534118752643543</v>
      </c>
      <c r="ET106" s="11">
        <f t="shared" si="848"/>
        <v>1.2786243888616822</v>
      </c>
      <c r="EU106" s="11">
        <f t="shared" si="849"/>
        <v>1.1712065552302642</v>
      </c>
      <c r="EV106" s="11">
        <f t="shared" si="850"/>
        <v>1.1004681950672834</v>
      </c>
      <c r="EW106" s="11">
        <f t="shared" si="851"/>
        <v>1.0003573232062246</v>
      </c>
      <c r="EX106" s="11">
        <f t="shared" si="852"/>
        <v>0.90961922824708275</v>
      </c>
      <c r="EY106" s="11">
        <f t="shared" si="853"/>
        <v>0.87576296975144796</v>
      </c>
      <c r="EZ106" s="11">
        <f t="shared" si="854"/>
        <v>0.85755061008447875</v>
      </c>
      <c r="FA106" s="11">
        <f t="shared" si="855"/>
        <v>0.89211095566053</v>
      </c>
      <c r="FB106" s="11">
        <f t="shared" si="856"/>
        <v>0.92977759272481197</v>
      </c>
      <c r="FC106" s="11">
        <f t="shared" si="857"/>
        <v>0.92722141742676012</v>
      </c>
      <c r="FD106" s="11">
        <f t="shared" si="858"/>
        <v>0.89953977372569938</v>
      </c>
      <c r="FE106" s="11">
        <f t="shared" si="859"/>
        <v>0.87919953864119549</v>
      </c>
      <c r="FF106" s="11">
        <f t="shared" si="860"/>
        <v>0.861597420316218</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
        <f t="shared" si="821"/>
        <v>0.3129890453834161</v>
      </c>
      <c r="DT107" s="4">
        <f t="shared" si="822"/>
        <v>1.4150943396226356</v>
      </c>
      <c r="DU107" s="4">
        <f t="shared" si="823"/>
        <v>7.4882995319812906</v>
      </c>
      <c r="DV107" s="4">
        <f t="shared" si="824"/>
        <v>3.2967032967033072</v>
      </c>
      <c r="DW107" s="4">
        <f t="shared" si="825"/>
        <v>1.0920436817472678</v>
      </c>
      <c r="DX107" s="4">
        <f t="shared" si="826"/>
        <v>0.31007751937983663</v>
      </c>
      <c r="DY107" s="4">
        <f t="shared" si="827"/>
        <v>-6.8214804063860823</v>
      </c>
      <c r="DZ107" s="4">
        <f t="shared" si="828"/>
        <v>-3.0395136778115672</v>
      </c>
      <c r="EA107" s="4">
        <f t="shared" si="829"/>
        <v>-2.314814814814814</v>
      </c>
      <c r="EB107" s="4">
        <f t="shared" si="830"/>
        <v>-4.1731066460587112</v>
      </c>
      <c r="EC107" s="4">
        <f t="shared" si="831"/>
        <v>-4.5171339563862656</v>
      </c>
      <c r="ED107" s="11">
        <f t="shared" si="832"/>
        <v>-4.0557210031347823</v>
      </c>
      <c r="EE107" s="11">
        <f t="shared" si="833"/>
        <v>-3.315213270142181</v>
      </c>
      <c r="EF107" s="11">
        <f t="shared" si="834"/>
        <v>-1.290225806451617</v>
      </c>
      <c r="EG107" s="11">
        <f t="shared" si="835"/>
        <v>-0.16327895595433795</v>
      </c>
      <c r="EH107" s="11">
        <f t="shared" si="836"/>
        <v>-2.0535038215274692E-2</v>
      </c>
      <c r="EI107" s="11">
        <f t="shared" si="837"/>
        <v>-2.5979768133121972E-3</v>
      </c>
      <c r="EJ107" s="11">
        <f t="shared" si="838"/>
        <v>-2.9411735871232025E-4</v>
      </c>
      <c r="EK107" s="11">
        <f t="shared" si="839"/>
        <v>-4.9019679926320947E-5</v>
      </c>
      <c r="EL107" s="11">
        <f t="shared" si="840"/>
        <v>0</v>
      </c>
      <c r="EM107" s="11">
        <f t="shared" si="841"/>
        <v>0</v>
      </c>
      <c r="EN107" s="11">
        <f t="shared" si="842"/>
        <v>0</v>
      </c>
      <c r="EO107" s="11">
        <f t="shared" si="843"/>
        <v>0</v>
      </c>
      <c r="EP107" s="11">
        <f t="shared" si="844"/>
        <v>0</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2.996235063758057</v>
      </c>
      <c r="H109" s="4">
        <f t="shared" si="862"/>
        <v>2.4247106325243184</v>
      </c>
      <c r="I109" s="4">
        <f t="shared" si="862"/>
        <v>2.5115365861563266</v>
      </c>
      <c r="J109" s="4">
        <f t="shared" si="862"/>
        <v>3.2826420096109699</v>
      </c>
      <c r="K109" s="4">
        <f t="shared" si="862"/>
        <v>4.2172689394660789</v>
      </c>
      <c r="L109" s="4">
        <f t="shared" si="862"/>
        <v>4.3682839297148002</v>
      </c>
      <c r="M109" s="4">
        <f t="shared" si="862"/>
        <v>4.7998306484493547</v>
      </c>
      <c r="N109" s="4">
        <f t="shared" si="862"/>
        <v>6.1881526982975332</v>
      </c>
      <c r="O109" s="4">
        <f t="shared" si="862"/>
        <v>2.7052781849875585</v>
      </c>
      <c r="P109" s="4">
        <f t="shared" si="862"/>
        <v>2.5094886457016408</v>
      </c>
      <c r="Q109" s="4">
        <f t="shared" ref="Q109:Z112" si="863">100*(Q25/M25-1)</f>
        <v>0.65488576434220569</v>
      </c>
      <c r="R109" s="4">
        <f t="shared" si="863"/>
        <v>-1.3466515223212405</v>
      </c>
      <c r="S109" s="4">
        <f t="shared" si="863"/>
        <v>1.1302481912578655</v>
      </c>
      <c r="T109" s="4">
        <f t="shared" si="863"/>
        <v>2.1258473515220144</v>
      </c>
      <c r="U109" s="4">
        <f t="shared" si="863"/>
        <v>3.407567833173708</v>
      </c>
      <c r="V109" s="4">
        <f t="shared" si="863"/>
        <v>5.2185019202910965</v>
      </c>
      <c r="W109" s="4">
        <f t="shared" si="863"/>
        <v>4.6760149991429412</v>
      </c>
      <c r="X109" s="4">
        <f t="shared" si="863"/>
        <v>3.8199542311195822</v>
      </c>
      <c r="Y109" s="4">
        <f t="shared" si="863"/>
        <v>4.4247256817518066</v>
      </c>
      <c r="Z109" s="4">
        <f t="shared" si="863"/>
        <v>2.8943160779491217</v>
      </c>
      <c r="AA109" s="4">
        <f t="shared" ref="AA109:AJ112" si="864">100*(AA25/W25-1)</f>
        <v>4.9759076038079941</v>
      </c>
      <c r="AB109" s="4">
        <f t="shared" si="864"/>
        <v>5.9108976047750117</v>
      </c>
      <c r="AC109" s="4">
        <f t="shared" si="864"/>
        <v>6.4523094136112125</v>
      </c>
      <c r="AD109" s="4">
        <f t="shared" si="864"/>
        <v>7.0579109095666448</v>
      </c>
      <c r="AE109" s="4">
        <f t="shared" si="864"/>
        <v>7.2038929051245981</v>
      </c>
      <c r="AF109" s="4">
        <f t="shared" si="864"/>
        <v>7.1316257265628513</v>
      </c>
      <c r="AG109" s="4">
        <f t="shared" si="864"/>
        <v>6.8634286260647936</v>
      </c>
      <c r="AH109" s="4">
        <f t="shared" si="864"/>
        <v>7.9341438470463599</v>
      </c>
      <c r="AI109" s="4">
        <f t="shared" si="864"/>
        <v>10.820767623803263</v>
      </c>
      <c r="AJ109" s="4">
        <f t="shared" si="864"/>
        <v>11.813981919222872</v>
      </c>
      <c r="AK109" s="4">
        <f t="shared" ref="AK109:AT112" si="865">100*(AK25/AG25-1)</f>
        <v>13.084338281911112</v>
      </c>
      <c r="AL109" s="4">
        <f t="shared" si="865"/>
        <v>12.713508071767832</v>
      </c>
      <c r="AM109" s="4">
        <f t="shared" si="865"/>
        <v>9.3948612411232304</v>
      </c>
      <c r="AN109" s="4">
        <f t="shared" si="865"/>
        <v>6.2689517501505199</v>
      </c>
      <c r="AO109" s="4">
        <f t="shared" si="865"/>
        <v>6.5817846239183408</v>
      </c>
      <c r="AP109" s="4">
        <f t="shared" si="865"/>
        <v>7.9019224590456405</v>
      </c>
      <c r="AQ109" s="4">
        <f t="shared" si="865"/>
        <v>7.0908805648462803</v>
      </c>
      <c r="AR109" s="4">
        <f t="shared" si="865"/>
        <v>6.0765580046739487</v>
      </c>
      <c r="AS109" s="4">
        <f t="shared" si="865"/>
        <v>2.4993618541275575</v>
      </c>
      <c r="AT109" s="4">
        <f t="shared" si="865"/>
        <v>-0.21446260846320619</v>
      </c>
      <c r="AU109" s="4">
        <f t="shared" ref="AU109:BD112" si="866">100*(AU25/AQ25-1)</f>
        <v>-1.5780186296217802</v>
      </c>
      <c r="AV109" s="4">
        <f t="shared" si="866"/>
        <v>0.58286383008010478</v>
      </c>
      <c r="AW109" s="4">
        <f t="shared" si="866"/>
        <v>-1.0526848303834768</v>
      </c>
      <c r="AX109" s="4">
        <f t="shared" si="866"/>
        <v>-1.355826399659299</v>
      </c>
      <c r="AY109" s="4">
        <f t="shared" si="866"/>
        <v>-0.74749653787055115</v>
      </c>
      <c r="AZ109" s="4">
        <f t="shared" si="866"/>
        <v>-2.3286551802535249</v>
      </c>
      <c r="BA109" s="4">
        <f t="shared" si="866"/>
        <v>-0.29381298225447106</v>
      </c>
      <c r="BB109" s="4">
        <f t="shared" si="866"/>
        <v>0.42569416886035771</v>
      </c>
      <c r="BC109" s="4">
        <f t="shared" si="866"/>
        <v>-1.2019183334067596</v>
      </c>
      <c r="BD109" s="4">
        <f t="shared" si="866"/>
        <v>0.96081089716946178</v>
      </c>
      <c r="BE109" s="4">
        <f t="shared" ref="BE109:BN112" si="867">100*(BE25/BA25-1)</f>
        <v>1.841231931757803</v>
      </c>
      <c r="BF109" s="4">
        <f t="shared" si="867"/>
        <v>0.75765851047209232</v>
      </c>
      <c r="BG109" s="4">
        <f t="shared" si="867"/>
        <v>2.2780892342783909</v>
      </c>
      <c r="BH109" s="4">
        <f t="shared" si="867"/>
        <v>3.3483654341386559</v>
      </c>
      <c r="BI109" s="4">
        <f t="shared" si="867"/>
        <v>3.5046236873399028</v>
      </c>
      <c r="BJ109" s="4">
        <f t="shared" si="867"/>
        <v>16.585600123430201</v>
      </c>
      <c r="BK109" s="4">
        <f t="shared" si="867"/>
        <v>5.5549078131158947</v>
      </c>
      <c r="BL109" s="4">
        <f t="shared" si="867"/>
        <v>2.9889199339751871</v>
      </c>
      <c r="BM109" s="4">
        <f t="shared" si="867"/>
        <v>1.4536578057111615</v>
      </c>
      <c r="BN109" s="4">
        <f t="shared" si="867"/>
        <v>-8.5764017476529055</v>
      </c>
      <c r="BO109" s="4">
        <f t="shared" ref="BO109:BX112" si="868">100*(BO25/BK25-1)</f>
        <v>4.3288779265159949</v>
      </c>
      <c r="BP109" s="4">
        <f t="shared" si="868"/>
        <v>6.4381827286406734</v>
      </c>
      <c r="BQ109" s="4">
        <f t="shared" si="868"/>
        <v>8.9312287009096991</v>
      </c>
      <c r="BR109" s="4">
        <f t="shared" si="868"/>
        <v>11.258833330288365</v>
      </c>
      <c r="BS109" s="4">
        <f t="shared" si="868"/>
        <v>7.8341787148574982</v>
      </c>
      <c r="BT109" s="4">
        <f t="shared" si="868"/>
        <v>7.3429485846975728</v>
      </c>
      <c r="BU109" s="4">
        <f t="shared" si="868"/>
        <v>6.1836973548438534</v>
      </c>
      <c r="BV109" s="4">
        <f t="shared" si="868"/>
        <v>2.829390046100988</v>
      </c>
      <c r="BW109" s="4">
        <f t="shared" si="868"/>
        <v>1.603987865258949</v>
      </c>
      <c r="BX109" s="4">
        <f t="shared" si="868"/>
        <v>1.6422173600654233</v>
      </c>
      <c r="BY109" s="4">
        <f t="shared" ref="BY109:CH112" si="869">100*(BY25/BU25-1)</f>
        <v>-1.0079466014824234</v>
      </c>
      <c r="BZ109" s="4">
        <f t="shared" si="869"/>
        <v>-1.5195197513092618</v>
      </c>
      <c r="CA109" s="4">
        <f t="shared" si="869"/>
        <v>-4.7747150551596729</v>
      </c>
      <c r="CB109" s="4">
        <f t="shared" si="869"/>
        <v>-7.4333913374258875</v>
      </c>
      <c r="CC109" s="4">
        <f t="shared" si="869"/>
        <v>-7.7048276578883019</v>
      </c>
      <c r="CD109" s="4">
        <f t="shared" si="869"/>
        <v>-8.2004311950740316</v>
      </c>
      <c r="CE109" s="4">
        <f t="shared" si="869"/>
        <v>-3.6983157813356926</v>
      </c>
      <c r="CF109" s="4">
        <f t="shared" si="869"/>
        <v>-0.90202040778399883</v>
      </c>
      <c r="CG109" s="4">
        <f t="shared" si="869"/>
        <v>2.9357106439308112</v>
      </c>
      <c r="CH109" s="4">
        <f t="shared" si="869"/>
        <v>4.7001830194082883</v>
      </c>
      <c r="CI109" s="4">
        <f t="shared" ref="CI109:CR112" si="870">100*(CI25/CE25-1)</f>
        <v>5.8760646614087086</v>
      </c>
      <c r="CJ109" s="4">
        <f t="shared" si="870"/>
        <v>4.0035422770007267</v>
      </c>
      <c r="CK109" s="4">
        <f t="shared" si="870"/>
        <v>3.5966919803209541</v>
      </c>
      <c r="CL109" s="4">
        <f t="shared" si="870"/>
        <v>4.5742152464684382</v>
      </c>
      <c r="CM109" s="4">
        <f t="shared" si="870"/>
        <v>6.662034346132728</v>
      </c>
      <c r="CN109" s="4">
        <f t="shared" si="870"/>
        <v>9.6868426262787253</v>
      </c>
      <c r="CO109" s="4">
        <f t="shared" si="870"/>
        <v>9.9253927800000419</v>
      </c>
      <c r="CP109" s="4">
        <f t="shared" si="870"/>
        <v>12.78708308234684</v>
      </c>
      <c r="CQ109" s="4">
        <f t="shared" si="870"/>
        <v>4.6569542905176675</v>
      </c>
      <c r="CR109" s="4">
        <f t="shared" si="870"/>
        <v>2.4589571022090029</v>
      </c>
      <c r="CS109" s="4">
        <f t="shared" ref="CS109:DB112" si="871">100*(CS25/CO25-1)</f>
        <v>2.0362491284238615</v>
      </c>
      <c r="CT109" s="4">
        <f t="shared" si="871"/>
        <v>-2.1865486634577658</v>
      </c>
      <c r="CU109" s="4">
        <f t="shared" si="871"/>
        <v>4.5875395813994801</v>
      </c>
      <c r="CV109" s="4">
        <f t="shared" si="871"/>
        <v>6.7465563025716824</v>
      </c>
      <c r="CW109" s="4">
        <f t="shared" si="871"/>
        <v>9.1221564299669655</v>
      </c>
      <c r="CX109" s="4">
        <f t="shared" si="871"/>
        <v>12.057381438076909</v>
      </c>
      <c r="CY109" s="4">
        <f t="shared" si="871"/>
        <v>10.012770540914296</v>
      </c>
      <c r="CZ109" s="4">
        <f t="shared" si="871"/>
        <v>7.7057750738573239</v>
      </c>
      <c r="DA109" s="4">
        <f t="shared" si="871"/>
        <v>5.248648002609313</v>
      </c>
      <c r="DB109" s="4">
        <f t="shared" si="871"/>
        <v>2.9768010169198833</v>
      </c>
      <c r="DC109" s="4">
        <f t="shared" ref="DC109:DL112" si="872">100*(DC25/CY25-1)</f>
        <v>4.2134705666102779</v>
      </c>
      <c r="DD109" s="4">
        <f t="shared" si="872"/>
        <v>4.6222564205353978</v>
      </c>
      <c r="DE109" s="4">
        <f t="shared" si="872"/>
        <v>5.3775263100231729</v>
      </c>
      <c r="DF109" s="4">
        <f t="shared" si="872"/>
        <v>7.0826645991160397</v>
      </c>
      <c r="DG109" s="4">
        <f t="shared" si="872"/>
        <v>5.2111627958548068</v>
      </c>
      <c r="DH109" s="4">
        <f t="shared" si="872"/>
        <v>5.6343805184314144</v>
      </c>
      <c r="DI109" s="4">
        <f t="shared" si="872"/>
        <v>5.4537789056043895</v>
      </c>
      <c r="DJ109" s="4">
        <f t="shared" si="872"/>
        <v>4.4382898998383213</v>
      </c>
      <c r="DK109" s="4">
        <f t="shared" si="872"/>
        <v>5.1037062320299142</v>
      </c>
      <c r="DL109" s="4">
        <f t="shared" si="872"/>
        <v>4.5169154854134419</v>
      </c>
      <c r="DM109" s="4">
        <f t="shared" ref="DM109:DV112" si="873">100*(DM25/DI25-1)</f>
        <v>5.4279380219872664</v>
      </c>
      <c r="DN109" s="4">
        <f t="shared" si="873"/>
        <v>5.8328404975152015</v>
      </c>
      <c r="DO109" s="4">
        <f t="shared" si="873"/>
        <v>7.3836881817952893</v>
      </c>
      <c r="DP109" s="4">
        <f t="shared" si="873"/>
        <v>7.4443703442949483</v>
      </c>
      <c r="DQ109" s="4">
        <f t="shared" si="873"/>
        <v>6.3580286882350068</v>
      </c>
      <c r="DR109" s="4">
        <f t="shared" si="873"/>
        <v>5.9074086276471816</v>
      </c>
      <c r="DS109" s="4">
        <f t="shared" si="873"/>
        <v>3.5102104452618965</v>
      </c>
      <c r="DT109" s="4">
        <f t="shared" si="873"/>
        <v>10.133232756909006</v>
      </c>
      <c r="DU109" s="4">
        <f t="shared" si="873"/>
        <v>5.4357916549679919</v>
      </c>
      <c r="DV109" s="4">
        <f t="shared" si="873"/>
        <v>2.6774928266223519</v>
      </c>
      <c r="DW109" s="4">
        <f t="shared" ref="DW109:EF112" si="874">100*(DW25/DS25-1)</f>
        <v>11.749359160134908</v>
      </c>
      <c r="DX109" s="4">
        <f t="shared" si="874"/>
        <v>-0.8341305728263082</v>
      </c>
      <c r="DY109" s="4">
        <f t="shared" si="874"/>
        <v>1.4425612980969005</v>
      </c>
      <c r="DZ109" s="4">
        <f t="shared" si="874"/>
        <v>2.7549037855883807</v>
      </c>
      <c r="EA109" s="11">
        <f t="shared" si="874"/>
        <v>-8.0469891359205796</v>
      </c>
      <c r="EB109" s="11">
        <f t="shared" si="874"/>
        <v>-3.2761238631385137</v>
      </c>
      <c r="EC109" s="11">
        <f t="shared" si="874"/>
        <v>-2.55700070253575</v>
      </c>
      <c r="ED109" s="11">
        <f t="shared" si="874"/>
        <v>-1.1458997248143366</v>
      </c>
      <c r="EE109" s="11">
        <f t="shared" si="874"/>
        <v>0.65286395153802967</v>
      </c>
      <c r="EF109" s="11">
        <f t="shared" si="874"/>
        <v>0.21576783145931255</v>
      </c>
      <c r="EG109" s="11">
        <f t="shared" ref="EG109:EP112" si="875">100*(EG25/EC25-1)</f>
        <v>0.62511501801718605</v>
      </c>
      <c r="EH109" s="11">
        <f t="shared" si="875"/>
        <v>-0.40470622207554596</v>
      </c>
      <c r="EI109" s="11">
        <f t="shared" si="875"/>
        <v>0.40210744444197921</v>
      </c>
      <c r="EJ109" s="11">
        <f t="shared" si="875"/>
        <v>1.8079345070593833</v>
      </c>
      <c r="EK109" s="11">
        <f t="shared" si="875"/>
        <v>2.8068242823419798</v>
      </c>
      <c r="EL109" s="11">
        <f t="shared" si="875"/>
        <v>3.8741320291451053</v>
      </c>
      <c r="EM109" s="11">
        <f t="shared" si="875"/>
        <v>4.376072900966177</v>
      </c>
      <c r="EN109" s="11">
        <f t="shared" si="875"/>
        <v>4.6690221727077041</v>
      </c>
      <c r="EO109" s="11">
        <f t="shared" si="875"/>
        <v>4.8558552446671399</v>
      </c>
      <c r="EP109" s="11">
        <f t="shared" si="875"/>
        <v>4.8199880375437099</v>
      </c>
      <c r="EQ109" s="11">
        <f t="shared" ref="EQ109:EZ112" si="876">100*(EQ25/EM25-1)</f>
        <v>4.6296408450384519</v>
      </c>
      <c r="ER109" s="11">
        <f t="shared" si="876"/>
        <v>4.4769800617535216</v>
      </c>
      <c r="ES109" s="11">
        <f t="shared" si="876"/>
        <v>4.3189046958665545</v>
      </c>
      <c r="ET109" s="11">
        <f t="shared" si="876"/>
        <v>4.2356393292592553</v>
      </c>
      <c r="EU109" s="11">
        <f t="shared" si="876"/>
        <v>4.2294686628244094</v>
      </c>
      <c r="EV109" s="11">
        <f t="shared" si="876"/>
        <v>4.1410184266406525</v>
      </c>
      <c r="EW109" s="11">
        <f t="shared" si="876"/>
        <v>4.0868656081655796</v>
      </c>
      <c r="EX109" s="11">
        <f t="shared" si="876"/>
        <v>3.9538613242936949</v>
      </c>
      <c r="EY109" s="11">
        <f t="shared" si="876"/>
        <v>3.7675363499956704</v>
      </c>
      <c r="EZ109" s="11">
        <f t="shared" si="876"/>
        <v>3.6254067205042206</v>
      </c>
      <c r="FA109" s="11">
        <f t="shared" ref="FA109:FF112" si="877">100*(FA25/EW25-1)</f>
        <v>3.4645537919892</v>
      </c>
      <c r="FB109" s="11">
        <f t="shared" si="877"/>
        <v>3.3874549258660736</v>
      </c>
      <c r="FC109" s="11">
        <f t="shared" si="877"/>
        <v>3.2991674897888679</v>
      </c>
      <c r="FD109" s="11">
        <f t="shared" si="877"/>
        <v>3.2312806703645336</v>
      </c>
      <c r="FE109" s="11">
        <f t="shared" si="877"/>
        <v>3.1612885391155254</v>
      </c>
      <c r="FF109" s="11">
        <f t="shared" si="877"/>
        <v>3.1017830730501572</v>
      </c>
    </row>
    <row r="110" spans="2:162" x14ac:dyDescent="0.2">
      <c r="B110" t="str">
        <f>B26</f>
        <v>Personal income (mil. $)</v>
      </c>
      <c r="C110" s="4"/>
      <c r="D110" s="4"/>
      <c r="E110" s="4"/>
      <c r="F110" s="4"/>
      <c r="G110" s="4">
        <f t="shared" si="862"/>
        <v>7.2039141791298222</v>
      </c>
      <c r="H110" s="4">
        <f t="shared" si="862"/>
        <v>6.2270427938553308</v>
      </c>
      <c r="I110" s="4">
        <f t="shared" si="862"/>
        <v>5.6968276413263297</v>
      </c>
      <c r="J110" s="4">
        <f t="shared" si="862"/>
        <v>5.864627873954853</v>
      </c>
      <c r="K110" s="4">
        <f t="shared" si="862"/>
        <v>6.9297511477298901</v>
      </c>
      <c r="L110" s="4">
        <f t="shared" si="862"/>
        <v>7.2110185505306124</v>
      </c>
      <c r="M110" s="4">
        <f t="shared" si="862"/>
        <v>7.6110809884147645</v>
      </c>
      <c r="N110" s="4">
        <f t="shared" si="862"/>
        <v>9.004844441839932</v>
      </c>
      <c r="O110" s="4">
        <f t="shared" si="862"/>
        <v>5.3987308699442682</v>
      </c>
      <c r="P110" s="4">
        <f t="shared" si="862"/>
        <v>5.2030321208163866</v>
      </c>
      <c r="Q110" s="4">
        <f t="shared" si="863"/>
        <v>3.0914597369120278</v>
      </c>
      <c r="R110" s="4">
        <f t="shared" si="863"/>
        <v>0.92012036764443916</v>
      </c>
      <c r="S110" s="4">
        <f t="shared" si="863"/>
        <v>3.2087242532226279</v>
      </c>
      <c r="T110" s="4">
        <f t="shared" si="863"/>
        <v>4.1081221922807165</v>
      </c>
      <c r="U110" s="4">
        <f t="shared" si="863"/>
        <v>5.7120819168867687</v>
      </c>
      <c r="V110" s="4">
        <f t="shared" si="863"/>
        <v>7.448247726997792</v>
      </c>
      <c r="W110" s="4">
        <f t="shared" si="863"/>
        <v>7.0353180051033748</v>
      </c>
      <c r="X110" s="4">
        <f t="shared" si="863"/>
        <v>6.1840857865283372</v>
      </c>
      <c r="Y110" s="4">
        <f t="shared" si="863"/>
        <v>6.4744197679276416</v>
      </c>
      <c r="Z110" s="4">
        <f t="shared" si="863"/>
        <v>4.8842060143899912</v>
      </c>
      <c r="AA110" s="4">
        <f t="shared" si="864"/>
        <v>7.075838953901048</v>
      </c>
      <c r="AB110" s="4">
        <f t="shared" si="864"/>
        <v>8.1238816006259373</v>
      </c>
      <c r="AC110" s="4">
        <f t="shared" si="864"/>
        <v>8.6956878893246881</v>
      </c>
      <c r="AD110" s="4">
        <f t="shared" si="864"/>
        <v>9.5771649454939443</v>
      </c>
      <c r="AE110" s="4">
        <f t="shared" si="864"/>
        <v>9.6018300071383891</v>
      </c>
      <c r="AF110" s="4">
        <f t="shared" si="864"/>
        <v>9.0735001099751411</v>
      </c>
      <c r="AG110" s="4">
        <f t="shared" si="864"/>
        <v>8.6232168067219561</v>
      </c>
      <c r="AH110" s="4">
        <f t="shared" si="864"/>
        <v>9.310795215979395</v>
      </c>
      <c r="AI110" s="4">
        <f t="shared" si="864"/>
        <v>11.749975753295661</v>
      </c>
      <c r="AJ110" s="4">
        <f t="shared" si="864"/>
        <v>12.672493425191522</v>
      </c>
      <c r="AK110" s="4">
        <f t="shared" si="865"/>
        <v>14.003402562245304</v>
      </c>
      <c r="AL110" s="4">
        <f t="shared" si="865"/>
        <v>13.573951039614274</v>
      </c>
      <c r="AM110" s="4">
        <f t="shared" si="865"/>
        <v>10.437566658813747</v>
      </c>
      <c r="AN110" s="4">
        <f t="shared" si="865"/>
        <v>7.6983690544133676</v>
      </c>
      <c r="AO110" s="4">
        <f t="shared" si="865"/>
        <v>8.2761471704872136</v>
      </c>
      <c r="AP110" s="4">
        <f t="shared" si="865"/>
        <v>9.9906977495197946</v>
      </c>
      <c r="AQ110" s="4">
        <f t="shared" si="865"/>
        <v>9.8349097753946069</v>
      </c>
      <c r="AR110" s="4">
        <f t="shared" si="865"/>
        <v>8.6940079329233644</v>
      </c>
      <c r="AS110" s="4">
        <f t="shared" si="865"/>
        <v>5.1274473711887758</v>
      </c>
      <c r="AT110" s="4">
        <f t="shared" si="865"/>
        <v>2.3026453660356605</v>
      </c>
      <c r="AU110" s="4">
        <f t="shared" si="866"/>
        <v>0.83259050454658201</v>
      </c>
      <c r="AV110" s="4">
        <f t="shared" si="866"/>
        <v>3.0385948188511591</v>
      </c>
      <c r="AW110" s="4">
        <f t="shared" si="866"/>
        <v>0.76397488916133405</v>
      </c>
      <c r="AX110" s="4">
        <f t="shared" si="866"/>
        <v>-6.839006340826348E-2</v>
      </c>
      <c r="AY110" s="4">
        <f t="shared" si="866"/>
        <v>9.2586146151374393E-3</v>
      </c>
      <c r="AZ110" s="4">
        <f t="shared" si="866"/>
        <v>-1.3166692440371053</v>
      </c>
      <c r="BA110" s="4">
        <f t="shared" si="866"/>
        <v>1.2100114806076867</v>
      </c>
      <c r="BB110" s="4">
        <f t="shared" si="866"/>
        <v>2.3739481049131372</v>
      </c>
      <c r="BC110" s="4">
        <f t="shared" si="866"/>
        <v>1.2818116131857016</v>
      </c>
      <c r="BD110" s="4">
        <f t="shared" si="866"/>
        <v>2.8397170703957642</v>
      </c>
      <c r="BE110" s="4">
        <f t="shared" si="867"/>
        <v>3.8827358029257741</v>
      </c>
      <c r="BF110" s="4">
        <f t="shared" si="867"/>
        <v>2.8027384716334591</v>
      </c>
      <c r="BG110" s="4">
        <f t="shared" si="867"/>
        <v>4.3607368714362771</v>
      </c>
      <c r="BH110" s="4">
        <f t="shared" si="867"/>
        <v>6.0565899141059587</v>
      </c>
      <c r="BI110" s="4">
        <f t="shared" si="867"/>
        <v>6.0400088414136466</v>
      </c>
      <c r="BJ110" s="4">
        <f t="shared" si="867"/>
        <v>19.872748488820392</v>
      </c>
      <c r="BK110" s="4">
        <f t="shared" si="867"/>
        <v>8.3265240119561046</v>
      </c>
      <c r="BL110" s="4">
        <f t="shared" si="867"/>
        <v>5.6493895626558155</v>
      </c>
      <c r="BM110" s="4">
        <f t="shared" si="867"/>
        <v>4.6839633739487851</v>
      </c>
      <c r="BN110" s="4">
        <f t="shared" si="867"/>
        <v>-5.7201173917676318</v>
      </c>
      <c r="BO110" s="4">
        <f t="shared" si="868"/>
        <v>7.5221105438476377</v>
      </c>
      <c r="BP110" s="4">
        <f t="shared" si="868"/>
        <v>9.9638990082558507</v>
      </c>
      <c r="BQ110" s="4">
        <f t="shared" si="868"/>
        <v>12.137877396975604</v>
      </c>
      <c r="BR110" s="4">
        <f t="shared" si="868"/>
        <v>13.442312746661344</v>
      </c>
      <c r="BS110" s="4">
        <f t="shared" si="868"/>
        <v>10.382037916201137</v>
      </c>
      <c r="BT110" s="4">
        <f t="shared" si="868"/>
        <v>9.848724112556706</v>
      </c>
      <c r="BU110" s="4">
        <f t="shared" si="868"/>
        <v>8.4958398623925291</v>
      </c>
      <c r="BV110" s="4">
        <f t="shared" si="868"/>
        <v>6.3121990017002583</v>
      </c>
      <c r="BW110" s="4">
        <f t="shared" si="868"/>
        <v>4.941189507642707</v>
      </c>
      <c r="BX110" s="4">
        <f t="shared" si="868"/>
        <v>5.1095064919342903</v>
      </c>
      <c r="BY110" s="4">
        <f t="shared" si="869"/>
        <v>2.8803300873095461</v>
      </c>
      <c r="BZ110" s="4">
        <f t="shared" si="869"/>
        <v>-0.29972702985453514</v>
      </c>
      <c r="CA110" s="4">
        <f t="shared" si="869"/>
        <v>-5.0190913210574344</v>
      </c>
      <c r="CB110" s="4">
        <f t="shared" si="869"/>
        <v>-8.1970192962117281</v>
      </c>
      <c r="CC110" s="4">
        <f t="shared" si="869"/>
        <v>-8.8092209479267662</v>
      </c>
      <c r="CD110" s="4">
        <f t="shared" si="869"/>
        <v>-7.1154223425763607</v>
      </c>
      <c r="CE110" s="4">
        <f t="shared" si="869"/>
        <v>-1.5189326832910965</v>
      </c>
      <c r="CF110" s="4">
        <f t="shared" si="869"/>
        <v>1.0957904588389411</v>
      </c>
      <c r="CG110" s="4">
        <f t="shared" si="869"/>
        <v>4.4934570922307238</v>
      </c>
      <c r="CH110" s="4">
        <f t="shared" si="869"/>
        <v>6.1457824481995882</v>
      </c>
      <c r="CI110" s="4">
        <f t="shared" si="870"/>
        <v>7.8228585666629824</v>
      </c>
      <c r="CJ110" s="4">
        <f t="shared" si="870"/>
        <v>6.791441164066736</v>
      </c>
      <c r="CK110" s="4">
        <f t="shared" si="870"/>
        <v>6.6605557852193575</v>
      </c>
      <c r="CL110" s="4">
        <f t="shared" si="870"/>
        <v>7.3346810056007516</v>
      </c>
      <c r="CM110" s="4">
        <f t="shared" si="870"/>
        <v>9.285078250120705</v>
      </c>
      <c r="CN110" s="4">
        <f t="shared" si="870"/>
        <v>11.559681172649938</v>
      </c>
      <c r="CO110" s="4">
        <f t="shared" si="870"/>
        <v>11.61073552093983</v>
      </c>
      <c r="CP110" s="4">
        <f t="shared" si="870"/>
        <v>14.779811913998241</v>
      </c>
      <c r="CQ110" s="4">
        <f t="shared" si="870"/>
        <v>6.1868422533514877</v>
      </c>
      <c r="CR110" s="4">
        <f t="shared" si="870"/>
        <v>3.7795506259718836</v>
      </c>
      <c r="CS110" s="4">
        <f t="shared" si="871"/>
        <v>3.4699468876260298</v>
      </c>
      <c r="CT110" s="4">
        <f t="shared" si="871"/>
        <v>-0.952045819288172</v>
      </c>
      <c r="CU110" s="4">
        <f t="shared" si="871"/>
        <v>6.0343188622638655</v>
      </c>
      <c r="CV110" s="4">
        <f t="shared" si="871"/>
        <v>8.6879597171839009</v>
      </c>
      <c r="CW110" s="4">
        <f t="shared" si="871"/>
        <v>10.970773147089229</v>
      </c>
      <c r="CX110" s="4">
        <f t="shared" si="871"/>
        <v>13.349556039530718</v>
      </c>
      <c r="CY110" s="4">
        <f t="shared" si="871"/>
        <v>10.288914564794659</v>
      </c>
      <c r="CZ110" s="4">
        <f t="shared" si="871"/>
        <v>7.9590797470599384</v>
      </c>
      <c r="DA110" s="4">
        <f t="shared" si="871"/>
        <v>5.4526380171506572</v>
      </c>
      <c r="DB110" s="4">
        <f t="shared" si="871"/>
        <v>3.1936026955750929</v>
      </c>
      <c r="DC110" s="4">
        <f t="shared" si="872"/>
        <v>4.9241807893885214</v>
      </c>
      <c r="DD110" s="4">
        <f t="shared" si="872"/>
        <v>5.4854780318623675</v>
      </c>
      <c r="DE110" s="4">
        <f t="shared" si="872"/>
        <v>6.3885961049699125</v>
      </c>
      <c r="DF110" s="4">
        <f t="shared" si="872"/>
        <v>8.7290056201775315</v>
      </c>
      <c r="DG110" s="4">
        <f t="shared" si="872"/>
        <v>7.4041013080159646</v>
      </c>
      <c r="DH110" s="4">
        <f t="shared" si="872"/>
        <v>7.4282715484678574</v>
      </c>
      <c r="DI110" s="4">
        <f t="shared" si="872"/>
        <v>7.2318503247557953</v>
      </c>
      <c r="DJ110" s="4">
        <f t="shared" si="872"/>
        <v>6.3721847755533023</v>
      </c>
      <c r="DK110" s="4">
        <f t="shared" si="872"/>
        <v>7.1869109651614194</v>
      </c>
      <c r="DL110" s="4">
        <f t="shared" si="872"/>
        <v>6.8966572778913049</v>
      </c>
      <c r="DM110" s="4">
        <f t="shared" si="873"/>
        <v>7.82172493605513</v>
      </c>
      <c r="DN110" s="4">
        <f t="shared" si="873"/>
        <v>7.9560760681697262</v>
      </c>
      <c r="DO110" s="4">
        <f t="shared" si="873"/>
        <v>8.9806497489856252</v>
      </c>
      <c r="DP110" s="4">
        <f t="shared" si="873"/>
        <v>9.1240888348761207</v>
      </c>
      <c r="DQ110" s="4">
        <f t="shared" si="873"/>
        <v>7.9178523826088698</v>
      </c>
      <c r="DR110" s="4">
        <f t="shared" si="873"/>
        <v>7.4450736678812079</v>
      </c>
      <c r="DS110" s="4">
        <f t="shared" si="873"/>
        <v>5.1767942270215084</v>
      </c>
      <c r="DT110" s="4">
        <f t="shared" si="873"/>
        <v>10.722711268620255</v>
      </c>
      <c r="DU110" s="4">
        <f t="shared" si="873"/>
        <v>6.6055561215060843</v>
      </c>
      <c r="DV110" s="4">
        <f t="shared" si="873"/>
        <v>3.8645588175256096</v>
      </c>
      <c r="DW110" s="4">
        <f t="shared" si="874"/>
        <v>13.87765937740606</v>
      </c>
      <c r="DX110" s="4">
        <f t="shared" si="874"/>
        <v>3.1102368896534172</v>
      </c>
      <c r="DY110" s="4">
        <f t="shared" si="874"/>
        <v>6.039840601218982</v>
      </c>
      <c r="DZ110" s="4">
        <f t="shared" si="874"/>
        <v>8.5919035338114966</v>
      </c>
      <c r="EA110" s="11">
        <f t="shared" si="874"/>
        <v>-2.1390413306448086</v>
      </c>
      <c r="EB110" s="11">
        <f t="shared" si="874"/>
        <v>3.142767619114939</v>
      </c>
      <c r="EC110" s="11">
        <f t="shared" si="874"/>
        <v>3.5927739432380923</v>
      </c>
      <c r="ED110" s="11">
        <f t="shared" si="874"/>
        <v>4.4285836619045282</v>
      </c>
      <c r="EE110" s="11">
        <f t="shared" si="874"/>
        <v>5.4847677045488208</v>
      </c>
      <c r="EF110" s="11">
        <f t="shared" si="874"/>
        <v>4.2408189004802033</v>
      </c>
      <c r="EG110" s="11">
        <f t="shared" si="875"/>
        <v>4.3535075610144469</v>
      </c>
      <c r="EH110" s="11">
        <f t="shared" si="875"/>
        <v>3.1140221552289571</v>
      </c>
      <c r="EI110" s="11">
        <f t="shared" si="875"/>
        <v>3.3831615768877388</v>
      </c>
      <c r="EJ110" s="11">
        <f t="shared" si="875"/>
        <v>4.1795570706995022</v>
      </c>
      <c r="EK110" s="11">
        <f t="shared" si="875"/>
        <v>4.8274735600645657</v>
      </c>
      <c r="EL110" s="11">
        <f t="shared" si="875"/>
        <v>5.5059172563996395</v>
      </c>
      <c r="EM110" s="11">
        <f t="shared" si="875"/>
        <v>5.8928917001473957</v>
      </c>
      <c r="EN110" s="11">
        <f t="shared" si="875"/>
        <v>6.1580677537913964</v>
      </c>
      <c r="EO110" s="11">
        <f t="shared" si="875"/>
        <v>6.288772543692156</v>
      </c>
      <c r="EP110" s="11">
        <f t="shared" si="875"/>
        <v>6.3269308558719706</v>
      </c>
      <c r="EQ110" s="11">
        <f t="shared" si="876"/>
        <v>6.1709944668829175</v>
      </c>
      <c r="ER110" s="11">
        <f t="shared" si="876"/>
        <v>6.0163329807449539</v>
      </c>
      <c r="ES110" s="11">
        <f t="shared" si="876"/>
        <v>5.8547303803462292</v>
      </c>
      <c r="ET110" s="11">
        <f t="shared" si="876"/>
        <v>5.7218591070341995</v>
      </c>
      <c r="EU110" s="11">
        <f t="shared" si="876"/>
        <v>5.6811898578985387</v>
      </c>
      <c r="EV110" s="11">
        <f t="shared" si="876"/>
        <v>5.5825025743987178</v>
      </c>
      <c r="EW110" s="11">
        <f t="shared" si="876"/>
        <v>5.5305945402295054</v>
      </c>
      <c r="EX110" s="11">
        <f t="shared" si="876"/>
        <v>5.4241332462775516</v>
      </c>
      <c r="EY110" s="11">
        <f t="shared" si="876"/>
        <v>5.2308320330136437</v>
      </c>
      <c r="EZ110" s="11">
        <f t="shared" si="876"/>
        <v>5.0877503361403953</v>
      </c>
      <c r="FA110" s="11">
        <f t="shared" si="877"/>
        <v>4.9450065553034328</v>
      </c>
      <c r="FB110" s="11">
        <f t="shared" si="877"/>
        <v>4.8599913102218784</v>
      </c>
      <c r="FC110" s="11">
        <f t="shared" si="877"/>
        <v>4.8018489860097047</v>
      </c>
      <c r="FD110" s="11">
        <f t="shared" si="877"/>
        <v>4.7666346158933726</v>
      </c>
      <c r="FE110" s="11">
        <f t="shared" si="877"/>
        <v>4.7206514056757687</v>
      </c>
      <c r="FF110" s="11">
        <f t="shared" si="877"/>
        <v>4.7008091017245679</v>
      </c>
    </row>
    <row r="111" spans="2:162" x14ac:dyDescent="0.2">
      <c r="B111" t="str">
        <f>B27</f>
        <v xml:space="preserve">  Wage and salary disbursements (mil. $)</v>
      </c>
      <c r="C111" s="4"/>
      <c r="D111" s="4"/>
      <c r="E111" s="4"/>
      <c r="F111" s="4"/>
      <c r="G111" s="4">
        <f t="shared" si="862"/>
        <v>6.9896791426560911</v>
      </c>
      <c r="H111" s="4">
        <f t="shared" si="862"/>
        <v>5.6085520202272088</v>
      </c>
      <c r="I111" s="4">
        <f t="shared" si="862"/>
        <v>5.8014578330576549</v>
      </c>
      <c r="J111" s="4">
        <f t="shared" si="862"/>
        <v>6.3944710204330013</v>
      </c>
      <c r="K111" s="4">
        <f t="shared" si="862"/>
        <v>9.2875579044090486</v>
      </c>
      <c r="L111" s="4">
        <f t="shared" si="862"/>
        <v>8.8828128915354512</v>
      </c>
      <c r="M111" s="4">
        <f t="shared" si="862"/>
        <v>8.1590464547755417</v>
      </c>
      <c r="N111" s="4">
        <f t="shared" si="862"/>
        <v>10.152913300102394</v>
      </c>
      <c r="O111" s="4">
        <f t="shared" si="862"/>
        <v>3.4309655598832478</v>
      </c>
      <c r="P111" s="4">
        <f t="shared" si="862"/>
        <v>3.3547245461475361</v>
      </c>
      <c r="Q111" s="4">
        <f t="shared" si="863"/>
        <v>1.3516385400359043</v>
      </c>
      <c r="R111" s="4">
        <f t="shared" si="863"/>
        <v>-3.6457036410147858</v>
      </c>
      <c r="S111" s="4">
        <f t="shared" si="863"/>
        <v>1.3328778810206554</v>
      </c>
      <c r="T111" s="4">
        <f t="shared" si="863"/>
        <v>2.483892981523228</v>
      </c>
      <c r="U111" s="4">
        <f t="shared" si="863"/>
        <v>3.3006749958809145</v>
      </c>
      <c r="V111" s="4">
        <f t="shared" si="863"/>
        <v>7.4397210952670267</v>
      </c>
      <c r="W111" s="4">
        <f t="shared" si="863"/>
        <v>7.0354514703892201</v>
      </c>
      <c r="X111" s="4">
        <f t="shared" si="863"/>
        <v>5.9437955069414183</v>
      </c>
      <c r="Y111" s="4">
        <f t="shared" si="863"/>
        <v>7.4372711299921512</v>
      </c>
      <c r="Z111" s="4">
        <f t="shared" si="863"/>
        <v>4.5212332425732749</v>
      </c>
      <c r="AA111" s="4">
        <f t="shared" si="864"/>
        <v>7.610635703416202</v>
      </c>
      <c r="AB111" s="4">
        <f t="shared" si="864"/>
        <v>9.0453980577039239</v>
      </c>
      <c r="AC111" s="4">
        <f t="shared" si="864"/>
        <v>10.722672858470927</v>
      </c>
      <c r="AD111" s="4">
        <f t="shared" si="864"/>
        <v>13.809847908636797</v>
      </c>
      <c r="AE111" s="4">
        <f t="shared" si="864"/>
        <v>14.159735393444016</v>
      </c>
      <c r="AF111" s="4">
        <f t="shared" si="864"/>
        <v>15.211134776730241</v>
      </c>
      <c r="AG111" s="4">
        <f t="shared" si="864"/>
        <v>13.474565876172061</v>
      </c>
      <c r="AH111" s="4">
        <f t="shared" si="864"/>
        <v>13.907498773741288</v>
      </c>
      <c r="AI111" s="4">
        <f t="shared" si="864"/>
        <v>14.631644200155547</v>
      </c>
      <c r="AJ111" s="4">
        <f t="shared" si="864"/>
        <v>13.941548900282941</v>
      </c>
      <c r="AK111" s="4">
        <f t="shared" si="865"/>
        <v>15.558952212563049</v>
      </c>
      <c r="AL111" s="4">
        <f t="shared" si="865"/>
        <v>14.491685844792057</v>
      </c>
      <c r="AM111" s="4">
        <f t="shared" si="865"/>
        <v>13.962957395174991</v>
      </c>
      <c r="AN111" s="4">
        <f t="shared" si="865"/>
        <v>10.429606734498819</v>
      </c>
      <c r="AO111" s="4">
        <f t="shared" si="865"/>
        <v>12.119171967307851</v>
      </c>
      <c r="AP111" s="4">
        <f t="shared" si="865"/>
        <v>15.206810942543637</v>
      </c>
      <c r="AQ111" s="4">
        <f t="shared" si="865"/>
        <v>12.27576347066892</v>
      </c>
      <c r="AR111" s="4">
        <f t="shared" si="865"/>
        <v>8.7940357758641508</v>
      </c>
      <c r="AS111" s="4">
        <f t="shared" si="865"/>
        <v>2.6679996238078818</v>
      </c>
      <c r="AT111" s="4">
        <f t="shared" si="865"/>
        <v>-1.5498126448953098</v>
      </c>
      <c r="AU111" s="4">
        <f t="shared" si="866"/>
        <v>-3.6727698777961448</v>
      </c>
      <c r="AV111" s="4">
        <f t="shared" si="866"/>
        <v>1.5025129376557755</v>
      </c>
      <c r="AW111" s="4">
        <f t="shared" si="866"/>
        <v>-1.3647252612741245</v>
      </c>
      <c r="AX111" s="4">
        <f t="shared" si="866"/>
        <v>-2.1595039705773922</v>
      </c>
      <c r="AY111" s="4">
        <f t="shared" si="866"/>
        <v>-1.8720208221111201</v>
      </c>
      <c r="AZ111" s="4">
        <f t="shared" si="866"/>
        <v>-4.1724690856522306</v>
      </c>
      <c r="BA111" s="4">
        <f t="shared" si="866"/>
        <v>-0.74962645367202541</v>
      </c>
      <c r="BB111" s="4">
        <f t="shared" si="866"/>
        <v>0.14060449131276798</v>
      </c>
      <c r="BC111" s="4">
        <f t="shared" si="866"/>
        <v>-1.3916709062643751</v>
      </c>
      <c r="BD111" s="4">
        <f t="shared" si="866"/>
        <v>0.78234057146171487</v>
      </c>
      <c r="BE111" s="4">
        <f t="shared" si="867"/>
        <v>2.6017711006767863</v>
      </c>
      <c r="BF111" s="4">
        <f t="shared" si="867"/>
        <v>1.3427792511072845</v>
      </c>
      <c r="BG111" s="4">
        <f t="shared" si="867"/>
        <v>1.9979836976575793</v>
      </c>
      <c r="BH111" s="4">
        <f t="shared" si="867"/>
        <v>3.3290584499768849</v>
      </c>
      <c r="BI111" s="4">
        <f t="shared" si="867"/>
        <v>2.0848171571033358</v>
      </c>
      <c r="BJ111" s="4">
        <f t="shared" si="867"/>
        <v>4.3190147262630374</v>
      </c>
      <c r="BK111" s="4">
        <f t="shared" si="867"/>
        <v>5.2956192003389191</v>
      </c>
      <c r="BL111" s="4">
        <f t="shared" si="867"/>
        <v>3.7299392893932692</v>
      </c>
      <c r="BM111" s="4">
        <f t="shared" si="867"/>
        <v>5.0025622849313667</v>
      </c>
      <c r="BN111" s="4">
        <f t="shared" si="867"/>
        <v>6.6961630675567152</v>
      </c>
      <c r="BO111" s="4">
        <f t="shared" si="868"/>
        <v>9.3873736816999056</v>
      </c>
      <c r="BP111" s="4">
        <f t="shared" si="868"/>
        <v>9.7198897062161116</v>
      </c>
      <c r="BQ111" s="4">
        <f t="shared" si="868"/>
        <v>10.022364871369316</v>
      </c>
      <c r="BR111" s="4">
        <f t="shared" si="868"/>
        <v>9.4962521750771458</v>
      </c>
      <c r="BS111" s="4">
        <f t="shared" si="868"/>
        <v>8.4291007266707787</v>
      </c>
      <c r="BT111" s="4">
        <f t="shared" si="868"/>
        <v>9.0855238652001837</v>
      </c>
      <c r="BU111" s="4">
        <f t="shared" si="868"/>
        <v>9.2449451860791001</v>
      </c>
      <c r="BV111" s="4">
        <f t="shared" si="868"/>
        <v>7.8379589237780545</v>
      </c>
      <c r="BW111" s="4">
        <f t="shared" si="868"/>
        <v>5.6604502883565777</v>
      </c>
      <c r="BX111" s="4">
        <f t="shared" si="868"/>
        <v>3.3739180753931119</v>
      </c>
      <c r="BY111" s="4">
        <f t="shared" si="869"/>
        <v>2.7593419698902721</v>
      </c>
      <c r="BZ111" s="4">
        <f t="shared" si="869"/>
        <v>-0.67333321305049765</v>
      </c>
      <c r="CA111" s="4">
        <f t="shared" si="869"/>
        <v>-3.6214403846629772</v>
      </c>
      <c r="CB111" s="4">
        <f t="shared" si="869"/>
        <v>-3.1191815279748569</v>
      </c>
      <c r="CC111" s="4">
        <f t="shared" si="869"/>
        <v>-5.0852201406315629</v>
      </c>
      <c r="CD111" s="4">
        <f t="shared" si="869"/>
        <v>-3.0119985446678821</v>
      </c>
      <c r="CE111" s="4">
        <f t="shared" si="869"/>
        <v>-1.1593349974172495</v>
      </c>
      <c r="CF111" s="4">
        <f t="shared" si="869"/>
        <v>0.17251173101708872</v>
      </c>
      <c r="CG111" s="4">
        <f t="shared" si="869"/>
        <v>2.6746344947902401</v>
      </c>
      <c r="CH111" s="4">
        <f t="shared" si="869"/>
        <v>3.617640792047605</v>
      </c>
      <c r="CI111" s="4">
        <f t="shared" si="870"/>
        <v>6.6441830721640782</v>
      </c>
      <c r="CJ111" s="4">
        <f t="shared" si="870"/>
        <v>5.9422646917975053</v>
      </c>
      <c r="CK111" s="4">
        <f t="shared" si="870"/>
        <v>6.6151893779867743</v>
      </c>
      <c r="CL111" s="4">
        <f t="shared" si="870"/>
        <v>6.772123208498404</v>
      </c>
      <c r="CM111" s="4">
        <f t="shared" si="870"/>
        <v>7.9026701797034749</v>
      </c>
      <c r="CN111" s="4">
        <f t="shared" si="870"/>
        <v>7.8948652710168599</v>
      </c>
      <c r="CO111" s="4">
        <f t="shared" si="870"/>
        <v>7.1814447694892092</v>
      </c>
      <c r="CP111" s="4">
        <f t="shared" si="870"/>
        <v>7.3660880261541717</v>
      </c>
      <c r="CQ111" s="4">
        <f t="shared" si="870"/>
        <v>5.2428811135335263</v>
      </c>
      <c r="CR111" s="4">
        <f t="shared" si="870"/>
        <v>4.9380613197397949</v>
      </c>
      <c r="CS111" s="4">
        <f t="shared" si="871"/>
        <v>4.7282635065134082</v>
      </c>
      <c r="CT111" s="4">
        <f t="shared" si="871"/>
        <v>3.9516797716644847</v>
      </c>
      <c r="CU111" s="4">
        <f t="shared" si="871"/>
        <v>6.5626177640130789</v>
      </c>
      <c r="CV111" s="4">
        <f t="shared" si="871"/>
        <v>6.787718958344291</v>
      </c>
      <c r="CW111" s="4">
        <f t="shared" si="871"/>
        <v>8.5841291032824785</v>
      </c>
      <c r="CX111" s="4">
        <f t="shared" si="871"/>
        <v>9.9908099451008212</v>
      </c>
      <c r="CY111" s="4">
        <f t="shared" si="871"/>
        <v>6.4909093507435012</v>
      </c>
      <c r="CZ111" s="4">
        <f t="shared" si="871"/>
        <v>7.3868563416753075</v>
      </c>
      <c r="DA111" s="4">
        <f t="shared" si="871"/>
        <v>5.8994416986043685</v>
      </c>
      <c r="DB111" s="4">
        <f t="shared" si="871"/>
        <v>3.7567756319321743</v>
      </c>
      <c r="DC111" s="4">
        <f t="shared" si="872"/>
        <v>6.7531893762877715</v>
      </c>
      <c r="DD111" s="4">
        <f t="shared" si="872"/>
        <v>6.0702147088786296</v>
      </c>
      <c r="DE111" s="4">
        <f t="shared" si="872"/>
        <v>6.2183989632079939</v>
      </c>
      <c r="DF111" s="4">
        <f t="shared" si="872"/>
        <v>9.6216585653507778</v>
      </c>
      <c r="DG111" s="4">
        <f t="shared" si="872"/>
        <v>7.7984749375808793</v>
      </c>
      <c r="DH111" s="4">
        <f t="shared" si="872"/>
        <v>8.3135039302709934</v>
      </c>
      <c r="DI111" s="4">
        <f t="shared" si="872"/>
        <v>8.8405182462130796</v>
      </c>
      <c r="DJ111" s="4">
        <f t="shared" si="872"/>
        <v>7.9822222875493232</v>
      </c>
      <c r="DK111" s="4">
        <f t="shared" si="872"/>
        <v>10.438122334816802</v>
      </c>
      <c r="DL111" s="4">
        <f t="shared" si="872"/>
        <v>9.8981065250346223</v>
      </c>
      <c r="DM111" s="4">
        <f t="shared" si="873"/>
        <v>10.929423828759855</v>
      </c>
      <c r="DN111" s="4">
        <f t="shared" si="873"/>
        <v>9.7248123913854521</v>
      </c>
      <c r="DO111" s="4">
        <f t="shared" si="873"/>
        <v>9.3937915726355126</v>
      </c>
      <c r="DP111" s="4">
        <f t="shared" si="873"/>
        <v>8.4869733721560703</v>
      </c>
      <c r="DQ111" s="4">
        <f t="shared" si="873"/>
        <v>6.4704261072858538</v>
      </c>
      <c r="DR111" s="4">
        <f t="shared" si="873"/>
        <v>7.0910315189695483</v>
      </c>
      <c r="DS111" s="4">
        <f t="shared" si="873"/>
        <v>6.5091113802787204</v>
      </c>
      <c r="DT111" s="4">
        <f t="shared" si="873"/>
        <v>1.2194686009533884</v>
      </c>
      <c r="DU111" s="4">
        <f t="shared" si="873"/>
        <v>5.9082733558271983</v>
      </c>
      <c r="DV111" s="4">
        <f t="shared" si="873"/>
        <v>7.2130538909710218</v>
      </c>
      <c r="DW111" s="4">
        <f t="shared" si="874"/>
        <v>5.9696323267667939</v>
      </c>
      <c r="DX111" s="4">
        <f t="shared" si="874"/>
        <v>14.948105921620925</v>
      </c>
      <c r="DY111" s="4">
        <f t="shared" si="874"/>
        <v>11.555602254665786</v>
      </c>
      <c r="DZ111" s="4">
        <f t="shared" si="874"/>
        <v>11.459160482221954</v>
      </c>
      <c r="EA111" s="11">
        <f t="shared" si="874"/>
        <v>9.585132861426171</v>
      </c>
      <c r="EB111" s="11">
        <f t="shared" si="874"/>
        <v>8.2040742940425737</v>
      </c>
      <c r="EC111" s="11">
        <f t="shared" si="874"/>
        <v>5.9934045395658719</v>
      </c>
      <c r="ED111" s="11">
        <f t="shared" si="874"/>
        <v>5.013175351540089</v>
      </c>
      <c r="EE111" s="11">
        <f t="shared" si="874"/>
        <v>6.1203941425986841</v>
      </c>
      <c r="EF111" s="11">
        <f t="shared" si="874"/>
        <v>4.7282722250406417</v>
      </c>
      <c r="EG111" s="11">
        <f t="shared" si="875"/>
        <v>4.7969964835391066</v>
      </c>
      <c r="EH111" s="11">
        <f t="shared" si="875"/>
        <v>3.3142360847323804</v>
      </c>
      <c r="EI111" s="11">
        <f t="shared" si="875"/>
        <v>3.0704670765401065</v>
      </c>
      <c r="EJ111" s="11">
        <f t="shared" si="875"/>
        <v>3.5872909547929321</v>
      </c>
      <c r="EK111" s="11">
        <f t="shared" si="875"/>
        <v>4.270108097110703</v>
      </c>
      <c r="EL111" s="11">
        <f t="shared" si="875"/>
        <v>4.9322114467725386</v>
      </c>
      <c r="EM111" s="11">
        <f t="shared" si="875"/>
        <v>5.4400624733938363</v>
      </c>
      <c r="EN111" s="11">
        <f t="shared" si="875"/>
        <v>5.7013354684252171</v>
      </c>
      <c r="EO111" s="11">
        <f t="shared" si="875"/>
        <v>5.9801636812338188</v>
      </c>
      <c r="EP111" s="11">
        <f t="shared" si="875"/>
        <v>6.2522520811829851</v>
      </c>
      <c r="EQ111" s="11">
        <f t="shared" si="876"/>
        <v>6.3415840591432016</v>
      </c>
      <c r="ER111" s="11">
        <f t="shared" si="876"/>
        <v>6.270703247743814</v>
      </c>
      <c r="ES111" s="11">
        <f t="shared" si="876"/>
        <v>6.1195912752487036</v>
      </c>
      <c r="ET111" s="11">
        <f t="shared" si="876"/>
        <v>5.9392383324688325</v>
      </c>
      <c r="EU111" s="11">
        <f t="shared" si="876"/>
        <v>5.7926886759838148</v>
      </c>
      <c r="EV111" s="11">
        <f t="shared" si="876"/>
        <v>5.7037043766833495</v>
      </c>
      <c r="EW111" s="11">
        <f t="shared" si="876"/>
        <v>5.686177725431163</v>
      </c>
      <c r="EX111" s="11">
        <f t="shared" si="876"/>
        <v>5.6127352831430999</v>
      </c>
      <c r="EY111" s="11">
        <f t="shared" si="876"/>
        <v>5.5198335410900912</v>
      </c>
      <c r="EZ111" s="11">
        <f t="shared" si="876"/>
        <v>5.3828873704402591</v>
      </c>
      <c r="FA111" s="11">
        <f t="shared" si="877"/>
        <v>5.2259919662372312</v>
      </c>
      <c r="FB111" s="11">
        <f t="shared" si="877"/>
        <v>5.1004505117792309</v>
      </c>
      <c r="FC111" s="11">
        <f t="shared" si="877"/>
        <v>4.9822818832256033</v>
      </c>
      <c r="FD111" s="11">
        <f t="shared" si="877"/>
        <v>4.8918741371358765</v>
      </c>
      <c r="FE111" s="11">
        <f t="shared" si="877"/>
        <v>4.7982084950003001</v>
      </c>
      <c r="FF111" s="11">
        <f t="shared" si="877"/>
        <v>4.7030505491451713</v>
      </c>
    </row>
    <row r="112" spans="2:162" x14ac:dyDescent="0.2">
      <c r="B112" t="str">
        <f>B28</f>
        <v>Per capita personal income ($)</v>
      </c>
      <c r="C112" s="4"/>
      <c r="D112" s="4"/>
      <c r="E112" s="4"/>
      <c r="F112" s="4"/>
      <c r="G112" s="4">
        <f t="shared" si="862"/>
        <v>3.7778658851936875</v>
      </c>
      <c r="H112" s="4">
        <f t="shared" si="862"/>
        <v>3.2579215101544046</v>
      </c>
      <c r="I112" s="4">
        <f t="shared" si="862"/>
        <v>3.2772913678709159</v>
      </c>
      <c r="J112" s="4">
        <f t="shared" si="862"/>
        <v>3.9663787837941333</v>
      </c>
      <c r="K112" s="4">
        <f t="shared" si="862"/>
        <v>5.4095852020448643</v>
      </c>
      <c r="L112" s="4">
        <f t="shared" si="862"/>
        <v>5.8626493825305159</v>
      </c>
      <c r="M112" s="4">
        <f t="shared" si="862"/>
        <v>6.2576512494079584</v>
      </c>
      <c r="N112" s="4">
        <f t="shared" si="862"/>
        <v>7.5362521385776038</v>
      </c>
      <c r="O112" s="4">
        <f t="shared" si="862"/>
        <v>3.8673904850967</v>
      </c>
      <c r="P112" s="4">
        <f t="shared" si="862"/>
        <v>3.6080442543269031</v>
      </c>
      <c r="Q112" s="4">
        <f t="shared" si="863"/>
        <v>1.509583971141315</v>
      </c>
      <c r="R112" s="4">
        <f t="shared" si="863"/>
        <v>-0.61307907561202191</v>
      </c>
      <c r="S112" s="4">
        <f t="shared" si="863"/>
        <v>1.6796084652616505</v>
      </c>
      <c r="T112" s="4">
        <f t="shared" si="863"/>
        <v>2.6176518443922436</v>
      </c>
      <c r="U112" s="4">
        <f t="shared" si="863"/>
        <v>4.2571807640577664</v>
      </c>
      <c r="V112" s="4">
        <f t="shared" si="863"/>
        <v>6.0284128902332368</v>
      </c>
      <c r="W112" s="4">
        <f t="shared" si="863"/>
        <v>5.6728531804795868</v>
      </c>
      <c r="X112" s="4">
        <f t="shared" si="863"/>
        <v>4.8721060454980147</v>
      </c>
      <c r="Y112" s="4">
        <f t="shared" si="863"/>
        <v>5.1860331425626738</v>
      </c>
      <c r="Z112" s="4">
        <f t="shared" si="863"/>
        <v>3.6298342580534104</v>
      </c>
      <c r="AA112" s="4">
        <f t="shared" si="864"/>
        <v>5.7984749576713401</v>
      </c>
      <c r="AB112" s="4">
        <f t="shared" si="864"/>
        <v>6.8239250626325409</v>
      </c>
      <c r="AC112" s="4">
        <f t="shared" si="864"/>
        <v>7.356934366500778</v>
      </c>
      <c r="AD112" s="4">
        <f t="shared" si="864"/>
        <v>8.1633619516684242</v>
      </c>
      <c r="AE112" s="4">
        <f t="shared" si="864"/>
        <v>8.0816473852010304</v>
      </c>
      <c r="AF112" s="4">
        <f t="shared" si="864"/>
        <v>7.4108803038041238</v>
      </c>
      <c r="AG112" s="4">
        <f t="shared" si="864"/>
        <v>6.7993650196626731</v>
      </c>
      <c r="AH112" s="4">
        <f t="shared" si="864"/>
        <v>7.318776023512874</v>
      </c>
      <c r="AI112" s="4">
        <f t="shared" si="864"/>
        <v>9.5977672738105859</v>
      </c>
      <c r="AJ112" s="4">
        <f t="shared" si="864"/>
        <v>10.452326760809427</v>
      </c>
      <c r="AK112" s="4">
        <f t="shared" si="865"/>
        <v>11.757494572672901</v>
      </c>
      <c r="AL112" s="4">
        <f t="shared" si="865"/>
        <v>11.363114396999574</v>
      </c>
      <c r="AM112" s="4">
        <f t="shared" si="865"/>
        <v>8.3152770566029321</v>
      </c>
      <c r="AN112" s="4">
        <f t="shared" si="865"/>
        <v>5.6419444198882562</v>
      </c>
      <c r="AO112" s="4">
        <f t="shared" si="865"/>
        <v>6.2237807570930892</v>
      </c>
      <c r="AP112" s="4">
        <f t="shared" si="865"/>
        <v>7.9460881827276175</v>
      </c>
      <c r="AQ112" s="4">
        <f t="shared" si="865"/>
        <v>7.8810036994950261</v>
      </c>
      <c r="AR112" s="4">
        <f t="shared" si="865"/>
        <v>6.9054148255421666</v>
      </c>
      <c r="AS112" s="4">
        <f t="shared" si="865"/>
        <v>3.5612211158658313</v>
      </c>
      <c r="AT112" s="4">
        <f t="shared" si="865"/>
        <v>0.91846869895320093</v>
      </c>
      <c r="AU112" s="4">
        <f t="shared" si="866"/>
        <v>-0.45390764640883541</v>
      </c>
      <c r="AV112" s="4">
        <f t="shared" si="866"/>
        <v>1.716226382212338</v>
      </c>
      <c r="AW112" s="4">
        <f t="shared" si="866"/>
        <v>-0.5851869056109793</v>
      </c>
      <c r="AX112" s="4">
        <f t="shared" si="866"/>
        <v>-1.4586954932862439</v>
      </c>
      <c r="AY112" s="4">
        <f t="shared" si="866"/>
        <v>-1.3806816840048253</v>
      </c>
      <c r="AZ112" s="4">
        <f t="shared" si="866"/>
        <v>-2.6002540820103004</v>
      </c>
      <c r="BA112" s="4">
        <f t="shared" si="866"/>
        <v>4.1659102598545772E-2</v>
      </c>
      <c r="BB112" s="4">
        <f t="shared" si="866"/>
        <v>1.3533682514708989</v>
      </c>
      <c r="BC112" s="4">
        <f t="shared" si="866"/>
        <v>0.39652222236146173</v>
      </c>
      <c r="BD112" s="4">
        <f t="shared" si="866"/>
        <v>1.9968871830580825</v>
      </c>
      <c r="BE112" s="4">
        <f t="shared" si="867"/>
        <v>3.0315773985021499</v>
      </c>
      <c r="BF112" s="4">
        <f t="shared" si="867"/>
        <v>1.9312458995393245</v>
      </c>
      <c r="BG112" s="4">
        <f t="shared" si="867"/>
        <v>3.4431776883826259</v>
      </c>
      <c r="BH112" s="4">
        <f t="shared" si="867"/>
        <v>5.1051000753971065</v>
      </c>
      <c r="BI112" s="4">
        <f t="shared" si="867"/>
        <v>5.0650580068533291</v>
      </c>
      <c r="BJ112" s="4">
        <f t="shared" si="867"/>
        <v>18.707257887512661</v>
      </c>
      <c r="BK112" s="4">
        <f t="shared" si="867"/>
        <v>7.1548707814344192</v>
      </c>
      <c r="BL112" s="4">
        <f t="shared" si="867"/>
        <v>4.318149665323312</v>
      </c>
      <c r="BM112" s="4">
        <f t="shared" si="867"/>
        <v>3.1454722577983318</v>
      </c>
      <c r="BN112" s="4">
        <f t="shared" si="867"/>
        <v>-7.2857587894021192</v>
      </c>
      <c r="BO112" s="4">
        <f t="shared" si="868"/>
        <v>5.603515928944125</v>
      </c>
      <c r="BP112" s="4">
        <f t="shared" si="868"/>
        <v>7.9769661644875534</v>
      </c>
      <c r="BQ112" s="4">
        <f t="shared" si="868"/>
        <v>10.176638627333912</v>
      </c>
      <c r="BR112" s="4">
        <f t="shared" si="868"/>
        <v>11.576956867247667</v>
      </c>
      <c r="BS112" s="4">
        <f t="shared" si="868"/>
        <v>8.6973875959982294</v>
      </c>
      <c r="BT112" s="4">
        <f t="shared" si="868"/>
        <v>8.2878951743672538</v>
      </c>
      <c r="BU112" s="4">
        <f t="shared" si="868"/>
        <v>7.0542233920963149</v>
      </c>
      <c r="BV112" s="4">
        <f t="shared" si="868"/>
        <v>4.9900197516275835</v>
      </c>
      <c r="BW112" s="4">
        <f t="shared" si="868"/>
        <v>3.724126035635611</v>
      </c>
      <c r="BX112" s="4">
        <f t="shared" si="868"/>
        <v>3.9800110030085989</v>
      </c>
      <c r="BY112" s="4">
        <f t="shared" si="869"/>
        <v>1.8516456946499726</v>
      </c>
      <c r="BZ112" s="4">
        <f t="shared" si="869"/>
        <v>-1.2476762772862027</v>
      </c>
      <c r="CA112" s="4">
        <f t="shared" si="869"/>
        <v>-5.9141662354235454</v>
      </c>
      <c r="CB112" s="4">
        <f t="shared" si="869"/>
        <v>-9.0982276586047846</v>
      </c>
      <c r="CC112" s="4">
        <f t="shared" si="869"/>
        <v>-9.761757524368841</v>
      </c>
      <c r="CD112" s="4">
        <f t="shared" si="869"/>
        <v>-8.1365759279926735</v>
      </c>
      <c r="CE112" s="4">
        <f t="shared" si="869"/>
        <v>-2.6169179504760831</v>
      </c>
      <c r="CF112" s="4">
        <f t="shared" si="869"/>
        <v>1.4680823153834233E-2</v>
      </c>
      <c r="CG112" s="4">
        <f t="shared" si="869"/>
        <v>3.4719484926772681</v>
      </c>
      <c r="CH112" s="4">
        <f t="shared" si="869"/>
        <v>5.2295523051648196</v>
      </c>
      <c r="CI112" s="4">
        <f t="shared" si="870"/>
        <v>7.0145189448388434</v>
      </c>
      <c r="CJ112" s="4">
        <f t="shared" si="870"/>
        <v>6.0879287018757333</v>
      </c>
      <c r="CK112" s="4">
        <f t="shared" si="870"/>
        <v>6.0151154674472407</v>
      </c>
      <c r="CL112" s="4">
        <f t="shared" si="870"/>
        <v>6.6888154020097179</v>
      </c>
      <c r="CM112" s="4">
        <f t="shared" si="870"/>
        <v>8.5622965746343205</v>
      </c>
      <c r="CN112" s="4">
        <f t="shared" si="870"/>
        <v>10.678609931209348</v>
      </c>
      <c r="CO112" s="4">
        <f t="shared" si="870"/>
        <v>10.533489871932101</v>
      </c>
      <c r="CP112" s="4">
        <f t="shared" si="870"/>
        <v>13.449272253615096</v>
      </c>
      <c r="CQ112" s="4">
        <f t="shared" si="870"/>
        <v>4.7598153976679436</v>
      </c>
      <c r="CR112" s="4">
        <f t="shared" si="870"/>
        <v>2.2265142912573754</v>
      </c>
      <c r="CS112" s="4">
        <f t="shared" si="871"/>
        <v>1.8002755710291751</v>
      </c>
      <c r="CT112" s="4">
        <f t="shared" si="871"/>
        <v>-2.6329132157917878</v>
      </c>
      <c r="CU112" s="4">
        <f t="shared" si="871"/>
        <v>4.1807565186896989</v>
      </c>
      <c r="CV112" s="4">
        <f t="shared" si="871"/>
        <v>6.7608282952945631</v>
      </c>
      <c r="CW112" s="4">
        <f t="shared" si="871"/>
        <v>8.9768017241999907</v>
      </c>
      <c r="CX112" s="4">
        <f t="shared" si="871"/>
        <v>11.254506698779876</v>
      </c>
      <c r="CY112" s="4">
        <f t="shared" si="871"/>
        <v>8.1319118873048435</v>
      </c>
      <c r="CZ112" s="4">
        <f t="shared" si="871"/>
        <v>5.6595805541677091</v>
      </c>
      <c r="DA112" s="4">
        <f t="shared" si="871"/>
        <v>3.0115673574584445</v>
      </c>
      <c r="DB112" s="4">
        <f t="shared" si="871"/>
        <v>0.67614564662559218</v>
      </c>
      <c r="DC112" s="4">
        <f t="shared" si="872"/>
        <v>2.3690981012745915</v>
      </c>
      <c r="DD112" s="4">
        <f t="shared" si="872"/>
        <v>3.1002365513324248</v>
      </c>
      <c r="DE112" s="4">
        <f t="shared" si="872"/>
        <v>4.2761848561516658</v>
      </c>
      <c r="DF112" s="4">
        <f t="shared" si="872"/>
        <v>6.8784779714480049</v>
      </c>
      <c r="DG112" s="4">
        <f t="shared" si="872"/>
        <v>5.7896055702995275</v>
      </c>
      <c r="DH112" s="4">
        <f t="shared" si="872"/>
        <v>5.8650532283397006</v>
      </c>
      <c r="DI112" s="4">
        <f t="shared" si="872"/>
        <v>5.6028281353389442</v>
      </c>
      <c r="DJ112" s="4">
        <f t="shared" si="872"/>
        <v>4.6368250609774675</v>
      </c>
      <c r="DK112" s="4">
        <f t="shared" si="872"/>
        <v>5.3335534836397303</v>
      </c>
      <c r="DL112" s="4">
        <f t="shared" si="872"/>
        <v>5.0083735344937708</v>
      </c>
      <c r="DM112" s="4">
        <f t="shared" si="873"/>
        <v>5.9223518646348561</v>
      </c>
      <c r="DN112" s="4">
        <f t="shared" si="873"/>
        <v>6.0690923308492017</v>
      </c>
      <c r="DO112" s="4">
        <f t="shared" si="873"/>
        <v>7.0644267006908734</v>
      </c>
      <c r="DP112" s="4">
        <f t="shared" si="873"/>
        <v>7.1478797326630428</v>
      </c>
      <c r="DQ112" s="4">
        <f t="shared" si="873"/>
        <v>5.9021231974457633</v>
      </c>
      <c r="DR112" s="4">
        <f t="shared" si="873"/>
        <v>5.4275478603215577</v>
      </c>
      <c r="DS112" s="4">
        <f t="shared" si="873"/>
        <v>3.2937769240487524</v>
      </c>
      <c r="DT112" s="4">
        <f t="shared" si="873"/>
        <v>8.9758457556025064</v>
      </c>
      <c r="DU112" s="4">
        <f t="shared" si="873"/>
        <v>5.2202041083458495</v>
      </c>
      <c r="DV112" s="4">
        <f t="shared" si="873"/>
        <v>2.7875207046131667</v>
      </c>
      <c r="DW112" s="4">
        <f t="shared" si="874"/>
        <v>12.885764683921819</v>
      </c>
      <c r="DX112" s="4">
        <f t="shared" si="874"/>
        <v>2.2249515204791681</v>
      </c>
      <c r="DY112" s="4">
        <f t="shared" si="874"/>
        <v>5.020232383948886</v>
      </c>
      <c r="DZ112" s="4">
        <f t="shared" si="874"/>
        <v>7.3773859720360768</v>
      </c>
      <c r="EA112" s="11">
        <f t="shared" si="874"/>
        <v>-3.3819281694486891</v>
      </c>
      <c r="EB112" s="11">
        <f t="shared" si="874"/>
        <v>1.7828287642962515</v>
      </c>
      <c r="EC112" s="11">
        <f t="shared" si="874"/>
        <v>2.2512841786832993</v>
      </c>
      <c r="ED112" s="11">
        <f t="shared" si="874"/>
        <v>3.1513804616695174</v>
      </c>
      <c r="EE112" s="11">
        <f t="shared" si="874"/>
        <v>4.3007711696243733</v>
      </c>
      <c r="EF112" s="11">
        <f t="shared" si="874"/>
        <v>3.1356519999081289</v>
      </c>
      <c r="EG112" s="11">
        <f t="shared" si="875"/>
        <v>3.2956887132638002</v>
      </c>
      <c r="EH112" s="11">
        <f t="shared" si="875"/>
        <v>2.1057656821608317</v>
      </c>
      <c r="EI112" s="11">
        <f t="shared" si="875"/>
        <v>2.4006015852835461</v>
      </c>
      <c r="EJ112" s="11">
        <f t="shared" si="875"/>
        <v>3.2078012189931782</v>
      </c>
      <c r="EK112" s="11">
        <f t="shared" si="875"/>
        <v>3.856745734066247</v>
      </c>
      <c r="EL112" s="11">
        <f t="shared" si="875"/>
        <v>4.5237144293494902</v>
      </c>
      <c r="EM112" s="11">
        <f t="shared" si="875"/>
        <v>4.8890309258075471</v>
      </c>
      <c r="EN112" s="11">
        <f t="shared" si="875"/>
        <v>5.1233062475619429</v>
      </c>
      <c r="EO112" s="11">
        <f t="shared" si="875"/>
        <v>5.2185161675034175</v>
      </c>
      <c r="EP112" s="11">
        <f t="shared" si="875"/>
        <v>5.2219951523216679</v>
      </c>
      <c r="EQ112" s="11">
        <f t="shared" si="876"/>
        <v>5.0406452235885801</v>
      </c>
      <c r="ER112" s="11">
        <f t="shared" si="876"/>
        <v>4.8722279030384952</v>
      </c>
      <c r="ES112" s="11">
        <f t="shared" si="876"/>
        <v>4.7078653636795087</v>
      </c>
      <c r="ET112" s="11">
        <f t="shared" si="876"/>
        <v>4.5798147766732855</v>
      </c>
      <c r="EU112" s="11">
        <f t="shared" si="876"/>
        <v>4.5460874159702014</v>
      </c>
      <c r="EV112" s="11">
        <f t="shared" si="876"/>
        <v>4.4547448746388829</v>
      </c>
      <c r="EW112" s="11">
        <f t="shared" si="876"/>
        <v>4.4082817766518234</v>
      </c>
      <c r="EX112" s="11">
        <f t="shared" si="876"/>
        <v>4.3066945613922769</v>
      </c>
      <c r="EY112" s="11">
        <f t="shared" si="876"/>
        <v>4.1187598815747739</v>
      </c>
      <c r="EZ112" s="11">
        <f t="shared" si="876"/>
        <v>3.9806685583613666</v>
      </c>
      <c r="FA112" s="11">
        <f t="shared" si="877"/>
        <v>3.8433946488294346</v>
      </c>
      <c r="FB112" s="11">
        <f t="shared" si="877"/>
        <v>3.7635895669226205</v>
      </c>
      <c r="FC112" s="11">
        <f t="shared" si="877"/>
        <v>3.7107520551517004</v>
      </c>
      <c r="FD112" s="11">
        <f t="shared" si="877"/>
        <v>3.6806611135167699</v>
      </c>
      <c r="FE112" s="11">
        <f t="shared" si="877"/>
        <v>3.6400323035958415</v>
      </c>
      <c r="FF112" s="11">
        <f t="shared" si="877"/>
        <v>3.6253253215705383</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#N/A</v>
      </c>
      <c r="H114" s="4" t="e">
        <f t="shared" si="878"/>
        <v>#N/A</v>
      </c>
      <c r="I114" s="4" t="e">
        <f t="shared" si="878"/>
        <v>#N/A</v>
      </c>
      <c r="J114" s="4" t="e">
        <f t="shared" si="878"/>
        <v>#N/A</v>
      </c>
      <c r="K114" s="4" t="e">
        <f t="shared" si="878"/>
        <v>#N/A</v>
      </c>
      <c r="L114" s="4" t="e">
        <f t="shared" si="878"/>
        <v>#N/A</v>
      </c>
      <c r="M114" s="4" t="e">
        <f t="shared" si="878"/>
        <v>#N/A</v>
      </c>
      <c r="N114" s="4" t="e">
        <f t="shared" si="878"/>
        <v>#N/A</v>
      </c>
      <c r="O114" s="4" t="e">
        <f t="shared" si="878"/>
        <v>#N/A</v>
      </c>
      <c r="P114" s="4" t="e">
        <f t="shared" si="878"/>
        <v>#N/A</v>
      </c>
      <c r="Q114" s="4" t="e">
        <f t="shared" si="878"/>
        <v>#N/A</v>
      </c>
      <c r="R114" s="4" t="e">
        <f t="shared" si="878"/>
        <v>#N/A</v>
      </c>
      <c r="S114" s="4" t="e">
        <f t="shared" si="878"/>
        <v>#N/A</v>
      </c>
      <c r="T114" s="4" t="e">
        <f t="shared" si="878"/>
        <v>#N/A</v>
      </c>
      <c r="U114" s="4" t="e">
        <f t="shared" si="878"/>
        <v>#N/A</v>
      </c>
      <c r="V114" s="4" t="e">
        <f t="shared" si="878"/>
        <v>#N/A</v>
      </c>
      <c r="W114" s="4" t="e">
        <f t="shared" si="878"/>
        <v>#N/A</v>
      </c>
      <c r="X114" s="4" t="e">
        <f t="shared" si="878"/>
        <v>#N/A</v>
      </c>
      <c r="Y114" s="4" t="e">
        <f t="shared" si="878"/>
        <v>#N/A</v>
      </c>
      <c r="Z114" s="4" t="e">
        <f t="shared" si="878"/>
        <v>#N/A</v>
      </c>
      <c r="AA114" s="4" t="e">
        <f t="shared" si="878"/>
        <v>#N/A</v>
      </c>
      <c r="AB114" s="4" t="e">
        <f t="shared" si="878"/>
        <v>#N/A</v>
      </c>
      <c r="AC114" s="4" t="e">
        <f t="shared" si="878"/>
        <v>#N/A</v>
      </c>
      <c r="AD114" s="4" t="e">
        <f t="shared" si="878"/>
        <v>#N/A</v>
      </c>
      <c r="AE114" s="4" t="e">
        <f t="shared" ref="AE114:BJ114" si="879">100*(AE30/AA30-1)</f>
        <v>#N/A</v>
      </c>
      <c r="AF114" s="4" t="e">
        <f t="shared" si="879"/>
        <v>#N/A</v>
      </c>
      <c r="AG114" s="4" t="e">
        <f t="shared" si="879"/>
        <v>#N/A</v>
      </c>
      <c r="AH114" s="4" t="e">
        <f t="shared" si="879"/>
        <v>#N/A</v>
      </c>
      <c r="AI114" s="4" t="e">
        <f t="shared" si="879"/>
        <v>#N/A</v>
      </c>
      <c r="AJ114" s="4" t="e">
        <f t="shared" si="879"/>
        <v>#N/A</v>
      </c>
      <c r="AK114" s="4" t="e">
        <f t="shared" si="879"/>
        <v>#N/A</v>
      </c>
      <c r="AL114" s="4" t="e">
        <f t="shared" si="879"/>
        <v>#N/A</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11">
        <f t="shared" si="882"/>
        <v>8.8094349088337243</v>
      </c>
      <c r="EE114" s="11">
        <f t="shared" si="882"/>
        <v>8.5936764298015333</v>
      </c>
      <c r="EF114" s="11">
        <f t="shared" si="882"/>
        <v>7.412128156770792</v>
      </c>
      <c r="EG114" s="11">
        <f t="shared" si="882"/>
        <v>6.8380273932361568</v>
      </c>
      <c r="EH114" s="11">
        <f t="shared" si="882"/>
        <v>6.2560278537484804</v>
      </c>
      <c r="EI114" s="11">
        <f t="shared" si="882"/>
        <v>5.5071035690537951</v>
      </c>
      <c r="EJ114" s="11">
        <f t="shared" si="882"/>
        <v>4.3123703055231388</v>
      </c>
      <c r="EK114" s="11">
        <f t="shared" si="882"/>
        <v>3.6835972943990658</v>
      </c>
      <c r="EL114" s="11">
        <f t="shared" si="882"/>
        <v>3.0132161648765532</v>
      </c>
      <c r="EM114" s="11">
        <f t="shared" si="882"/>
        <v>2.6096852271617399</v>
      </c>
      <c r="EN114" s="11">
        <f t="shared" si="882"/>
        <v>2.1939741337848595</v>
      </c>
      <c r="EO114" s="11">
        <f t="shared" si="882"/>
        <v>1.9630754849263798</v>
      </c>
      <c r="EP114" s="11">
        <f t="shared" si="882"/>
        <v>1.9774703394640936</v>
      </c>
      <c r="EQ114" s="11">
        <f t="shared" si="882"/>
        <v>1.9082663837166836</v>
      </c>
      <c r="ER114" s="11">
        <f t="shared" si="882"/>
        <v>1.8400792768189955</v>
      </c>
      <c r="ES114" s="11">
        <f t="shared" si="882"/>
        <v>1.8094615748484699</v>
      </c>
      <c r="ET114" s="11">
        <f t="shared" si="882"/>
        <v>1.8125258161282298</v>
      </c>
      <c r="EU114" s="11">
        <f t="shared" si="882"/>
        <v>1.7837305149682514</v>
      </c>
      <c r="EV114" s="11">
        <f t="shared" si="882"/>
        <v>1.7714192153478692</v>
      </c>
      <c r="EW114" s="11">
        <f t="shared" si="882"/>
        <v>1.7816661331221395</v>
      </c>
      <c r="EX114" s="11">
        <f t="shared" si="882"/>
        <v>1.8073938257886057</v>
      </c>
      <c r="EY114" s="11">
        <f t="shared" si="882"/>
        <v>1.758130683332837</v>
      </c>
      <c r="EZ114" s="11">
        <f t="shared" si="882"/>
        <v>1.7253364559372208</v>
      </c>
      <c r="FA114" s="11">
        <f t="shared" si="882"/>
        <v>1.7320463078194015</v>
      </c>
      <c r="FB114" s="11">
        <f t="shared" si="882"/>
        <v>1.7097697807924916</v>
      </c>
      <c r="FC114" s="11">
        <f t="shared" ref="FC114:FF114" si="883">100*(FC30/EY30-1)</f>
        <v>1.7166050152935153</v>
      </c>
      <c r="FD114" s="11">
        <f t="shared" si="883"/>
        <v>1.727935873395281</v>
      </c>
      <c r="FE114" s="11">
        <f t="shared" si="883"/>
        <v>1.7541623319750288</v>
      </c>
      <c r="FF114" s="11">
        <f t="shared" si="883"/>
        <v>1.7826142697008329</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11">
        <f t="shared" si="893"/>
        <v>8.644067230706586</v>
      </c>
      <c r="EE115" s="11">
        <f t="shared" si="893"/>
        <v>8.0644222150983538</v>
      </c>
      <c r="EF115" s="11">
        <f t="shared" si="893"/>
        <v>6.9076790281936473</v>
      </c>
      <c r="EG115" s="11">
        <f t="shared" si="893"/>
        <v>6.2666117075347749</v>
      </c>
      <c r="EH115" s="11">
        <f t="shared" si="893"/>
        <v>5.7218984282204177</v>
      </c>
      <c r="EI115" s="11">
        <f t="shared" ref="EI115:ER118" si="894">100*(EI31/EE31-1)</f>
        <v>4.7001847406018538</v>
      </c>
      <c r="EJ115" s="11">
        <f t="shared" si="894"/>
        <v>3.62239459796454</v>
      </c>
      <c r="EK115" s="11">
        <f t="shared" si="894"/>
        <v>3.0471229199604322</v>
      </c>
      <c r="EL115" s="11">
        <f t="shared" si="894"/>
        <v>2.3552218614168119</v>
      </c>
      <c r="EM115" s="11">
        <f t="shared" si="894"/>
        <v>2.1559061692644654</v>
      </c>
      <c r="EN115" s="11">
        <f t="shared" si="894"/>
        <v>1.9351969874356723</v>
      </c>
      <c r="EO115" s="11">
        <f t="shared" si="894"/>
        <v>1.7673169895073393</v>
      </c>
      <c r="EP115" s="11">
        <f t="shared" si="894"/>
        <v>1.8792922571670756</v>
      </c>
      <c r="EQ115" s="11">
        <f t="shared" si="894"/>
        <v>1.8331671568942332</v>
      </c>
      <c r="ER115" s="11">
        <f t="shared" si="894"/>
        <v>1.8006288621403188</v>
      </c>
      <c r="ES115" s="11">
        <f t="shared" ref="ES115:FB118" si="895">100*(ES31/EO31-1)</f>
        <v>1.8100727883647583</v>
      </c>
      <c r="ET115" s="11">
        <f t="shared" si="895"/>
        <v>1.7835225497227825</v>
      </c>
      <c r="EU115" s="11">
        <f t="shared" si="895"/>
        <v>1.801417722250731</v>
      </c>
      <c r="EV115" s="11">
        <f t="shared" si="895"/>
        <v>1.8421052631579116</v>
      </c>
      <c r="EW115" s="11">
        <f t="shared" si="895"/>
        <v>1.8759289160203974</v>
      </c>
      <c r="EX115" s="11">
        <f t="shared" si="895"/>
        <v>1.9221541798582376</v>
      </c>
      <c r="EY115" s="11">
        <f t="shared" si="895"/>
        <v>1.8728446534300947</v>
      </c>
      <c r="EZ115" s="11">
        <f t="shared" si="895"/>
        <v>1.839545902361861</v>
      </c>
      <c r="FA115" s="11">
        <f t="shared" si="895"/>
        <v>1.8344948744184242</v>
      </c>
      <c r="FB115" s="11">
        <f t="shared" si="895"/>
        <v>1.7857565113459595</v>
      </c>
      <c r="FC115" s="11">
        <f t="shared" ref="FC115:FF118" si="896">100*(FC31/EY31-1)</f>
        <v>1.798698998227577</v>
      </c>
      <c r="FD115" s="11">
        <f t="shared" si="896"/>
        <v>1.8082802363660333</v>
      </c>
      <c r="FE115" s="11">
        <f t="shared" si="896"/>
        <v>1.8234593119544229</v>
      </c>
      <c r="FF115" s="11">
        <f t="shared" si="896"/>
        <v>1.8606316168513937</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9.0686901667760278</v>
      </c>
      <c r="AN116" s="4">
        <f t="shared" si="884"/>
        <v>8.9365963719175703</v>
      </c>
      <c r="AO116" s="4">
        <f t="shared" si="884"/>
        <v>8.5413318031483563</v>
      </c>
      <c r="AP116" s="4">
        <f t="shared" si="884"/>
        <v>8.976501265503023</v>
      </c>
      <c r="AQ116" s="4">
        <f t="shared" si="884"/>
        <v>9.2907512804257131</v>
      </c>
      <c r="AR116" s="4">
        <f t="shared" si="884"/>
        <v>8.960775745958971</v>
      </c>
      <c r="AS116" s="4">
        <f t="shared" si="884"/>
        <v>7.9902111137040377</v>
      </c>
      <c r="AT116" s="4">
        <f t="shared" si="884"/>
        <v>6.5781744127118014</v>
      </c>
      <c r="AU116" s="4">
        <f t="shared" si="884"/>
        <v>5.9359614869092026</v>
      </c>
      <c r="AV116" s="4">
        <f t="shared" si="884"/>
        <v>5.0870793736790265</v>
      </c>
      <c r="AW116" s="4">
        <f t="shared" si="885"/>
        <v>5.0593877865508174</v>
      </c>
      <c r="AX116" s="4">
        <f t="shared" si="885"/>
        <v>5.0678659495781098</v>
      </c>
      <c r="AY116" s="4">
        <f t="shared" si="885"/>
        <v>4.8942235602166706</v>
      </c>
      <c r="AZ116" s="4">
        <f t="shared" si="885"/>
        <v>4.0539361843742627</v>
      </c>
      <c r="BA116" s="4">
        <f t="shared" si="885"/>
        <v>3.7679568666623808</v>
      </c>
      <c r="BB116" s="4">
        <f t="shared" si="885"/>
        <v>3.6555788330546291</v>
      </c>
      <c r="BC116" s="4">
        <f t="shared" si="885"/>
        <v>3.7245460777400874</v>
      </c>
      <c r="BD116" s="4">
        <f t="shared" si="885"/>
        <v>4.5135258539908518</v>
      </c>
      <c r="BE116" s="4">
        <f t="shared" si="885"/>
        <v>5.3518425325688179</v>
      </c>
      <c r="BF116" s="4">
        <f t="shared" si="885"/>
        <v>6.6725394966728357</v>
      </c>
      <c r="BG116" s="4">
        <f t="shared" si="886"/>
        <v>7.7676316408995749</v>
      </c>
      <c r="BH116" s="4">
        <f t="shared" si="886"/>
        <v>9.2115650109369831</v>
      </c>
      <c r="BI116" s="4">
        <f t="shared" si="886"/>
        <v>10.182566519476687</v>
      </c>
      <c r="BJ116" s="4">
        <f t="shared" si="886"/>
        <v>10.896648034242396</v>
      </c>
      <c r="BK116" s="4">
        <f t="shared" si="886"/>
        <v>13.247961533013575</v>
      </c>
      <c r="BL116" s="4">
        <f t="shared" si="886"/>
        <v>14.569077517067752</v>
      </c>
      <c r="BM116" s="4">
        <f t="shared" si="886"/>
        <v>16.478926619726675</v>
      </c>
      <c r="BN116" s="4">
        <f t="shared" si="886"/>
        <v>18.343018645415942</v>
      </c>
      <c r="BO116" s="4">
        <f t="shared" si="886"/>
        <v>18.302244845335956</v>
      </c>
      <c r="BP116" s="4">
        <f t="shared" si="886"/>
        <v>17.473158603521256</v>
      </c>
      <c r="BQ116" s="4">
        <f t="shared" si="887"/>
        <v>15.813061456334697</v>
      </c>
      <c r="BR116" s="4">
        <f t="shared" si="887"/>
        <v>12.954948154049584</v>
      </c>
      <c r="BS116" s="4">
        <f t="shared" si="887"/>
        <v>10.862449812126872</v>
      </c>
      <c r="BT116" s="4">
        <f t="shared" si="887"/>
        <v>8.8776977472543095</v>
      </c>
      <c r="BU116" s="4">
        <f t="shared" si="887"/>
        <v>5.5384397763222903</v>
      </c>
      <c r="BV116" s="4">
        <f t="shared" si="887"/>
        <v>1.7840242748926149</v>
      </c>
      <c r="BW116" s="4">
        <f t="shared" si="887"/>
        <v>-2.5193928586152881</v>
      </c>
      <c r="BX116" s="4">
        <f t="shared" si="887"/>
        <v>-6.1434995882866383</v>
      </c>
      <c r="BY116" s="4">
        <f t="shared" si="887"/>
        <v>-9.117653375963986</v>
      </c>
      <c r="BZ116" s="4">
        <f t="shared" si="887"/>
        <v>-11.592325026704287</v>
      </c>
      <c r="CA116" s="4">
        <f t="shared" si="888"/>
        <v>-15.37502088611552</v>
      </c>
      <c r="CB116" s="4">
        <f t="shared" si="888"/>
        <v>-16.595458873084969</v>
      </c>
      <c r="CC116" s="4">
        <f t="shared" si="888"/>
        <v>-14.762512234819047</v>
      </c>
      <c r="CD116" s="4">
        <f t="shared" si="888"/>
        <v>-10.30437035755657</v>
      </c>
      <c r="CE116" s="4">
        <f t="shared" si="888"/>
        <v>-4.884007396095269</v>
      </c>
      <c r="CF116" s="4">
        <f t="shared" si="888"/>
        <v>-2.1607231657092107</v>
      </c>
      <c r="CG116" s="4">
        <f t="shared" si="888"/>
        <v>-2.3443082217872169</v>
      </c>
      <c r="CH116" s="4">
        <f t="shared" si="888"/>
        <v>-4.8077357027683671</v>
      </c>
      <c r="CI116" s="4">
        <f t="shared" si="888"/>
        <v>-7.07433268606027</v>
      </c>
      <c r="CJ116" s="4">
        <f t="shared" si="888"/>
        <v>-6.9230004292565317</v>
      </c>
      <c r="CK116" s="4">
        <f t="shared" si="889"/>
        <v>-6.4242364699945709</v>
      </c>
      <c r="CL116" s="4">
        <f t="shared" si="889"/>
        <v>-5.8428919508434207</v>
      </c>
      <c r="CM116" s="4">
        <f t="shared" si="889"/>
        <v>-2.700533621679424</v>
      </c>
      <c r="CN116" s="4">
        <f t="shared" si="889"/>
        <v>0.24933305818732876</v>
      </c>
      <c r="CO116" s="4">
        <f t="shared" si="889"/>
        <v>3.7342445110284839</v>
      </c>
      <c r="CP116" s="4">
        <f t="shared" si="889"/>
        <v>7.3699866558695204</v>
      </c>
      <c r="CQ116" s="4">
        <f t="shared" si="889"/>
        <v>9.4720841514557961</v>
      </c>
      <c r="CR116" s="4">
        <f t="shared" si="889"/>
        <v>11.448171947527142</v>
      </c>
      <c r="CS116" s="4">
        <f t="shared" si="889"/>
        <v>13.056867443575992</v>
      </c>
      <c r="CT116" s="4">
        <f t="shared" si="889"/>
        <v>12.905891785008938</v>
      </c>
      <c r="CU116" s="4">
        <f t="shared" si="890"/>
        <v>11.945819170868855</v>
      </c>
      <c r="CV116" s="4">
        <f t="shared" si="890"/>
        <v>9.4435651205978957</v>
      </c>
      <c r="CW116" s="4">
        <f t="shared" si="890"/>
        <v>6.660079725522472</v>
      </c>
      <c r="CX116" s="4">
        <f t="shared" si="890"/>
        <v>6.4721370404646095</v>
      </c>
      <c r="CY116" s="4">
        <f t="shared" si="890"/>
        <v>6.9046417519890158</v>
      </c>
      <c r="CZ116" s="4">
        <f t="shared" si="890"/>
        <v>7.1583174343791578</v>
      </c>
      <c r="DA116" s="4">
        <f t="shared" si="890"/>
        <v>7.8567416103268561</v>
      </c>
      <c r="DB116" s="4">
        <f t="shared" si="890"/>
        <v>9.636875148707901</v>
      </c>
      <c r="DC116" s="4">
        <f t="shared" si="890"/>
        <v>10.435970001324657</v>
      </c>
      <c r="DD116" s="4">
        <f t="shared" si="890"/>
        <v>10.569944110322037</v>
      </c>
      <c r="DE116" s="4">
        <f t="shared" si="891"/>
        <v>11.356901688747612</v>
      </c>
      <c r="DF116" s="4">
        <f t="shared" si="891"/>
        <v>10.816629701596824</v>
      </c>
      <c r="DG116" s="4">
        <f t="shared" si="891"/>
        <v>11.633167188148953</v>
      </c>
      <c r="DH116" s="4">
        <f t="shared" si="891"/>
        <v>13.016507714941605</v>
      </c>
      <c r="DI116" s="4">
        <f t="shared" si="891"/>
        <v>13.390279203647705</v>
      </c>
      <c r="DJ116" s="4">
        <f t="shared" si="891"/>
        <v>12.947050604843714</v>
      </c>
      <c r="DK116" s="4">
        <f t="shared" si="891"/>
        <v>12.581118852619944</v>
      </c>
      <c r="DL116" s="4">
        <f t="shared" si="891"/>
        <v>12.943309185575158</v>
      </c>
      <c r="DM116" s="4">
        <f t="shared" si="891"/>
        <v>9.9701097619709245</v>
      </c>
      <c r="DN116" s="4">
        <f t="shared" si="891"/>
        <v>6.4401053406259345</v>
      </c>
      <c r="DO116" s="4">
        <f t="shared" si="892"/>
        <v>2.6250163861428311</v>
      </c>
      <c r="DP116" s="4">
        <f t="shared" si="892"/>
        <v>-0.9454508273049389</v>
      </c>
      <c r="DQ116" s="4">
        <f t="shared" si="892"/>
        <v>0.76388990475766416</v>
      </c>
      <c r="DR116" s="4">
        <f t="shared" si="892"/>
        <v>3.4197728784402193</v>
      </c>
      <c r="DS116" s="4">
        <f t="shared" si="892"/>
        <v>5.9262231529874754</v>
      </c>
      <c r="DT116" s="4">
        <f t="shared" si="892"/>
        <v>6.8548038612096907</v>
      </c>
      <c r="DU116" s="4">
        <f t="shared" si="892"/>
        <v>8.7526902838608311</v>
      </c>
      <c r="DV116" s="4">
        <f t="shared" si="892"/>
        <v>12.795215673849491</v>
      </c>
      <c r="DW116" s="4">
        <f t="shared" si="892"/>
        <v>16.003205191152059</v>
      </c>
      <c r="DX116" s="4">
        <f t="shared" si="892"/>
        <v>23.018273487481022</v>
      </c>
      <c r="DY116" s="4">
        <f t="shared" si="893"/>
        <v>24.48709344045572</v>
      </c>
      <c r="DZ116" s="4">
        <f t="shared" si="893"/>
        <v>23.410738673085916</v>
      </c>
      <c r="EA116" s="4">
        <f t="shared" si="893"/>
        <v>26.243051680077301</v>
      </c>
      <c r="EB116" s="4">
        <f t="shared" si="893"/>
        <v>22.809286612001923</v>
      </c>
      <c r="EC116" s="4">
        <f t="shared" si="893"/>
        <v>10.227509938068824</v>
      </c>
      <c r="ED116" s="11">
        <f t="shared" si="893"/>
        <v>-3.4763371786791231</v>
      </c>
      <c r="EE116" s="11">
        <f t="shared" si="893"/>
        <v>-17.188355773256337</v>
      </c>
      <c r="EF116" s="11">
        <f t="shared" si="893"/>
        <v>-24.695773530354359</v>
      </c>
      <c r="EG116" s="11">
        <f t="shared" si="893"/>
        <v>-21.916874940401964</v>
      </c>
      <c r="EH116" s="11">
        <f t="shared" si="893"/>
        <v>-14.848476218175366</v>
      </c>
      <c r="EI116" s="11">
        <f t="shared" si="894"/>
        <v>-5.9677668583697496</v>
      </c>
      <c r="EJ116" s="11">
        <f t="shared" si="894"/>
        <v>2.9499636352561698</v>
      </c>
      <c r="EK116" s="11">
        <f t="shared" si="894"/>
        <v>10.294871629890956</v>
      </c>
      <c r="EL116" s="11">
        <f t="shared" si="894"/>
        <v>14.639202424348884</v>
      </c>
      <c r="EM116" s="11">
        <f t="shared" si="894"/>
        <v>15.834994083836218</v>
      </c>
      <c r="EN116" s="11">
        <f t="shared" si="894"/>
        <v>14.851305269148952</v>
      </c>
      <c r="EO116" s="11">
        <f t="shared" si="894"/>
        <v>12.677205776696464</v>
      </c>
      <c r="EP116" s="11">
        <f t="shared" si="894"/>
        <v>9.7169822997531075</v>
      </c>
      <c r="EQ116" s="11">
        <f t="shared" si="894"/>
        <v>6.7436716694455612</v>
      </c>
      <c r="ER116" s="11">
        <f t="shared" si="894"/>
        <v>4.4351026316194586</v>
      </c>
      <c r="ES116" s="11">
        <f t="shared" si="895"/>
        <v>2.7953005010030507</v>
      </c>
      <c r="ET116" s="11">
        <f t="shared" si="895"/>
        <v>1.6336776872268199</v>
      </c>
      <c r="EU116" s="11">
        <f t="shared" si="895"/>
        <v>1.0607943016809562</v>
      </c>
      <c r="EV116" s="11">
        <f t="shared" si="895"/>
        <v>1.1305126903199625</v>
      </c>
      <c r="EW116" s="11">
        <f t="shared" si="895"/>
        <v>1.5755929680171032</v>
      </c>
      <c r="EX116" s="11">
        <f t="shared" si="895"/>
        <v>2.1849801510795963</v>
      </c>
      <c r="EY116" s="11">
        <f t="shared" si="895"/>
        <v>2.8948828363755563</v>
      </c>
      <c r="EZ116" s="11">
        <f t="shared" si="895"/>
        <v>3.7265238303268777</v>
      </c>
      <c r="FA116" s="11">
        <f t="shared" si="895"/>
        <v>4.5298117702138763</v>
      </c>
      <c r="FB116" s="11">
        <f t="shared" si="895"/>
        <v>5.1560205860118336</v>
      </c>
      <c r="FC116" s="11">
        <f t="shared" si="896"/>
        <v>5.6286594151248481</v>
      </c>
      <c r="FD116" s="11">
        <f t="shared" si="896"/>
        <v>6.061749903460667</v>
      </c>
      <c r="FE116" s="11">
        <f t="shared" si="896"/>
        <v>6.4222238034071122</v>
      </c>
      <c r="FF116" s="11">
        <f t="shared" si="896"/>
        <v>6.6576944105648295</v>
      </c>
    </row>
    <row r="117" spans="2:162" x14ac:dyDescent="0.2">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-5.1384022897632438</v>
      </c>
      <c r="AA117" s="4">
        <f t="shared" ref="AA117:AJ118" si="899">100*(AA33/W33-1)</f>
        <v>11.620701612923344</v>
      </c>
      <c r="AB117" s="4">
        <f t="shared" si="899"/>
        <v>7.2116140650787752</v>
      </c>
      <c r="AC117" s="4">
        <f t="shared" si="899"/>
        <v>21.484603779920718</v>
      </c>
      <c r="AD117" s="4">
        <f t="shared" si="899"/>
        <v>17.724983207376965</v>
      </c>
      <c r="AE117" s="4">
        <f t="shared" si="899"/>
        <v>13.807096433853294</v>
      </c>
      <c r="AF117" s="4">
        <f t="shared" si="899"/>
        <v>-3.3594892825664302</v>
      </c>
      <c r="AG117" s="4">
        <f t="shared" si="899"/>
        <v>37.818314734491224</v>
      </c>
      <c r="AH117" s="4">
        <f t="shared" si="899"/>
        <v>-2.7502075966099326</v>
      </c>
      <c r="AI117" s="4">
        <f t="shared" si="899"/>
        <v>12.422033040468229</v>
      </c>
      <c r="AJ117" s="4">
        <f t="shared" si="899"/>
        <v>23.026505620729985</v>
      </c>
      <c r="AK117" s="4">
        <f t="shared" ref="AK117:AL118" si="900">100*(AK33/AG33-1)</f>
        <v>-0.39073978682728772</v>
      </c>
      <c r="AL117" s="4">
        <f t="shared" si="900"/>
        <v>44.114618779205841</v>
      </c>
      <c r="AM117" s="4">
        <f t="shared" si="884"/>
        <v>-17.188713575737381</v>
      </c>
      <c r="AN117" s="4">
        <f t="shared" si="884"/>
        <v>24.873865849878296</v>
      </c>
      <c r="AO117" s="4">
        <f t="shared" si="884"/>
        <v>-13.425896710930186</v>
      </c>
      <c r="AP117" s="4">
        <f t="shared" si="884"/>
        <v>-17.599571624401488</v>
      </c>
      <c r="AQ117" s="4">
        <f t="shared" si="884"/>
        <v>23.620536029060823</v>
      </c>
      <c r="AR117" s="4">
        <f t="shared" si="884"/>
        <v>-24.028264125947441</v>
      </c>
      <c r="AS117" s="4">
        <f t="shared" si="884"/>
        <v>1.248054166897461</v>
      </c>
      <c r="AT117" s="4">
        <f t="shared" si="884"/>
        <v>-7.0025331979012844</v>
      </c>
      <c r="AU117" s="4">
        <f t="shared" si="884"/>
        <v>-10.542249342639865</v>
      </c>
      <c r="AV117" s="4">
        <f t="shared" si="884"/>
        <v>-4.7225845427619877</v>
      </c>
      <c r="AW117" s="4">
        <f t="shared" si="885"/>
        <v>-22.860557231282776</v>
      </c>
      <c r="AX117" s="4">
        <f t="shared" si="885"/>
        <v>-31.781582237617513</v>
      </c>
      <c r="AY117" s="4">
        <f t="shared" si="885"/>
        <v>-30.062398896443042</v>
      </c>
      <c r="AZ117" s="4">
        <f t="shared" si="885"/>
        <v>5.3674106903427887</v>
      </c>
      <c r="BA117" s="4">
        <f t="shared" si="885"/>
        <v>-10.281863368845666</v>
      </c>
      <c r="BB117" s="4">
        <f t="shared" si="885"/>
        <v>23.70284010540491</v>
      </c>
      <c r="BC117" s="4">
        <f t="shared" si="885"/>
        <v>12.97736940044607</v>
      </c>
      <c r="BD117" s="4">
        <f t="shared" si="885"/>
        <v>-10.042381637123675</v>
      </c>
      <c r="BE117" s="4">
        <f t="shared" si="885"/>
        <v>33.86190867591241</v>
      </c>
      <c r="BF117" s="4">
        <f t="shared" si="885"/>
        <v>-9.7278425190185924</v>
      </c>
      <c r="BG117" s="4">
        <f t="shared" si="886"/>
        <v>12.612335833843114</v>
      </c>
      <c r="BH117" s="4">
        <f t="shared" si="886"/>
        <v>-0.10241686587419974</v>
      </c>
      <c r="BI117" s="4">
        <f t="shared" si="886"/>
        <v>5.5106886286964807</v>
      </c>
      <c r="BJ117" s="4">
        <f t="shared" si="886"/>
        <v>36.466838420066175</v>
      </c>
      <c r="BK117" s="4">
        <f t="shared" si="886"/>
        <v>11.366703570134806</v>
      </c>
      <c r="BL117" s="4">
        <f t="shared" si="886"/>
        <v>6.5781394718181341</v>
      </c>
      <c r="BM117" s="4">
        <f t="shared" si="886"/>
        <v>-1.0982744533561739</v>
      </c>
      <c r="BN117" s="4">
        <f t="shared" si="886"/>
        <v>18.125913527819048</v>
      </c>
      <c r="BO117" s="4">
        <f t="shared" si="886"/>
        <v>-9.3414236116427638</v>
      </c>
      <c r="BP117" s="4">
        <f t="shared" si="886"/>
        <v>28.471129958213147</v>
      </c>
      <c r="BQ117" s="4">
        <f t="shared" si="887"/>
        <v>21.432867229086838</v>
      </c>
      <c r="BR117" s="4">
        <f t="shared" si="887"/>
        <v>-25.006559957208928</v>
      </c>
      <c r="BS117" s="4">
        <f t="shared" si="887"/>
        <v>70.477664756214082</v>
      </c>
      <c r="BT117" s="4">
        <f t="shared" si="887"/>
        <v>-13.878003302327102</v>
      </c>
      <c r="BU117" s="4">
        <f t="shared" si="887"/>
        <v>-11.143534812301736</v>
      </c>
      <c r="BV117" s="4">
        <f t="shared" si="887"/>
        <v>10.884022858004251</v>
      </c>
      <c r="BW117" s="4">
        <f t="shared" si="887"/>
        <v>-46.027985004008244</v>
      </c>
      <c r="BX117" s="4">
        <f t="shared" si="887"/>
        <v>-14.847962044647666</v>
      </c>
      <c r="BY117" s="4">
        <f t="shared" si="887"/>
        <v>-41.843631762051473</v>
      </c>
      <c r="BZ117" s="4">
        <f t="shared" si="887"/>
        <v>-55.743214734002763</v>
      </c>
      <c r="CA117" s="4">
        <f t="shared" si="888"/>
        <v>-63.415954510608671</v>
      </c>
      <c r="CB117" s="4">
        <f t="shared" si="888"/>
        <v>-69.072960066269459</v>
      </c>
      <c r="CC117" s="4">
        <f t="shared" si="888"/>
        <v>-55.26515004968671</v>
      </c>
      <c r="CD117" s="4">
        <f t="shared" si="888"/>
        <v>-23.639692315487494</v>
      </c>
      <c r="CE117" s="4">
        <f t="shared" si="888"/>
        <v>59.019477578299458</v>
      </c>
      <c r="CF117" s="4">
        <f t="shared" si="888"/>
        <v>12.446141808892452</v>
      </c>
      <c r="CG117" s="4">
        <f t="shared" si="888"/>
        <v>66.360430738908434</v>
      </c>
      <c r="CH117" s="4">
        <f t="shared" si="888"/>
        <v>45.072600368278671</v>
      </c>
      <c r="CI117" s="4">
        <f t="shared" si="888"/>
        <v>-41.198758521009239</v>
      </c>
      <c r="CJ117" s="4">
        <f t="shared" si="888"/>
        <v>107.65233479402832</v>
      </c>
      <c r="CK117" s="4">
        <f t="shared" si="889"/>
        <v>2.8622552978356364</v>
      </c>
      <c r="CL117" s="4">
        <f t="shared" si="889"/>
        <v>-5.1883146270517937</v>
      </c>
      <c r="CM117" s="4">
        <f t="shared" si="889"/>
        <v>135.72489782057713</v>
      </c>
      <c r="CN117" s="4">
        <f t="shared" si="889"/>
        <v>30.670635167501992</v>
      </c>
      <c r="CO117" s="4">
        <f t="shared" si="889"/>
        <v>75.97769447997338</v>
      </c>
      <c r="CP117" s="4">
        <f t="shared" si="889"/>
        <v>66.773460716704264</v>
      </c>
      <c r="CQ117" s="4">
        <f t="shared" si="889"/>
        <v>16.972327963177047</v>
      </c>
      <c r="CR117" s="4">
        <f t="shared" si="889"/>
        <v>-10.210517891416648</v>
      </c>
      <c r="CS117" s="4">
        <f t="shared" si="889"/>
        <v>1.8223137751398166</v>
      </c>
      <c r="CT117" s="4">
        <f t="shared" si="889"/>
        <v>23.91263169356823</v>
      </c>
      <c r="CU117" s="4">
        <f t="shared" si="890"/>
        <v>-1.1876841769510094</v>
      </c>
      <c r="CV117" s="4">
        <f t="shared" si="890"/>
        <v>41.753868537730398</v>
      </c>
      <c r="CW117" s="4">
        <f t="shared" si="890"/>
        <v>19.875085762463264</v>
      </c>
      <c r="CX117" s="4">
        <f t="shared" si="890"/>
        <v>-0.78960484779933005</v>
      </c>
      <c r="CY117" s="4">
        <f t="shared" si="890"/>
        <v>135.0025324028706</v>
      </c>
      <c r="CZ117" s="4">
        <f t="shared" si="890"/>
        <v>-7.2987787352472573</v>
      </c>
      <c r="DA117" s="4">
        <f t="shared" si="890"/>
        <v>18.677174431707179</v>
      </c>
      <c r="DB117" s="4">
        <f t="shared" si="890"/>
        <v>1.5436581105958469</v>
      </c>
      <c r="DC117" s="4">
        <f t="shared" si="890"/>
        <v>-49.322883105794467</v>
      </c>
      <c r="DD117" s="4">
        <f t="shared" si="890"/>
        <v>27.697687406114333</v>
      </c>
      <c r="DE117" s="4">
        <f t="shared" si="891"/>
        <v>-6.0332942910414911</v>
      </c>
      <c r="DF117" s="4">
        <f t="shared" si="891"/>
        <v>26.357198951815764</v>
      </c>
      <c r="DG117" s="4">
        <f t="shared" si="891"/>
        <v>23.005301444234405</v>
      </c>
      <c r="DH117" s="4">
        <f t="shared" si="891"/>
        <v>-18.442343974817266</v>
      </c>
      <c r="DI117" s="4">
        <f t="shared" si="891"/>
        <v>8.0470259675410993</v>
      </c>
      <c r="DJ117" s="4">
        <f t="shared" si="891"/>
        <v>6.7184541109911011</v>
      </c>
      <c r="DK117" s="4">
        <f t="shared" si="891"/>
        <v>16.447017061727575</v>
      </c>
      <c r="DL117" s="4">
        <f t="shared" si="891"/>
        <v>-3.1441076703824233</v>
      </c>
      <c r="DM117" s="4">
        <f t="shared" si="891"/>
        <v>-27.334005302479479</v>
      </c>
      <c r="DN117" s="4">
        <f t="shared" si="891"/>
        <v>-21.838126123696711</v>
      </c>
      <c r="DO117" s="4">
        <f t="shared" si="892"/>
        <v>-17.645309381971863</v>
      </c>
      <c r="DP117" s="4">
        <f t="shared" si="892"/>
        <v>32.858623547787921</v>
      </c>
      <c r="DQ117" s="4">
        <f t="shared" si="892"/>
        <v>42.824324244347942</v>
      </c>
      <c r="DR117" s="4">
        <f t="shared" si="892"/>
        <v>16.320849848341503</v>
      </c>
      <c r="DS117" s="4">
        <f t="shared" si="892"/>
        <v>-1.6987976075809486</v>
      </c>
      <c r="DT117" s="4">
        <f t="shared" si="892"/>
        <v>-18.147431504520739</v>
      </c>
      <c r="DU117" s="4">
        <f t="shared" si="892"/>
        <v>-10.185595867237252</v>
      </c>
      <c r="DV117" s="4">
        <f t="shared" si="892"/>
        <v>-26.433042132880669</v>
      </c>
      <c r="DW117" s="4">
        <f t="shared" si="892"/>
        <v>42.781553540799933</v>
      </c>
      <c r="DX117" s="4">
        <f t="shared" si="892"/>
        <v>-16.00280071104665</v>
      </c>
      <c r="DY117" s="4">
        <f t="shared" si="893"/>
        <v>21.133595597004362</v>
      </c>
      <c r="DZ117" s="4">
        <f t="shared" si="893"/>
        <v>66.330553493756298</v>
      </c>
      <c r="EA117" s="4">
        <f t="shared" si="893"/>
        <v>-2.2551153174599103</v>
      </c>
      <c r="EB117" s="4">
        <f t="shared" si="893"/>
        <v>47.606293038825598</v>
      </c>
      <c r="EC117" s="4">
        <f t="shared" si="893"/>
        <v>-17.40537424681564</v>
      </c>
      <c r="ED117" s="11">
        <f t="shared" si="893"/>
        <v>-16.369289001395483</v>
      </c>
      <c r="EE117" s="11">
        <f t="shared" si="893"/>
        <v>-22.370344124081786</v>
      </c>
      <c r="EF117" s="11">
        <f t="shared" si="893"/>
        <v>-31.293907982342073</v>
      </c>
      <c r="EG117" s="11">
        <f t="shared" si="893"/>
        <v>-30.729598642921541</v>
      </c>
      <c r="EH117" s="11">
        <f t="shared" si="893"/>
        <v>-43.239317214804132</v>
      </c>
      <c r="EI117" s="11">
        <f t="shared" si="894"/>
        <v>-28.428530854003299</v>
      </c>
      <c r="EJ117" s="11">
        <f t="shared" si="894"/>
        <v>-2.235330532413482</v>
      </c>
      <c r="EK117" s="11">
        <f t="shared" si="894"/>
        <v>29.116186993698602</v>
      </c>
      <c r="EL117" s="11">
        <f t="shared" si="894"/>
        <v>67.098262766366943</v>
      </c>
      <c r="EM117" s="11">
        <f t="shared" si="894"/>
        <v>46.811310639170145</v>
      </c>
      <c r="EN117" s="11">
        <f t="shared" si="894"/>
        <v>47.416359093971664</v>
      </c>
      <c r="EO117" s="11">
        <f t="shared" si="894"/>
        <v>26.032885922129665</v>
      </c>
      <c r="EP117" s="11">
        <f t="shared" si="894"/>
        <v>11.153412685071995</v>
      </c>
      <c r="EQ117" s="11">
        <f t="shared" si="894"/>
        <v>8.0861177854224753</v>
      </c>
      <c r="ER117" s="11">
        <f t="shared" si="894"/>
        <v>-4.4096353877931538</v>
      </c>
      <c r="ES117" s="11">
        <f t="shared" si="895"/>
        <v>-3.7561338717374659</v>
      </c>
      <c r="ET117" s="11">
        <f t="shared" si="895"/>
        <v>-4.8062937012859237</v>
      </c>
      <c r="EU117" s="11">
        <f t="shared" si="895"/>
        <v>-7.9278918949804318</v>
      </c>
      <c r="EV117" s="11">
        <f t="shared" si="895"/>
        <v>-2.203146566704195</v>
      </c>
      <c r="EW117" s="11">
        <f t="shared" si="895"/>
        <v>-1.8859886441892737</v>
      </c>
      <c r="EX117" s="11">
        <f t="shared" si="895"/>
        <v>-0.39533929749614449</v>
      </c>
      <c r="EY117" s="11">
        <f t="shared" si="895"/>
        <v>1.2132757004890804</v>
      </c>
      <c r="EZ117" s="11">
        <f t="shared" si="895"/>
        <v>0.16643810163046169</v>
      </c>
      <c r="FA117" s="11">
        <f t="shared" si="895"/>
        <v>2.3522865734925569</v>
      </c>
      <c r="FB117" s="11">
        <f t="shared" si="895"/>
        <v>1.4413809250267695</v>
      </c>
      <c r="FC117" s="11">
        <f t="shared" si="896"/>
        <v>2.5493710434742578</v>
      </c>
      <c r="FD117" s="11">
        <f t="shared" si="896"/>
        <v>2.1658449220303799</v>
      </c>
      <c r="FE117" s="11">
        <f t="shared" si="896"/>
        <v>1.6601771351273165</v>
      </c>
      <c r="FF117" s="11">
        <f t="shared" si="896"/>
        <v>2.5909402056022213</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1.8941025109971088</v>
      </c>
      <c r="AQ118" s="4">
        <f t="shared" si="884"/>
        <v>1.8111678691294264</v>
      </c>
      <c r="AR118" s="4">
        <f t="shared" si="884"/>
        <v>1.6730612853427473</v>
      </c>
      <c r="AS118" s="4">
        <f t="shared" si="884"/>
        <v>1.512367504406531</v>
      </c>
      <c r="AT118" s="4">
        <f t="shared" si="884"/>
        <v>1.3715791419819823</v>
      </c>
      <c r="AU118" s="4">
        <f t="shared" si="884"/>
        <v>1.2923642912930466</v>
      </c>
      <c r="AV118" s="4">
        <f t="shared" si="884"/>
        <v>1.3000565235971706</v>
      </c>
      <c r="AW118" s="4">
        <f t="shared" si="885"/>
        <v>1.3571033860832804</v>
      </c>
      <c r="AX118" s="4">
        <f t="shared" si="885"/>
        <v>1.4108859597888435</v>
      </c>
      <c r="AY118" s="4">
        <f t="shared" si="885"/>
        <v>1.40939962104214</v>
      </c>
      <c r="AZ118" s="4">
        <f t="shared" si="885"/>
        <v>1.317852347432158</v>
      </c>
      <c r="BA118" s="4">
        <f t="shared" si="885"/>
        <v>1.1678658555741572</v>
      </c>
      <c r="BB118" s="4">
        <f t="shared" si="885"/>
        <v>1.0069520836348156</v>
      </c>
      <c r="BC118" s="4">
        <f t="shared" si="885"/>
        <v>0.88179288607574957</v>
      </c>
      <c r="BD118" s="4">
        <f t="shared" si="885"/>
        <v>0.82632902887027626</v>
      </c>
      <c r="BE118" s="4">
        <f t="shared" si="885"/>
        <v>0.82611411560897796</v>
      </c>
      <c r="BF118" s="4">
        <f t="shared" si="885"/>
        <v>0.85498079063317522</v>
      </c>
      <c r="BG118" s="4">
        <f t="shared" si="886"/>
        <v>0.88701759125939805</v>
      </c>
      <c r="BH118" s="4">
        <f t="shared" si="886"/>
        <v>0.90527466129264322</v>
      </c>
      <c r="BI118" s="4">
        <f t="shared" si="886"/>
        <v>0.92794964668152513</v>
      </c>
      <c r="BJ118" s="4">
        <f t="shared" si="886"/>
        <v>0.98181915920605434</v>
      </c>
      <c r="BK118" s="4">
        <f t="shared" si="886"/>
        <v>1.0934204128821401</v>
      </c>
      <c r="BL118" s="4">
        <f t="shared" si="886"/>
        <v>1.276134499704451</v>
      </c>
      <c r="BM118" s="4">
        <f t="shared" si="886"/>
        <v>1.4915740676480604</v>
      </c>
      <c r="BN118" s="4">
        <f t="shared" si="886"/>
        <v>1.6886741208162137</v>
      </c>
      <c r="BO118" s="4">
        <f t="shared" si="886"/>
        <v>1.8167904714407879</v>
      </c>
      <c r="BP118" s="4">
        <f t="shared" si="886"/>
        <v>1.8401450923722695</v>
      </c>
      <c r="BQ118" s="4">
        <f t="shared" si="887"/>
        <v>1.7800858640055983</v>
      </c>
      <c r="BR118" s="4">
        <f t="shared" si="887"/>
        <v>1.6718110367833994</v>
      </c>
      <c r="BS118" s="4">
        <f t="shared" si="887"/>
        <v>1.5498535498059463</v>
      </c>
      <c r="BT118" s="4">
        <f t="shared" si="887"/>
        <v>1.4413697262063874</v>
      </c>
      <c r="BU118" s="4">
        <f t="shared" si="887"/>
        <v>1.3466226970010542</v>
      </c>
      <c r="BV118" s="4">
        <f t="shared" si="887"/>
        <v>1.2593380334631199</v>
      </c>
      <c r="BW118" s="4">
        <f t="shared" si="887"/>
        <v>1.1733658489336829</v>
      </c>
      <c r="BX118" s="4">
        <f t="shared" si="887"/>
        <v>1.0862621363763925</v>
      </c>
      <c r="BY118" s="4">
        <f t="shared" si="887"/>
        <v>1.0099830843612878</v>
      </c>
      <c r="BZ118" s="4">
        <f t="shared" si="887"/>
        <v>0.95992601662053811</v>
      </c>
      <c r="CA118" s="4">
        <f t="shared" si="888"/>
        <v>0.95133866444312432</v>
      </c>
      <c r="CB118" s="4">
        <f t="shared" si="888"/>
        <v>0.99140901126595349</v>
      </c>
      <c r="CC118" s="4">
        <f t="shared" si="888"/>
        <v>1.055579708014931</v>
      </c>
      <c r="CD118" s="4">
        <f t="shared" si="888"/>
        <v>1.1115997424784529</v>
      </c>
      <c r="CE118" s="4">
        <f t="shared" si="888"/>
        <v>1.1274907756838148</v>
      </c>
      <c r="CF118" s="4">
        <f t="shared" si="888"/>
        <v>1.0809509431887632</v>
      </c>
      <c r="CG118" s="4">
        <f t="shared" si="888"/>
        <v>0.98723239915188277</v>
      </c>
      <c r="CH118" s="4">
        <f t="shared" si="888"/>
        <v>0.8706966084752521</v>
      </c>
      <c r="CI118" s="4">
        <f t="shared" si="888"/>
        <v>0.75535509554622848</v>
      </c>
      <c r="CJ118" s="4">
        <f t="shared" si="888"/>
        <v>0.66314091603010272</v>
      </c>
      <c r="CK118" s="4">
        <f t="shared" si="889"/>
        <v>0.60881914331385456</v>
      </c>
      <c r="CL118" s="4">
        <f t="shared" si="889"/>
        <v>0.60537330099443842</v>
      </c>
      <c r="CM118" s="4">
        <f t="shared" si="889"/>
        <v>0.66577596301078401</v>
      </c>
      <c r="CN118" s="4">
        <f t="shared" si="889"/>
        <v>0.7960628001997927</v>
      </c>
      <c r="CO118" s="4">
        <f t="shared" si="889"/>
        <v>0.97458756640713684</v>
      </c>
      <c r="CP118" s="4">
        <f t="shared" si="889"/>
        <v>1.1728058135170194</v>
      </c>
      <c r="CQ118" s="4">
        <f t="shared" si="889"/>
        <v>1.3621891660142493</v>
      </c>
      <c r="CR118" s="4">
        <f t="shared" si="889"/>
        <v>1.5192108871967314</v>
      </c>
      <c r="CS118" s="4">
        <f t="shared" si="889"/>
        <v>1.6401442012127676</v>
      </c>
      <c r="CT118" s="4">
        <f t="shared" si="889"/>
        <v>1.7263199013326513</v>
      </c>
      <c r="CU118" s="4">
        <f t="shared" si="890"/>
        <v>1.779179193464242</v>
      </c>
      <c r="CV118" s="4">
        <f t="shared" si="890"/>
        <v>1.8050922352896848</v>
      </c>
      <c r="CW118" s="4">
        <f t="shared" si="890"/>
        <v>1.8297209968921813</v>
      </c>
      <c r="CX118" s="4">
        <f t="shared" si="890"/>
        <v>1.883114134354269</v>
      </c>
      <c r="CY118" s="4">
        <f t="shared" si="890"/>
        <v>1.9947882543109419</v>
      </c>
      <c r="CZ118" s="4">
        <f t="shared" si="890"/>
        <v>2.1763281482206631</v>
      </c>
      <c r="DA118" s="4">
        <f t="shared" si="890"/>
        <v>2.3697053858247941</v>
      </c>
      <c r="DB118" s="4">
        <f t="shared" si="890"/>
        <v>2.5005496910716074</v>
      </c>
      <c r="DC118" s="4">
        <f t="shared" si="890"/>
        <v>2.4959511566529535</v>
      </c>
      <c r="DD118" s="4">
        <f t="shared" si="890"/>
        <v>2.3135169814497258</v>
      </c>
      <c r="DE118" s="4">
        <f t="shared" si="891"/>
        <v>2.0257849399959005</v>
      </c>
      <c r="DF118" s="4">
        <f t="shared" si="891"/>
        <v>1.7314315134838276</v>
      </c>
      <c r="DG118" s="4">
        <f t="shared" si="891"/>
        <v>1.5261383469697964</v>
      </c>
      <c r="DH118" s="4">
        <f t="shared" si="891"/>
        <v>1.4766141162338542</v>
      </c>
      <c r="DI118" s="4">
        <f t="shared" si="891"/>
        <v>1.5425933359749955</v>
      </c>
      <c r="DJ118" s="4">
        <f t="shared" si="891"/>
        <v>1.6584598333947431</v>
      </c>
      <c r="DK118" s="4">
        <f t="shared" si="891"/>
        <v>1.7595129189385439</v>
      </c>
      <c r="DL118" s="4">
        <f t="shared" si="891"/>
        <v>1.7982220653834702</v>
      </c>
      <c r="DM118" s="4">
        <f t="shared" si="891"/>
        <v>1.7931749418174103</v>
      </c>
      <c r="DN118" s="4">
        <f t="shared" si="891"/>
        <v>1.7790137502399661</v>
      </c>
      <c r="DO118" s="4">
        <f t="shared" si="892"/>
        <v>1.7897849989443548</v>
      </c>
      <c r="DP118" s="4">
        <f t="shared" si="892"/>
        <v>1.8443753690168707</v>
      </c>
      <c r="DQ118" s="4">
        <f t="shared" si="892"/>
        <v>1.903388831407038</v>
      </c>
      <c r="DR118" s="4">
        <f t="shared" si="892"/>
        <v>1.913660943942852</v>
      </c>
      <c r="DS118" s="4">
        <f t="shared" si="892"/>
        <v>1.8229726504795707</v>
      </c>
      <c r="DT118" s="4">
        <f t="shared" si="892"/>
        <v>1.6029841300203573</v>
      </c>
      <c r="DU118" s="4">
        <f t="shared" si="892"/>
        <v>1.3166216744207482</v>
      </c>
      <c r="DV118" s="4">
        <f t="shared" si="892"/>
        <v>1.0478296446196245</v>
      </c>
      <c r="DW118" s="4">
        <f t="shared" si="892"/>
        <v>0.87867119141331607</v>
      </c>
      <c r="DX118" s="4">
        <f t="shared" si="892"/>
        <v>0.86601691270735692</v>
      </c>
      <c r="DY118" s="4">
        <f t="shared" si="893"/>
        <v>0.9708683690038189</v>
      </c>
      <c r="DZ118" s="4">
        <f t="shared" si="893"/>
        <v>1.1310738762924322</v>
      </c>
      <c r="EA118" s="4">
        <f t="shared" si="893"/>
        <v>1.2863916814482401</v>
      </c>
      <c r="EB118" s="4">
        <f t="shared" si="893"/>
        <v>1.3361181560083812</v>
      </c>
      <c r="EC118" s="4">
        <f t="shared" si="893"/>
        <v>1.3119539527841617</v>
      </c>
      <c r="ED118" s="11">
        <f t="shared" si="893"/>
        <v>1.2381756116491172</v>
      </c>
      <c r="EE118" s="11">
        <f t="shared" si="893"/>
        <v>1.1351758655099742</v>
      </c>
      <c r="EF118" s="11">
        <f t="shared" si="893"/>
        <v>1.07155351068009</v>
      </c>
      <c r="EG118" s="11">
        <f t="shared" si="893"/>
        <v>1.0240510697226757</v>
      </c>
      <c r="EH118" s="11">
        <f t="shared" si="893"/>
        <v>0.98742545678642824</v>
      </c>
      <c r="EI118" s="11">
        <f t="shared" si="894"/>
        <v>0.95949760295095388</v>
      </c>
      <c r="EJ118" s="11">
        <f t="shared" si="894"/>
        <v>0.9415812659933076</v>
      </c>
      <c r="EK118" s="11">
        <f t="shared" si="894"/>
        <v>0.93469857710199999</v>
      </c>
      <c r="EL118" s="11">
        <f t="shared" si="894"/>
        <v>0.93977576850228228</v>
      </c>
      <c r="EM118" s="11">
        <f t="shared" si="894"/>
        <v>0.95705792085083452</v>
      </c>
      <c r="EN118" s="11">
        <f t="shared" si="894"/>
        <v>0.98427372076781428</v>
      </c>
      <c r="EO118" s="11">
        <f t="shared" si="894"/>
        <v>1.0172011388403845</v>
      </c>
      <c r="EP118" s="11">
        <f t="shared" si="894"/>
        <v>1.0500429857500437</v>
      </c>
      <c r="EQ118" s="11">
        <f t="shared" si="894"/>
        <v>1.0761617580975491</v>
      </c>
      <c r="ER118" s="11">
        <f t="shared" si="894"/>
        <v>1.0910024265790907</v>
      </c>
      <c r="ES118" s="11">
        <f t="shared" si="895"/>
        <v>1.0952614269184258</v>
      </c>
      <c r="ET118" s="11">
        <f t="shared" si="895"/>
        <v>1.0920766076692123</v>
      </c>
      <c r="EU118" s="11">
        <f t="shared" si="895"/>
        <v>1.0857287343447597</v>
      </c>
      <c r="EV118" s="11">
        <f t="shared" si="895"/>
        <v>1.0796693828273751</v>
      </c>
      <c r="EW118" s="11">
        <f t="shared" si="895"/>
        <v>1.0749151828634673</v>
      </c>
      <c r="EX118" s="11">
        <f t="shared" si="895"/>
        <v>1.0713200756700347</v>
      </c>
      <c r="EY118" s="11">
        <f t="shared" si="895"/>
        <v>1.0680693516019746</v>
      </c>
      <c r="EZ118" s="11">
        <f t="shared" si="895"/>
        <v>1.0646672988906536</v>
      </c>
      <c r="FA118" s="11">
        <f t="shared" si="895"/>
        <v>1.0608354476679738</v>
      </c>
      <c r="FB118" s="11">
        <f t="shared" si="895"/>
        <v>1.0565521861315874</v>
      </c>
      <c r="FC118" s="11">
        <f t="shared" si="896"/>
        <v>1.0521012034459654</v>
      </c>
      <c r="FD118" s="11">
        <f t="shared" si="896"/>
        <v>1.0474414858023584</v>
      </c>
      <c r="FE118" s="11">
        <f t="shared" si="896"/>
        <v>1.0426915087138555</v>
      </c>
      <c r="FF118" s="11">
        <f t="shared" si="896"/>
        <v>1.037896484039047</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0.98913769039383759</v>
      </c>
      <c r="H123" s="4">
        <f t="shared" ref="H123:H139" si="909">D7/D$7*H91</f>
        <v>0.42421324989470044</v>
      </c>
      <c r="I123" s="4">
        <f t="shared" ref="I123:I139" si="910">E7/E$7*I91</f>
        <v>-5.6663982583271544E-2</v>
      </c>
      <c r="J123" s="4">
        <f t="shared" ref="J123:J139" si="911">F7/F$7*J91</f>
        <v>0.56048435439393085</v>
      </c>
      <c r="K123" s="4">
        <f t="shared" ref="K123:K139" si="912">G7/G$7*K91</f>
        <v>1.6434322797740375</v>
      </c>
      <c r="L123" s="4">
        <f t="shared" ref="L123:L139" si="913">H7/H$7*L91</f>
        <v>1.4799724377602574</v>
      </c>
      <c r="M123" s="4">
        <f t="shared" ref="M123:M139" si="914">I7/I$7*M91</f>
        <v>0.81463356409645638</v>
      </c>
      <c r="N123" s="4">
        <f t="shared" ref="N123:N139" si="915">J7/J$7*N91</f>
        <v>1.1147208727012581</v>
      </c>
      <c r="O123" s="4">
        <f t="shared" ref="O123:O139" si="916">K7/K$7*O91</f>
        <v>0.53501226685586101</v>
      </c>
      <c r="P123" s="4">
        <f t="shared" ref="P123:P139" si="917">L7/L$7*P91</f>
        <v>0.72328993593719915</v>
      </c>
      <c r="Q123" s="4">
        <f t="shared" ref="Q123:Q139" si="918">M7/M$7*Q91</f>
        <v>2.2968773124167452</v>
      </c>
      <c r="R123" s="4">
        <f t="shared" ref="R123:R139" si="919">N7/N$7*R91</f>
        <v>0.61016949152543631</v>
      </c>
      <c r="S123" s="4">
        <f t="shared" ref="S123:S139" si="920">O7/O$7*S91</f>
        <v>0.89968246501235249</v>
      </c>
      <c r="T123" s="4">
        <f t="shared" ref="T123:T139" si="921">P7/P$7*T91</f>
        <v>0.99361041092675961</v>
      </c>
      <c r="U123" s="4">
        <f t="shared" ref="U123:U139" si="922">Q7/Q$7*U91</f>
        <v>-1.4467173982224413E-2</v>
      </c>
      <c r="V123" s="4">
        <f t="shared" ref="V123:V139" si="923">R7/R$7*V91</f>
        <v>2.3379819524200318</v>
      </c>
      <c r="W123" s="4">
        <f t="shared" ref="W123:W139" si="924">S7/S$7*W91</f>
        <v>2.6516696777201476</v>
      </c>
      <c r="X123" s="4">
        <f t="shared" ref="X123:X139" si="925">T7/T$7*X91</f>
        <v>2.2317671300461583</v>
      </c>
      <c r="Y123" s="4">
        <f t="shared" ref="Y123:Y139" si="926">U7/U$7*Y91</f>
        <v>2.100937608519482</v>
      </c>
      <c r="Z123" s="4">
        <f t="shared" ref="Z123:Z139" si="927">V7/V$7*Z91</f>
        <v>0.46378471228170071</v>
      </c>
      <c r="AA123" s="4">
        <f t="shared" ref="AA123:AA139" si="928">W7/W$7*AA91</f>
        <v>2.0920858408084664</v>
      </c>
      <c r="AB123" s="4">
        <f t="shared" ref="AB123:AB139" si="929">X7/X$7*AB91</f>
        <v>2.8473286776812712</v>
      </c>
      <c r="AC123" s="4">
        <f t="shared" ref="AC123:AC139" si="930">Y7/Y$7*AC91</f>
        <v>3.8263137010373649</v>
      </c>
      <c r="AD123" s="4">
        <f t="shared" ref="AD123:AD139" si="931">Z7/Z$7*AD91</f>
        <v>6.2692351533112811</v>
      </c>
      <c r="AE123" s="4">
        <f t="shared" ref="AE123:AE139" si="932">AA7/AA$7*AE91</f>
        <v>4.9075490059780069</v>
      </c>
      <c r="AF123" s="4">
        <f t="shared" ref="AF123:AF139" si="933">AB7/AB$7*AF91</f>
        <v>6.1525297413674185</v>
      </c>
      <c r="AG123" s="4">
        <f t="shared" ref="AG123:AG139" si="934">AC7/AC$7*AG91</f>
        <v>6.1039528281284117</v>
      </c>
      <c r="AH123" s="4">
        <f t="shared" ref="AH123:AH139" si="935">AD7/AD$7*AH91</f>
        <v>5.931567092137735</v>
      </c>
      <c r="AI123" s="4">
        <f t="shared" ref="AI123:AI139" si="936">AE7/AE$7*AI91</f>
        <v>5.5923668168566198</v>
      </c>
      <c r="AJ123" s="4">
        <f t="shared" ref="AJ123:AJ139" si="937">AF7/AF$7*AJ91</f>
        <v>4.9768578709241229</v>
      </c>
      <c r="AK123" s="4">
        <f t="shared" ref="AK123:AK139" si="938">AG7/AG$7*AK91</f>
        <v>4.7596994957291416</v>
      </c>
      <c r="AL123" s="4">
        <f t="shared" ref="AL123:AL139" si="939">AH7/AH$7*AL91</f>
        <v>3.9514985824220306</v>
      </c>
      <c r="AM123" s="4">
        <f t="shared" ref="AM123:AM139" si="940">AI7/AI$7*AM91</f>
        <v>3.4437751004016137</v>
      </c>
      <c r="AN123" s="4">
        <f t="shared" ref="AN123:AN139" si="941">AJ7/AJ$7*AN91</f>
        <v>2.4299019122163923</v>
      </c>
      <c r="AO123" s="4">
        <f t="shared" ref="AO123:AO139" si="942">AK7/AK$7*AO91</f>
        <v>2.3797828969988943</v>
      </c>
      <c r="AP123" s="4">
        <f t="shared" ref="AP123:AP139" si="943">AL7/AL$7*AP91</f>
        <v>2.2598319737002104</v>
      </c>
      <c r="AQ123" s="4">
        <f t="shared" ref="AQ123:AQ139" si="944">AM7/AM$7*AQ91</f>
        <v>2.3512569154615193</v>
      </c>
      <c r="AR123" s="4">
        <f t="shared" ref="AR123:AR139" si="945">AN7/AN$7*AR91</f>
        <v>2.5608782917805106</v>
      </c>
      <c r="AS123" s="4">
        <f t="shared" ref="AS123:AS139" si="946">AO7/AO$7*AS91</f>
        <v>2.1829347278528033</v>
      </c>
      <c r="AT123" s="4">
        <f t="shared" ref="AT123:AT139" si="947">AP7/AP$7*AT91</f>
        <v>2.0003333888981567</v>
      </c>
      <c r="AU123" s="4">
        <f t="shared" ref="AU123:AU139" si="948">AQ7/AQ$7*AU91</f>
        <v>1.0099333823285317</v>
      </c>
      <c r="AV123" s="4">
        <f t="shared" ref="AV123:AV139" si="949">AR7/AR$7*AV91</f>
        <v>-0.24049797227199132</v>
      </c>
      <c r="AW123" s="4">
        <f t="shared" ref="AW123:AW139" si="950">AS7/AS$7*AW91</f>
        <v>-1.6315702983778269</v>
      </c>
      <c r="AX123" s="4">
        <f t="shared" ref="AX123:AX139" si="951">AT7/AT$7*AX91</f>
        <v>-3.6093666098568677</v>
      </c>
      <c r="AY123" s="4">
        <f t="shared" ref="AY123:AY139" si="952">AU7/AU$7*AY91</f>
        <v>-4.086183021569223</v>
      </c>
      <c r="AZ123" s="4">
        <f t="shared" ref="AZ123:AZ139" si="953">AV7/AV$7*AZ91</f>
        <v>-3.8430631056488029</v>
      </c>
      <c r="BA123" s="4">
        <f t="shared" ref="BA123:BA139" si="954">AW7/AW$7*BA91</f>
        <v>-3.1716863156889818</v>
      </c>
      <c r="BB123" s="4">
        <f t="shared" ref="BB123:BB139" si="955">AX7/AX$7*BB91</f>
        <v>-2.0854021847070747</v>
      </c>
      <c r="BC123" s="4">
        <f t="shared" ref="BC123:BC139" si="956">AY7/AY$7*BC91</f>
        <v>-1.3116037782019196</v>
      </c>
      <c r="BD123" s="4">
        <f t="shared" ref="BD123:BD139" si="957">AZ7/AZ$7*BD91</f>
        <v>-1.2363582735227641</v>
      </c>
      <c r="BE123" s="4">
        <f t="shared" ref="BE123:BE139" si="958">BA7/BA$7*BE91</f>
        <v>-1.0302417864097024</v>
      </c>
      <c r="BF123" s="4">
        <f t="shared" ref="BF123:BF139" si="959">BB7/BB$7*BF91</f>
        <v>-0.44278434670756983</v>
      </c>
      <c r="BG123" s="4">
        <f t="shared" ref="BG123:BG139" si="960">BC7/BC$7*BG91</f>
        <v>-0.17108851971238126</v>
      </c>
      <c r="BH123" s="4">
        <f t="shared" ref="BH123:BH139" si="961">BD7/BD$7*BH91</f>
        <v>0.63711704536970615</v>
      </c>
      <c r="BI123" s="4">
        <f t="shared" ref="BI123:BI139" si="962">BE7/BE$7*BI91</f>
        <v>0.97372680861662619</v>
      </c>
      <c r="BJ123" s="4">
        <f t="shared" ref="BJ123:BJ139" si="963">BF7/BF$7*BJ91</f>
        <v>1.4386165428479369</v>
      </c>
      <c r="BK123" s="4">
        <f t="shared" ref="BK123:BK139" si="964">BG7/BG$7*BK91</f>
        <v>1.8851990760289095</v>
      </c>
      <c r="BL123" s="4">
        <f t="shared" ref="BL123:BL139" si="965">BH7/BH$7*BL91</f>
        <v>2.3394416005144025</v>
      </c>
      <c r="BM123" s="4">
        <f t="shared" ref="BM123:BM139" si="966">BI7/BI$7*BM91</f>
        <v>2.7105016524441305</v>
      </c>
      <c r="BN123" s="4">
        <f t="shared" ref="BN123:BN139" si="967">BJ7/BJ$7*BN91</f>
        <v>3.1499534610297308</v>
      </c>
      <c r="BO123" s="4">
        <f t="shared" ref="BO123:BO139" si="968">BK7/BK$7*BO91</f>
        <v>3.4519746465139001</v>
      </c>
      <c r="BP123" s="4">
        <f t="shared" ref="BP123:BP139" si="969">BL7/BL$7*BP91</f>
        <v>3.3081216924824242</v>
      </c>
      <c r="BQ123" s="4">
        <f t="shared" ref="BQ123:BQ139" si="970">BM7/BM$7*BQ91</f>
        <v>3.3137231360307551</v>
      </c>
      <c r="BR123" s="4">
        <f t="shared" ref="BR123:BR139" si="971">BN7/BN$7*BR91</f>
        <v>2.7545592705167321</v>
      </c>
      <c r="BS123" s="4">
        <f t="shared" ref="BS123:BS139" si="972">BO7/BO$7*BS91</f>
        <v>3.0728626637760437</v>
      </c>
      <c r="BT123" s="4">
        <f t="shared" ref="BT123:BT139" si="973">BP7/BP$7*BT91</f>
        <v>3.057166916167664</v>
      </c>
      <c r="BU123" s="4">
        <f t="shared" ref="BU123:BU139" si="974">BQ7/BQ$7*BU91</f>
        <v>3.0703079604880612</v>
      </c>
      <c r="BV123" s="4">
        <f t="shared" ref="BV123:BV139" si="975">BR7/BR$7*BV91</f>
        <v>3.1036235903124432</v>
      </c>
      <c r="BW123" s="4">
        <f t="shared" ref="BW123:BW139" si="976">BS7/BS$7*BW91</f>
        <v>2.6497485139460597</v>
      </c>
      <c r="BX123" s="4">
        <f t="shared" ref="BX123:BX139" si="977">BT7/BT$7*BX91</f>
        <v>1.8656801107605814</v>
      </c>
      <c r="BY123" s="4">
        <f t="shared" ref="BY123:BY139" si="978">BU7/BU$7*BY91</f>
        <v>1.4026067740044335</v>
      </c>
      <c r="BZ123" s="4">
        <f t="shared" ref="BZ123:BZ139" si="979">BV7/BV$7*BZ91</f>
        <v>-1.0355261683290262</v>
      </c>
      <c r="CA123" s="4">
        <f t="shared" ref="CA123:CA139" si="980">BW7/BW$7*CA91</f>
        <v>-3.202743936390573</v>
      </c>
      <c r="CB123" s="4">
        <f t="shared" ref="CB123:CB139" si="981">BX7/BX$7*CB91</f>
        <v>-5.276174773289366</v>
      </c>
      <c r="CC123" s="4">
        <f t="shared" ref="CC123:CC139" si="982">BY7/BY$7*CC91</f>
        <v>-6.5357587617861812</v>
      </c>
      <c r="CD123" s="4">
        <f t="shared" ref="CD123:CD139" si="983">BZ7/BZ$7*CD91</f>
        <v>-5.4764115688628268</v>
      </c>
      <c r="CE123" s="4">
        <f t="shared" ref="CE123:CE139" si="984">CA7/CA$7*CE91</f>
        <v>-4.1554497135362745</v>
      </c>
      <c r="CF123" s="4">
        <f t="shared" ref="CF123:CF139" si="985">CB7/CB$7*CF91</f>
        <v>-1.5712840778115078</v>
      </c>
      <c r="CG123" s="4">
        <f t="shared" ref="CG123:CG139" si="986">CC7/CC$7*CG91</f>
        <v>-0.26648266673011678</v>
      </c>
      <c r="CH123" s="4">
        <f t="shared" ref="CH123:CH139" si="987">CD7/CD$7*CH91</f>
        <v>1.0279142206780945</v>
      </c>
      <c r="CI123" s="4">
        <f t="shared" ref="CI123:CI139" si="988">CE7/CE$7*CI91</f>
        <v>1.526827511703277</v>
      </c>
      <c r="CJ123" s="4">
        <f t="shared" ref="CJ123:CJ139" si="989">CF7/CF$7*CJ91</f>
        <v>1.7564822559445581</v>
      </c>
      <c r="CK123" s="4">
        <f t="shared" ref="CK123:CK139" si="990">CG7/CG$7*CK91</f>
        <v>2.1041582174296858</v>
      </c>
      <c r="CL123" s="4">
        <f t="shared" ref="CL123:CL139" si="991">CH7/CH$7*CL91</f>
        <v>2.0752300540745727</v>
      </c>
      <c r="CM123" s="4">
        <f t="shared" ref="CM123:CM139" si="992">CI7/CI$7*CM91</f>
        <v>2.3811212787590907</v>
      </c>
      <c r="CN123" s="4">
        <f t="shared" ref="CN123:CN139" si="993">CJ7/CJ$7*CN91</f>
        <v>2.6186002818224363</v>
      </c>
      <c r="CO123" s="4">
        <f t="shared" ref="CO123:CO139" si="994">CK7/CK$7*CO91</f>
        <v>2.5631439986915749</v>
      </c>
      <c r="CP123" s="4">
        <f t="shared" ref="CP123:CP139" si="995">CL7/CL$7*CP91</f>
        <v>2.9113129951904071</v>
      </c>
      <c r="CQ123" s="4">
        <f t="shared" ref="CQ123:CQ139" si="996">CM7/CM$7*CQ91</f>
        <v>3.0116864520301156</v>
      </c>
      <c r="CR123" s="4">
        <f t="shared" ref="CR123:CR139" si="997">CN7/CN$7*CR91</f>
        <v>2.7257123240645331</v>
      </c>
      <c r="CS123" s="4">
        <f t="shared" ref="CS123:CS139" si="998">CO7/CO$7*CS91</f>
        <v>2.9273737926007071</v>
      </c>
      <c r="CT123" s="4">
        <f t="shared" ref="CT123:CT139" si="999">CP7/CP$7*CT91</f>
        <v>2.8402420301634423</v>
      </c>
      <c r="CU123" s="4">
        <f t="shared" ref="CU123:CU139" si="1000">CQ7/CQ$7*CU91</f>
        <v>2.8070490112550806</v>
      </c>
      <c r="CV123" s="4">
        <f t="shared" ref="CV123:CV139" si="1001">CR7/CR$7*CV91</f>
        <v>2.4929822216281261</v>
      </c>
      <c r="CW123" s="4">
        <f t="shared" ref="CW123:CW139" si="1002">CS7/CS$7*CW91</f>
        <v>2.9879816737123921</v>
      </c>
      <c r="CX123" s="4">
        <f t="shared" ref="CX123:CX139" si="1003">CT7/CT$7*CX91</f>
        <v>2.7596048298573095</v>
      </c>
      <c r="CY123" s="4">
        <f t="shared" ref="CY123:CY139" si="1004">CU7/CU$7*CY91</f>
        <v>2.8568936188773097</v>
      </c>
      <c r="CZ123" s="4">
        <f t="shared" ref="CZ123:CZ139" si="1005">CV7/CV$7*CZ91</f>
        <v>3.3735463536572086</v>
      </c>
      <c r="DA123" s="4">
        <f t="shared" ref="DA123:DA139" si="1006">CW7/CW$7*DA91</f>
        <v>3.2365519761019312</v>
      </c>
      <c r="DB123" s="4">
        <f t="shared" ref="DB123:DB139" si="1007">CX7/CX$7*DB91</f>
        <v>3.2388317986626003</v>
      </c>
      <c r="DC123" s="4">
        <f t="shared" ref="DC123:DC139" si="1008">CY7/CY$7*DC91</f>
        <v>3.3415316767025693</v>
      </c>
      <c r="DD123" s="4">
        <f t="shared" ref="DD123:DD139" si="1009">CZ7/CZ$7*DD91</f>
        <v>3.5115755829846274</v>
      </c>
      <c r="DE123" s="4">
        <f t="shared" ref="DE123:DE139" si="1010">DA7/DA$7*DE91</f>
        <v>3.1725544892478919</v>
      </c>
      <c r="DF123" s="4">
        <f t="shared" ref="DF123:DF139" si="1011">DB7/DB$7*DF91</f>
        <v>2.9633921734991464</v>
      </c>
      <c r="DG123" s="4">
        <f t="shared" ref="DG123:DG139" si="1012">DC7/DC$7*DG91</f>
        <v>2.7390233894132088</v>
      </c>
      <c r="DH123" s="4">
        <f t="shared" ref="DH123:DH139" si="1013">DD7/DD$7*DH91</f>
        <v>2.6022304832713727</v>
      </c>
      <c r="DI123" s="4">
        <f t="shared" ref="DI123:DI139" si="1014">DE7/DE$7*DI91</f>
        <v>2.3163374427472849</v>
      </c>
      <c r="DJ123" s="4">
        <f t="shared" ref="DJ123:DJ139" si="1015">DF7/DF$7*DJ91</f>
        <v>2.2972565571299342</v>
      </c>
      <c r="DK123" s="4">
        <f t="shared" ref="DK123:DK139" si="1016">DG7/DG$7*DK91</f>
        <v>2.4802795806290856</v>
      </c>
      <c r="DL123" s="4">
        <f t="shared" ref="DL123:DL139" si="1017">DH7/DH$7*DL91</f>
        <v>2.0610596341173792</v>
      </c>
      <c r="DM123" s="4">
        <f t="shared" ref="DM123:DM139" si="1018">DI7/DI$7*DM91</f>
        <v>2.1514918456289944</v>
      </c>
      <c r="DN123" s="4">
        <f t="shared" ref="DN123:DN139" si="1019">DJ7/DJ$7*DN91</f>
        <v>2.3458682070022441</v>
      </c>
      <c r="DO123" s="4">
        <f t="shared" ref="DO123:DO139" si="1020">DK7/DK$7*DO91</f>
        <v>1.9525693240056929</v>
      </c>
      <c r="DP123" s="4">
        <f t="shared" ref="DP123:DP139" si="1021">DL7/DL$7*DP91</f>
        <v>2.3453413257289002</v>
      </c>
      <c r="DQ123" s="4">
        <f t="shared" ref="DQ123:DQ139" si="1022">DM7/DM$7*DQ91</f>
        <v>2.7104247104246859</v>
      </c>
      <c r="DR123" s="4">
        <f t="shared" ref="DR123:DR139" si="1023">DN7/DN$7*DR91</f>
        <v>2.3708054979651338</v>
      </c>
      <c r="DS123" s="4">
        <f t="shared" ref="DS123:DS139" si="1024">DO7/DO$7*DS91</f>
        <v>2.2305472199392273</v>
      </c>
      <c r="DT123" s="4">
        <f t="shared" ref="DT123:DT139" si="1025">DP7/DP$7*DT91</f>
        <v>-10.028810796466892</v>
      </c>
      <c r="DU123" s="4">
        <f t="shared" ref="DU123:DU139" si="1026">DQ7/DQ$7*DU91</f>
        <v>-7.8885046237124996</v>
      </c>
      <c r="DV123" s="4">
        <f t="shared" ref="DV123:DV139" si="1027">DR7/DR$7*DV91</f>
        <v>-7.4802632812646541</v>
      </c>
      <c r="DW123" s="4">
        <f t="shared" ref="DW123:DW139" si="1028">DS7/DS$7*DW91</f>
        <v>-7.7964327113637211</v>
      </c>
      <c r="DX123" s="4">
        <f t="shared" ref="DX123:DX139" si="1029">DT7/DT$7*DX91</f>
        <v>5.2963111214106906</v>
      </c>
      <c r="DY123" s="4">
        <f t="shared" ref="DY123:DY139" si="1030">DU7/DU$7*DY91</f>
        <v>4.1483869651274485</v>
      </c>
      <c r="DZ123" s="4">
        <f t="shared" ref="DZ123:DZ139" si="1031">DV7/DV$7*DZ91</f>
        <v>5.0853297661032082</v>
      </c>
      <c r="EA123" s="4">
        <f t="shared" ref="EA123:EA139" si="1032">DW7/DW$7*EA91</f>
        <v>6.2413821072268671</v>
      </c>
      <c r="EB123" s="4">
        <f t="shared" ref="EB123:EB139" si="1033">DX7/DX$7*EB91</f>
        <v>6.0202877093295415</v>
      </c>
      <c r="EC123" s="4">
        <f t="shared" ref="EC123:EC139" si="1034">DY7/DY$7*EC91</f>
        <v>4.9510188087774409</v>
      </c>
      <c r="ED123" s="11">
        <f t="shared" ref="ED123:ED139" si="1035">DZ7/DZ$7*ED91</f>
        <v>4.0950874688988836</v>
      </c>
      <c r="EE123" s="11">
        <f t="shared" ref="EE123:EE139" si="1036">EA7/EA$7*EE91</f>
        <v>2.9455090277512808</v>
      </c>
      <c r="EF123" s="11">
        <f t="shared" ref="EF123:EF139" si="1037">EB7/EB$7*EF91</f>
        <v>0.75544442347610374</v>
      </c>
      <c r="EG123" s="11">
        <f t="shared" ref="EG123:EG139" si="1038">EC7/EC$7*EG91</f>
        <v>-1.3698545746448465</v>
      </c>
      <c r="EH123" s="11">
        <f t="shared" ref="EH123:EH139" si="1039">ED7/ED$7*EH91</f>
        <v>-3.0370104379863205</v>
      </c>
      <c r="EI123" s="11">
        <f t="shared" ref="EI123:EI139" si="1040">EE7/EE$7*EI91</f>
        <v>-3.2550034512314086</v>
      </c>
      <c r="EJ123" s="11">
        <f t="shared" ref="EJ123:EJ139" si="1041">EF7/EF$7*EJ91</f>
        <v>-2.0455959143147906</v>
      </c>
      <c r="EK123" s="11">
        <f t="shared" ref="EK123:EK139" si="1042">EG7/EG$7*EK91</f>
        <v>-0.72562314498778591</v>
      </c>
      <c r="EL123" s="11">
        <f t="shared" ref="EL123:EL139" si="1043">EH7/EH$7*EL91</f>
        <v>0.6287083588917497</v>
      </c>
      <c r="EM123" s="11">
        <f t="shared" ref="EM123:EM139" si="1044">EI7/EI$7*EM91</f>
        <v>1.5229503267530475</v>
      </c>
      <c r="EN123" s="11">
        <f t="shared" ref="EN123:EN139" si="1045">EJ7/EJ$7*EN91</f>
        <v>1.8890339545406531</v>
      </c>
      <c r="EO123" s="11">
        <f t="shared" ref="EO123:EO139" si="1046">EK7/EK$7*EO91</f>
        <v>2.090054040202971</v>
      </c>
      <c r="EP123" s="11">
        <f t="shared" ref="EP123:EP139" si="1047">EL7/EL$7*EP91</f>
        <v>2.1370825089427337</v>
      </c>
      <c r="EQ123" s="11">
        <f t="shared" ref="EQ123:EQ139" si="1048">EM7/EM$7*EQ91</f>
        <v>1.9116280465740321</v>
      </c>
      <c r="ER123" s="11">
        <f t="shared" ref="ER123:ER139" si="1049">EN7/EN$7*ER91</f>
        <v>1.673964068296252</v>
      </c>
      <c r="ES123" s="11">
        <f t="shared" ref="ES123:ES139" si="1050">EO7/EO$7*ES91</f>
        <v>1.500670357320355</v>
      </c>
      <c r="ET123" s="11">
        <f t="shared" ref="ET123:ET139" si="1051">EP7/EP$7*ET91</f>
        <v>1.3908023537942515</v>
      </c>
      <c r="EU123" s="11">
        <f t="shared" ref="EU123:EU139" si="1052">EQ7/EQ$7*EU91</f>
        <v>1.3482185822228265</v>
      </c>
      <c r="EV123" s="11">
        <f t="shared" ref="EV123:EV139" si="1053">ER7/ER$7*EV91</f>
        <v>1.3602364646366327</v>
      </c>
      <c r="EW123" s="11">
        <f t="shared" ref="EW123:EW139" si="1054">ES7/ES$7*EW91</f>
        <v>1.3907732933551298</v>
      </c>
      <c r="EX123" s="11">
        <f t="shared" ref="EX123:EX139" si="1055">ET7/ET$7*EX91</f>
        <v>1.4254711090695427</v>
      </c>
      <c r="EY123" s="11">
        <f t="shared" ref="EY123:EY139" si="1056">EU7/EU$7*EY91</f>
        <v>1.5084185126682081</v>
      </c>
      <c r="EZ123" s="11">
        <f t="shared" ref="EZ123:EZ139" si="1057">EV7/EV$7*EZ91</f>
        <v>1.5673851038595421</v>
      </c>
      <c r="FA123" s="11">
        <f t="shared" ref="FA123:FA139" si="1058">EW7/EW$7*FA91</f>
        <v>1.5894057761929536</v>
      </c>
      <c r="FB123" s="11">
        <f t="shared" ref="FB123:FB139" si="1059">EX7/EX$7*FB91</f>
        <v>1.5625127122298466</v>
      </c>
      <c r="FC123" s="11">
        <f t="shared" ref="FC123:FC139" si="1060">EY7/EY$7*FC91</f>
        <v>1.4865975049273228</v>
      </c>
      <c r="FD123" s="11">
        <f t="shared" ref="FD123:FD139" si="1061">EZ7/EZ$7*FD91</f>
        <v>1.3871079479687909</v>
      </c>
      <c r="FE123" s="11">
        <f t="shared" ref="FE123:FE139" si="1062">FA7/FA$7*FE91</f>
        <v>1.2955207403894331</v>
      </c>
      <c r="FF123" s="11">
        <f t="shared" ref="FF123:FF139" si="1063">FB7/FB$7*FF91</f>
        <v>1.1916657098378858</v>
      </c>
    </row>
    <row r="124" spans="2:162" x14ac:dyDescent="0.2">
      <c r="B124" t="str">
        <f t="shared" si="907"/>
        <v xml:space="preserve"> Goods producing</v>
      </c>
      <c r="C124" s="4"/>
      <c r="D124" s="4"/>
      <c r="E124" s="4"/>
      <c r="F124" s="4"/>
      <c r="G124" s="4">
        <f t="shared" si="908"/>
        <v>-0.58862795072516327</v>
      </c>
      <c r="H124" s="4">
        <f t="shared" si="909"/>
        <v>-0.76719417534148171</v>
      </c>
      <c r="I124" s="4">
        <f t="shared" si="910"/>
        <v>-0.68295010587217864</v>
      </c>
      <c r="J124" s="4">
        <f t="shared" si="911"/>
        <v>-0.29672701114974831</v>
      </c>
      <c r="K124" s="4">
        <f t="shared" si="912"/>
        <v>-8.1120057685373254E-2</v>
      </c>
      <c r="L124" s="4">
        <f t="shared" si="913"/>
        <v>6.2913808082929235E-2</v>
      </c>
      <c r="M124" s="4">
        <f t="shared" si="914"/>
        <v>-0.34017665313917061</v>
      </c>
      <c r="N124" s="4">
        <f t="shared" si="915"/>
        <v>-0.54543828797948979</v>
      </c>
      <c r="O124" s="4">
        <f t="shared" si="916"/>
        <v>-0.98726020513730373</v>
      </c>
      <c r="P124" s="4">
        <f t="shared" si="917"/>
        <v>-1.3343961267085886</v>
      </c>
      <c r="Q124" s="4">
        <f t="shared" si="918"/>
        <v>-1.0122835577919214</v>
      </c>
      <c r="R124" s="4">
        <f t="shared" si="919"/>
        <v>-1.3795136330139972</v>
      </c>
      <c r="S124" s="4">
        <f t="shared" si="920"/>
        <v>-1.2377984240856139</v>
      </c>
      <c r="T124" s="4">
        <f t="shared" si="921"/>
        <v>-1.0199894483850154</v>
      </c>
      <c r="U124" s="4">
        <f t="shared" si="922"/>
        <v>-1.1718410925609815</v>
      </c>
      <c r="V124" s="4">
        <f t="shared" si="923"/>
        <v>-0.4511894995898259</v>
      </c>
      <c r="W124" s="4">
        <f t="shared" si="924"/>
        <v>0.12821259980185187</v>
      </c>
      <c r="X124" s="4">
        <f t="shared" si="925"/>
        <v>3.192384711378797E-2</v>
      </c>
      <c r="Y124" s="4">
        <f t="shared" si="926"/>
        <v>-0.30674846625766783</v>
      </c>
      <c r="Z124" s="4">
        <f t="shared" si="927"/>
        <v>-1.7749785284855442</v>
      </c>
      <c r="AA124" s="4">
        <f t="shared" si="928"/>
        <v>-0.48540933348472654</v>
      </c>
      <c r="AB124" s="4">
        <f t="shared" si="929"/>
        <v>9.6519616192589072E-2</v>
      </c>
      <c r="AC124" s="4">
        <f t="shared" si="930"/>
        <v>0.92681820758460898</v>
      </c>
      <c r="AD124" s="4">
        <f t="shared" si="931"/>
        <v>3.0605266157528805</v>
      </c>
      <c r="AE124" s="4">
        <f t="shared" si="932"/>
        <v>2.177116641178924</v>
      </c>
      <c r="AF124" s="4">
        <f t="shared" si="933"/>
        <v>2.3296254381848773</v>
      </c>
      <c r="AG124" s="4">
        <f t="shared" si="934"/>
        <v>2.4268399213802101</v>
      </c>
      <c r="AH124" s="4">
        <f t="shared" si="935"/>
        <v>2.4455647323822798</v>
      </c>
      <c r="AI124" s="4">
        <f t="shared" si="936"/>
        <v>1.7916777100450612</v>
      </c>
      <c r="AJ124" s="4">
        <f t="shared" si="937"/>
        <v>1.5835456862031296</v>
      </c>
      <c r="AK124" s="4">
        <f t="shared" si="938"/>
        <v>1.162910363280852</v>
      </c>
      <c r="AL124" s="4">
        <f t="shared" si="939"/>
        <v>0.43286755771567703</v>
      </c>
      <c r="AM124" s="4">
        <f t="shared" si="940"/>
        <v>-3.5140562249002728E-2</v>
      </c>
      <c r="AN124" s="4">
        <f t="shared" si="941"/>
        <v>-0.55483998811057378</v>
      </c>
      <c r="AO124" s="4">
        <f t="shared" si="942"/>
        <v>-0.92342452969202482</v>
      </c>
      <c r="AP124" s="4">
        <f t="shared" si="943"/>
        <v>-1.0300742724948304</v>
      </c>
      <c r="AQ124" s="4">
        <f t="shared" si="944"/>
        <v>-1.0312530330971574</v>
      </c>
      <c r="AR124" s="4">
        <f t="shared" si="945"/>
        <v>-0.65291514521316008</v>
      </c>
      <c r="AS124" s="4">
        <f t="shared" si="946"/>
        <v>-0.50375416796603356</v>
      </c>
      <c r="AT124" s="4">
        <f t="shared" si="947"/>
        <v>-0.37387183578215127</v>
      </c>
      <c r="AU124" s="4">
        <f t="shared" si="948"/>
        <v>-0.13276119579905205</v>
      </c>
      <c r="AV124" s="4">
        <f t="shared" si="949"/>
        <v>-0.55173064227105995</v>
      </c>
      <c r="AW124" s="4">
        <f t="shared" si="950"/>
        <v>-0.63619503720919546</v>
      </c>
      <c r="AX124" s="4">
        <f t="shared" si="951"/>
        <v>-1.2677141456353753</v>
      </c>
      <c r="AY124" s="4">
        <f t="shared" si="952"/>
        <v>-1.7109864576243323</v>
      </c>
      <c r="AZ124" s="4">
        <f t="shared" si="953"/>
        <v>-1.8553533443630328</v>
      </c>
      <c r="BA124" s="4">
        <f t="shared" si="954"/>
        <v>-1.9545606414968273</v>
      </c>
      <c r="BB124" s="4">
        <f t="shared" si="955"/>
        <v>-1.7002930704580113</v>
      </c>
      <c r="BC124" s="4">
        <f t="shared" si="956"/>
        <v>-1.4706602065286545</v>
      </c>
      <c r="BD124" s="4">
        <f t="shared" si="957"/>
        <v>-1.3223871792350812</v>
      </c>
      <c r="BE124" s="4">
        <f t="shared" si="958"/>
        <v>-1.2101643950410381</v>
      </c>
      <c r="BF124" s="4">
        <f t="shared" si="959"/>
        <v>-0.90783159352891829</v>
      </c>
      <c r="BG124" s="4">
        <f t="shared" si="960"/>
        <v>-0.49838829655343375</v>
      </c>
      <c r="BH124" s="4">
        <f t="shared" si="961"/>
        <v>-0.24140763047211533</v>
      </c>
      <c r="BI124" s="4">
        <f t="shared" si="962"/>
        <v>2.2413149047442571E-2</v>
      </c>
      <c r="BJ124" s="4">
        <f t="shared" si="963"/>
        <v>0.35282132829776147</v>
      </c>
      <c r="BK124" s="4">
        <f t="shared" si="964"/>
        <v>0.55140210128908607</v>
      </c>
      <c r="BL124" s="4">
        <f t="shared" si="965"/>
        <v>0.89521972450973208</v>
      </c>
      <c r="BM124" s="4">
        <f t="shared" si="966"/>
        <v>0.8262220687614048</v>
      </c>
      <c r="BN124" s="4">
        <f t="shared" si="967"/>
        <v>1.2271591632783012</v>
      </c>
      <c r="BO124" s="4">
        <f t="shared" si="968"/>
        <v>1.3749390541199433</v>
      </c>
      <c r="BP124" s="4">
        <f t="shared" si="969"/>
        <v>1.3073000990744981</v>
      </c>
      <c r="BQ124" s="4">
        <f t="shared" si="970"/>
        <v>1.4407491895785791</v>
      </c>
      <c r="BR124" s="4">
        <f t="shared" si="971"/>
        <v>0.97359422492401293</v>
      </c>
      <c r="BS124" s="4">
        <f t="shared" si="972"/>
        <v>0.99443868413611347</v>
      </c>
      <c r="BT124" s="4">
        <f t="shared" si="973"/>
        <v>1.0245134730538936</v>
      </c>
      <c r="BU124" s="4">
        <f t="shared" si="974"/>
        <v>1.0714700755374824</v>
      </c>
      <c r="BV124" s="4">
        <f t="shared" si="975"/>
        <v>0.95904973192826792</v>
      </c>
      <c r="BW124" s="4">
        <f t="shared" si="976"/>
        <v>0.60585276634659313</v>
      </c>
      <c r="BX124" s="4">
        <f t="shared" si="977"/>
        <v>0.18384439047641019</v>
      </c>
      <c r="BY124" s="4">
        <f t="shared" si="978"/>
        <v>-0.16912461101339471</v>
      </c>
      <c r="BZ124" s="4">
        <f t="shared" si="979"/>
        <v>-1.3022526056259076</v>
      </c>
      <c r="CA124" s="4">
        <f t="shared" si="980"/>
        <v>-1.7127330230071973</v>
      </c>
      <c r="CB124" s="4">
        <f t="shared" si="981"/>
        <v>-2.3729417793721166</v>
      </c>
      <c r="CC124" s="4">
        <f t="shared" si="982"/>
        <v>-2.7508450453655966</v>
      </c>
      <c r="CD124" s="4">
        <f t="shared" si="983"/>
        <v>-2.1153715489321256</v>
      </c>
      <c r="CE124" s="4">
        <f t="shared" si="984"/>
        <v>-1.9097581739950773</v>
      </c>
      <c r="CF124" s="4">
        <f t="shared" si="985"/>
        <v>-1.2349163785195121</v>
      </c>
      <c r="CG124" s="4">
        <f t="shared" si="986"/>
        <v>-0.67572390492279188</v>
      </c>
      <c r="CH124" s="4">
        <f t="shared" si="987"/>
        <v>-0.22762669222474802</v>
      </c>
      <c r="CI124" s="4">
        <f t="shared" si="988"/>
        <v>-9.6026887528490226E-3</v>
      </c>
      <c r="CJ124" s="4">
        <f t="shared" si="989"/>
        <v>0.32261918986736604</v>
      </c>
      <c r="CK124" s="4">
        <f t="shared" si="990"/>
        <v>0.55108905694587196</v>
      </c>
      <c r="CL124" s="4">
        <f t="shared" si="991"/>
        <v>0.69016222369793945</v>
      </c>
      <c r="CM124" s="4">
        <f t="shared" si="992"/>
        <v>0.79213071339055663</v>
      </c>
      <c r="CN124" s="4">
        <f t="shared" si="993"/>
        <v>0.81728511038045981</v>
      </c>
      <c r="CO124" s="4">
        <f t="shared" si="994"/>
        <v>0.79908409074978337</v>
      </c>
      <c r="CP124" s="4">
        <f t="shared" si="995"/>
        <v>0.83412718696995591</v>
      </c>
      <c r="CQ124" s="4">
        <f t="shared" si="996"/>
        <v>0.8660908125086606</v>
      </c>
      <c r="CR124" s="4">
        <f t="shared" si="997"/>
        <v>0.68886600297516931</v>
      </c>
      <c r="CS124" s="4">
        <f t="shared" si="998"/>
        <v>0.58547475852013953</v>
      </c>
      <c r="CT124" s="4">
        <f t="shared" si="999"/>
        <v>0.39736295493542562</v>
      </c>
      <c r="CU124" s="4">
        <f t="shared" si="1000"/>
        <v>0.28698264651809768</v>
      </c>
      <c r="CV124" s="4">
        <f t="shared" si="1001"/>
        <v>0.27848326872521612</v>
      </c>
      <c r="CW124" s="4">
        <f t="shared" si="1002"/>
        <v>0.40282419601159775</v>
      </c>
      <c r="CX124" s="4">
        <f t="shared" si="1003"/>
        <v>0.57738748627881287</v>
      </c>
      <c r="CY124" s="4">
        <f t="shared" si="1004"/>
        <v>0.70659048283682802</v>
      </c>
      <c r="CZ124" s="4">
        <f t="shared" si="1005"/>
        <v>0.69557656776437637</v>
      </c>
      <c r="DA124" s="4">
        <f t="shared" si="1006"/>
        <v>0.57810921751090927</v>
      </c>
      <c r="DB124" s="4">
        <f t="shared" si="1007"/>
        <v>0.40164932595552322</v>
      </c>
      <c r="DC124" s="4">
        <f t="shared" si="1008"/>
        <v>0.33288101094054762</v>
      </c>
      <c r="DD124" s="4">
        <f t="shared" si="1009"/>
        <v>0.34905481842841041</v>
      </c>
      <c r="DE124" s="4">
        <f t="shared" si="1010"/>
        <v>0.19568249474363575</v>
      </c>
      <c r="DF124" s="4">
        <f t="shared" si="1011"/>
        <v>6.6221054156402642E-2</v>
      </c>
      <c r="DG124" s="4">
        <f t="shared" si="1012"/>
        <v>-6.9757899056217057E-2</v>
      </c>
      <c r="DH124" s="4">
        <f t="shared" si="1013"/>
        <v>-0.1523554147114381</v>
      </c>
      <c r="DI124" s="4">
        <f t="shared" si="1014"/>
        <v>-0.268356167147555</v>
      </c>
      <c r="DJ124" s="4">
        <f t="shared" si="1015"/>
        <v>-0.13867952969550573</v>
      </c>
      <c r="DK124" s="4">
        <f t="shared" si="1016"/>
        <v>2.5961058412382221E-2</v>
      </c>
      <c r="DL124" s="4">
        <f t="shared" si="1017"/>
        <v>0.15839074998019936</v>
      </c>
      <c r="DM124" s="4">
        <f t="shared" si="1018"/>
        <v>0.41018359660020887</v>
      </c>
      <c r="DN124" s="4">
        <f t="shared" si="1019"/>
        <v>0.61495540099807189</v>
      </c>
      <c r="DO124" s="4">
        <f t="shared" si="1020"/>
        <v>0.46962994719098788</v>
      </c>
      <c r="DP124" s="4">
        <f t="shared" si="1021"/>
        <v>0.50049467496944788</v>
      </c>
      <c r="DQ124" s="4">
        <f t="shared" si="1022"/>
        <v>0.40733590733590419</v>
      </c>
      <c r="DR124" s="4">
        <f t="shared" si="1023"/>
        <v>0.18044997312447572</v>
      </c>
      <c r="DS124" s="4">
        <f t="shared" si="1024"/>
        <v>0.12997190313270582</v>
      </c>
      <c r="DT124" s="4">
        <f t="shared" si="1025"/>
        <v>-1.4500170590242236</v>
      </c>
      <c r="DU124" s="4">
        <f t="shared" si="1026"/>
        <v>-1.3607999398541468</v>
      </c>
      <c r="DV124" s="4">
        <f t="shared" si="1027"/>
        <v>-1.4607984698182892</v>
      </c>
      <c r="DW124" s="4">
        <f t="shared" si="1028"/>
        <v>-1.572374079198293</v>
      </c>
      <c r="DX124" s="4">
        <f t="shared" si="1029"/>
        <v>-0.24227357953946788</v>
      </c>
      <c r="DY124" s="4">
        <f t="shared" si="1030"/>
        <v>-0.28363295039484182</v>
      </c>
      <c r="DZ124" s="4">
        <f t="shared" si="1031"/>
        <v>-2.0268352993638352E-2</v>
      </c>
      <c r="EA124" s="4">
        <f t="shared" si="1032"/>
        <v>0.36499310568578308</v>
      </c>
      <c r="EB124" s="4">
        <f t="shared" si="1033"/>
        <v>0.66225165562913713</v>
      </c>
      <c r="EC124" s="4">
        <f t="shared" si="1034"/>
        <v>0.97962382445141138</v>
      </c>
      <c r="ED124" s="11">
        <f t="shared" si="1035"/>
        <v>0.96758732424248362</v>
      </c>
      <c r="EE124" s="11">
        <f t="shared" si="1036"/>
        <v>0.78248272702981259</v>
      </c>
      <c r="EF124" s="11">
        <f t="shared" si="1037"/>
        <v>0.40744291375731251</v>
      </c>
      <c r="EG124" s="11">
        <f t="shared" si="1038"/>
        <v>-0.13738869079843957</v>
      </c>
      <c r="EH124" s="11">
        <f t="shared" si="1039"/>
        <v>-0.51102108608865127</v>
      </c>
      <c r="EI124" s="11">
        <f t="shared" si="1040"/>
        <v>-0.68501798478121023</v>
      </c>
      <c r="EJ124" s="11">
        <f t="shared" si="1041"/>
        <v>-0.65315784830618107</v>
      </c>
      <c r="EK124" s="11">
        <f t="shared" si="1042"/>
        <v>-0.52565233117578991</v>
      </c>
      <c r="EL124" s="11">
        <f t="shared" si="1043"/>
        <v>-0.29517820187230903</v>
      </c>
      <c r="EM124" s="11">
        <f t="shared" si="1044"/>
        <v>-9.1606985679436523E-2</v>
      </c>
      <c r="EN124" s="11">
        <f t="shared" si="1045"/>
        <v>6.1832003267420006E-2</v>
      </c>
      <c r="EO124" s="11">
        <f t="shared" si="1046"/>
        <v>0.1656496950229028</v>
      </c>
      <c r="EP124" s="11">
        <f t="shared" si="1047"/>
        <v>0.21375952310012294</v>
      </c>
      <c r="EQ124" s="11">
        <f t="shared" si="1048"/>
        <v>0.21723483572185193</v>
      </c>
      <c r="ER124" s="11">
        <f t="shared" si="1049"/>
        <v>0.19427959529400787</v>
      </c>
      <c r="ES124" s="11">
        <f t="shared" si="1050"/>
        <v>0.16833728413681701</v>
      </c>
      <c r="ET124" s="11">
        <f t="shared" si="1051"/>
        <v>0.14583484396352181</v>
      </c>
      <c r="EU124" s="11">
        <f t="shared" si="1052"/>
        <v>0.12443085649637593</v>
      </c>
      <c r="EV124" s="11">
        <f t="shared" si="1053"/>
        <v>0.11305494768363854</v>
      </c>
      <c r="EW124" s="11">
        <f t="shared" si="1054"/>
        <v>0.10660976102500935</v>
      </c>
      <c r="EX124" s="11">
        <f t="shared" si="1055"/>
        <v>0.10378015001774098</v>
      </c>
      <c r="EY124" s="11">
        <f t="shared" si="1056"/>
        <v>0.10971562538893542</v>
      </c>
      <c r="EZ124" s="11">
        <f t="shared" si="1057"/>
        <v>0.11555306443427368</v>
      </c>
      <c r="FA124" s="11">
        <f t="shared" si="1058"/>
        <v>0.12150692762065544</v>
      </c>
      <c r="FB124" s="11">
        <f t="shared" si="1059"/>
        <v>0.12252555598886303</v>
      </c>
      <c r="FC124" s="11">
        <f t="shared" si="1060"/>
        <v>0.11934153933571766</v>
      </c>
      <c r="FD124" s="11">
        <f t="shared" si="1061"/>
        <v>0.11242518255241842</v>
      </c>
      <c r="FE124" s="11">
        <f t="shared" si="1062"/>
        <v>9.9943999206879713E-2</v>
      </c>
      <c r="FF124" s="11">
        <f t="shared" si="1063"/>
        <v>8.9382938897358627E-2</v>
      </c>
    </row>
    <row r="125" spans="2:162" x14ac:dyDescent="0.2">
      <c r="B125" t="str">
        <f t="shared" si="907"/>
        <v xml:space="preserve">   Natural resources</v>
      </c>
      <c r="C125" s="4"/>
      <c r="D125" s="4"/>
      <c r="E125" s="4"/>
      <c r="F125" s="4"/>
      <c r="G125" s="4">
        <f t="shared" si="908"/>
        <v>-3.0341646944596055E-3</v>
      </c>
      <c r="H125" s="4">
        <f t="shared" si="909"/>
        <v>-1.5043023045911312E-2</v>
      </c>
      <c r="I125" s="4">
        <f t="shared" si="910"/>
        <v>-1.7893889236825625E-2</v>
      </c>
      <c r="J125" s="4">
        <f t="shared" si="911"/>
        <v>-2.0980697758062564E-2</v>
      </c>
      <c r="K125" s="4">
        <f t="shared" si="912"/>
        <v>-1.8026679485638738E-2</v>
      </c>
      <c r="L125" s="4">
        <f t="shared" si="913"/>
        <v>-2.6963060606968441E-2</v>
      </c>
      <c r="M125" s="4">
        <f t="shared" si="914"/>
        <v>-2.3872045834328001E-2</v>
      </c>
      <c r="N125" s="4">
        <f t="shared" si="915"/>
        <v>-1.7883222556704711E-2</v>
      </c>
      <c r="O125" s="4">
        <f t="shared" si="916"/>
        <v>-5.9117377553131803E-3</v>
      </c>
      <c r="P125" s="4">
        <f t="shared" si="917"/>
        <v>8.8566114604552108E-3</v>
      </c>
      <c r="Q125" s="4">
        <f t="shared" si="918"/>
        <v>5.9197868876720398E-3</v>
      </c>
      <c r="R125" s="4">
        <f t="shared" si="919"/>
        <v>2.9476787030213608E-3</v>
      </c>
      <c r="S125" s="4">
        <f t="shared" si="920"/>
        <v>0</v>
      </c>
      <c r="T125" s="4">
        <f t="shared" si="921"/>
        <v>-5.8620083240517934E-3</v>
      </c>
      <c r="U125" s="4">
        <f t="shared" si="922"/>
        <v>-5.7868695928937185E-3</v>
      </c>
      <c r="V125" s="4">
        <f t="shared" si="923"/>
        <v>-2.929801945388479E-3</v>
      </c>
      <c r="W125" s="4">
        <f t="shared" si="924"/>
        <v>2.9139227227693819E-3</v>
      </c>
      <c r="X125" s="4">
        <f t="shared" si="925"/>
        <v>2.9021679194358081E-3</v>
      </c>
      <c r="Y125" s="4">
        <f t="shared" si="926"/>
        <v>5.7877069105220476E-3</v>
      </c>
      <c r="Z125" s="4">
        <f t="shared" si="927"/>
        <v>0</v>
      </c>
      <c r="AA125" s="4">
        <f t="shared" si="928"/>
        <v>0</v>
      </c>
      <c r="AB125" s="4">
        <f t="shared" si="929"/>
        <v>0</v>
      </c>
      <c r="AC125" s="4">
        <f t="shared" si="930"/>
        <v>0</v>
      </c>
      <c r="AD125" s="4">
        <f t="shared" si="931"/>
        <v>8.5489570272426763E-3</v>
      </c>
      <c r="AE125" s="4">
        <f t="shared" si="932"/>
        <v>1.3902405116085094E-2</v>
      </c>
      <c r="AF125" s="4">
        <f t="shared" si="933"/>
        <v>1.6561318280935163E-2</v>
      </c>
      <c r="AG125" s="4">
        <f t="shared" si="934"/>
        <v>2.1838829438742064E-2</v>
      </c>
      <c r="AH125" s="4">
        <f t="shared" si="935"/>
        <v>2.1452322213879636E-2</v>
      </c>
      <c r="AI125" s="4">
        <f t="shared" si="936"/>
        <v>-5.3008216273522325E-3</v>
      </c>
      <c r="AJ125" s="4">
        <f t="shared" si="937"/>
        <v>-2.6002392220084362E-3</v>
      </c>
      <c r="AK125" s="4">
        <f t="shared" si="938"/>
        <v>2.5728105382319556E-3</v>
      </c>
      <c r="AL125" s="4">
        <f t="shared" si="939"/>
        <v>2.2782503037667105E-2</v>
      </c>
      <c r="AM125" s="4">
        <f t="shared" si="940"/>
        <v>2.7610441767068266E-2</v>
      </c>
      <c r="AN125" s="4">
        <f t="shared" si="941"/>
        <v>2.4769642326364829E-2</v>
      </c>
      <c r="AO125" s="4">
        <f t="shared" si="942"/>
        <v>1.7191414116606896E-2</v>
      </c>
      <c r="AP125" s="4">
        <f t="shared" si="943"/>
        <v>-1.2175818823815894E-2</v>
      </c>
      <c r="AQ125" s="4">
        <f t="shared" si="944"/>
        <v>0</v>
      </c>
      <c r="AR125" s="4">
        <f t="shared" si="945"/>
        <v>2.4182042415302313E-3</v>
      </c>
      <c r="AS125" s="4">
        <f t="shared" si="946"/>
        <v>0</v>
      </c>
      <c r="AT125" s="4">
        <f t="shared" si="947"/>
        <v>0</v>
      </c>
      <c r="AU125" s="4">
        <f t="shared" si="948"/>
        <v>7.1122069178066035E-3</v>
      </c>
      <c r="AV125" s="4">
        <f t="shared" si="949"/>
        <v>-7.0734697727058383E-3</v>
      </c>
      <c r="AW125" s="4">
        <f t="shared" si="950"/>
        <v>-1.6433082141934875E-2</v>
      </c>
      <c r="AX125" s="4">
        <f t="shared" si="951"/>
        <v>-2.5681133705320672E-2</v>
      </c>
      <c r="AY125" s="4">
        <f t="shared" si="952"/>
        <v>-3.5205482667167387E-2</v>
      </c>
      <c r="AZ125" s="4">
        <f t="shared" si="953"/>
        <v>-3.0725596785629857E-2</v>
      </c>
      <c r="BA125" s="4">
        <f t="shared" si="954"/>
        <v>-2.1478688368096979E-2</v>
      </c>
      <c r="BB125" s="4">
        <f t="shared" si="955"/>
        <v>-1.4532419405624034E-2</v>
      </c>
      <c r="BC125" s="4">
        <f t="shared" si="956"/>
        <v>-1.2235109871286625E-2</v>
      </c>
      <c r="BD125" s="4">
        <f t="shared" si="957"/>
        <v>-1.9663749877101577E-2</v>
      </c>
      <c r="BE125" s="4">
        <f t="shared" si="958"/>
        <v>-2.7111625958149504E-2</v>
      </c>
      <c r="BF125" s="4">
        <f t="shared" si="959"/>
        <v>-1.7315588977390793E-2</v>
      </c>
      <c r="BG125" s="4">
        <f t="shared" si="960"/>
        <v>-2.2315893875526897E-2</v>
      </c>
      <c r="BH125" s="4">
        <f t="shared" si="961"/>
        <v>-4.9774769169508024E-3</v>
      </c>
      <c r="BI125" s="4">
        <f t="shared" si="962"/>
        <v>-2.4903498941601355E-3</v>
      </c>
      <c r="BJ125" s="4">
        <f t="shared" si="963"/>
        <v>-7.4539717246005985E-3</v>
      </c>
      <c r="BK125" s="4">
        <f t="shared" si="964"/>
        <v>-7.4513797471498534E-3</v>
      </c>
      <c r="BL125" s="4">
        <f t="shared" si="965"/>
        <v>-1.2364913321957599E-2</v>
      </c>
      <c r="BM125" s="4">
        <f t="shared" si="966"/>
        <v>-7.3990036008484113E-3</v>
      </c>
      <c r="BN125" s="4">
        <f t="shared" si="967"/>
        <v>-7.348258462744321E-3</v>
      </c>
      <c r="BO125" s="4">
        <f t="shared" si="968"/>
        <v>-2.4378352023403131E-3</v>
      </c>
      <c r="BP125" s="4">
        <f t="shared" si="969"/>
        <v>0</v>
      </c>
      <c r="BQ125" s="4">
        <f t="shared" si="970"/>
        <v>0</v>
      </c>
      <c r="BR125" s="4">
        <f t="shared" si="971"/>
        <v>0</v>
      </c>
      <c r="BS125" s="4">
        <f t="shared" si="972"/>
        <v>-2.3564897728343753E-3</v>
      </c>
      <c r="BT125" s="4">
        <f t="shared" si="973"/>
        <v>0</v>
      </c>
      <c r="BU125" s="4">
        <f t="shared" si="974"/>
        <v>2.3242300987797774E-3</v>
      </c>
      <c r="BV125" s="4">
        <f t="shared" si="975"/>
        <v>0</v>
      </c>
      <c r="BW125" s="4">
        <f t="shared" si="976"/>
        <v>-4.5724737082761943E-3</v>
      </c>
      <c r="BX125" s="4">
        <f t="shared" si="977"/>
        <v>-6.8090514991261744E-3</v>
      </c>
      <c r="BY125" s="4">
        <f t="shared" si="978"/>
        <v>-9.0199792540477178E-3</v>
      </c>
      <c r="BZ125" s="4">
        <f t="shared" si="979"/>
        <v>-1.1206993163734184E-2</v>
      </c>
      <c r="CA125" s="4">
        <f t="shared" si="980"/>
        <v>-8.9088843849528913E-3</v>
      </c>
      <c r="CB125" s="4">
        <f t="shared" si="981"/>
        <v>-1.336868608096967E-2</v>
      </c>
      <c r="CC125" s="4">
        <f t="shared" si="982"/>
        <v>-1.3342821561999643E-2</v>
      </c>
      <c r="CD125" s="4">
        <f t="shared" si="983"/>
        <v>-1.3589110592711706E-2</v>
      </c>
      <c r="CE125" s="4">
        <f t="shared" si="984"/>
        <v>-4.6018269252893372E-3</v>
      </c>
      <c r="CF125" s="4">
        <f t="shared" si="985"/>
        <v>-2.3522216733704963E-3</v>
      </c>
      <c r="CG125" s="4">
        <f t="shared" si="986"/>
        <v>0</v>
      </c>
      <c r="CH125" s="4">
        <f t="shared" si="987"/>
        <v>0</v>
      </c>
      <c r="CI125" s="4">
        <f t="shared" si="988"/>
        <v>-7.2020165646381048E-3</v>
      </c>
      <c r="CJ125" s="4">
        <f t="shared" si="989"/>
        <v>-4.7795435535906419E-3</v>
      </c>
      <c r="CK125" s="4">
        <f t="shared" si="990"/>
        <v>-7.1570007395567502E-3</v>
      </c>
      <c r="CL125" s="4">
        <f t="shared" si="991"/>
        <v>2.3716914903709418E-3</v>
      </c>
      <c r="CM125" s="4">
        <f t="shared" si="992"/>
        <v>2.3645692937031542E-3</v>
      </c>
      <c r="CN125" s="4">
        <f t="shared" si="993"/>
        <v>0</v>
      </c>
      <c r="CO125" s="4">
        <f t="shared" si="994"/>
        <v>0</v>
      </c>
      <c r="CP125" s="4">
        <f t="shared" si="995"/>
        <v>-4.6469481168242843E-3</v>
      </c>
      <c r="CQ125" s="4">
        <f t="shared" si="996"/>
        <v>0</v>
      </c>
      <c r="CR125" s="4">
        <f t="shared" si="997"/>
        <v>4.5771827440210609E-3</v>
      </c>
      <c r="CS125" s="4">
        <f t="shared" si="998"/>
        <v>4.5562238017131445E-3</v>
      </c>
      <c r="CT125" s="4">
        <f t="shared" si="999"/>
        <v>0</v>
      </c>
      <c r="CU125" s="4">
        <f t="shared" si="1000"/>
        <v>-2.2420519259226022E-3</v>
      </c>
      <c r="CV125" s="4">
        <f t="shared" si="1001"/>
        <v>-4.4557322996034493E-3</v>
      </c>
      <c r="CW125" s="4">
        <f t="shared" si="1002"/>
        <v>-4.4266395166109732E-3</v>
      </c>
      <c r="CX125" s="4">
        <f t="shared" si="1003"/>
        <v>4.3907793633369968E-3</v>
      </c>
      <c r="CY125" s="4">
        <f t="shared" si="1004"/>
        <v>6.5425044707113954E-3</v>
      </c>
      <c r="CZ125" s="4">
        <f t="shared" si="1005"/>
        <v>6.521030322791008E-3</v>
      </c>
      <c r="DA125" s="4">
        <f t="shared" si="1006"/>
        <v>4.2982097956201287E-3</v>
      </c>
      <c r="DB125" s="4">
        <f t="shared" si="1007"/>
        <v>2.1364325848697834E-3</v>
      </c>
      <c r="DC125" s="4">
        <f t="shared" si="1008"/>
        <v>-4.2405224323636744E-3</v>
      </c>
      <c r="DD125" s="4">
        <f t="shared" si="1009"/>
        <v>0</v>
      </c>
      <c r="DE125" s="4">
        <f t="shared" si="1010"/>
        <v>2.0817286674854789E-3</v>
      </c>
      <c r="DF125" s="4">
        <f t="shared" si="1011"/>
        <v>0</v>
      </c>
      <c r="DG125" s="4">
        <f t="shared" si="1012"/>
        <v>4.1034058268362792E-3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-5.6863414079381383E-3</v>
      </c>
      <c r="DU125" s="4">
        <f t="shared" si="1026"/>
        <v>-1.8795579279753387E-3</v>
      </c>
      <c r="DV125" s="4">
        <f t="shared" si="1027"/>
        <v>-3.750445365387147E-3</v>
      </c>
      <c r="DW125" s="4">
        <f t="shared" si="1028"/>
        <v>-5.6089443966645522E-3</v>
      </c>
      <c r="DX125" s="4">
        <f t="shared" si="1029"/>
        <v>2.1067267786040855E-3</v>
      </c>
      <c r="DY125" s="4">
        <f t="shared" si="1030"/>
        <v>-4.0810496459689517E-3</v>
      </c>
      <c r="DZ125" s="4">
        <f t="shared" si="1031"/>
        <v>0</v>
      </c>
      <c r="EA125" s="4">
        <f t="shared" si="1032"/>
        <v>0</v>
      </c>
      <c r="EB125" s="4">
        <f t="shared" si="1033"/>
        <v>-2.0007602889097835E-3</v>
      </c>
      <c r="EC125" s="4">
        <f t="shared" si="1034"/>
        <v>0</v>
      </c>
      <c r="ED125" s="11">
        <f t="shared" si="1035"/>
        <v>-9.5394140451713326E-4</v>
      </c>
      <c r="EE125" s="11">
        <f t="shared" si="1036"/>
        <v>1.6236095736153018E-3</v>
      </c>
      <c r="EF125" s="11">
        <f t="shared" si="1037"/>
        <v>2.0475523683713957E-3</v>
      </c>
      <c r="EG125" s="11">
        <f t="shared" si="1038"/>
        <v>2.3210838762671077E-3</v>
      </c>
      <c r="EH125" s="11">
        <f t="shared" si="1039"/>
        <v>1.5649308562617392E-3</v>
      </c>
      <c r="EI125" s="11">
        <f t="shared" si="1040"/>
        <v>1.0587465772739296E-3</v>
      </c>
      <c r="EJ125" s="11">
        <f t="shared" si="1041"/>
        <v>7.2091733499954954E-4</v>
      </c>
      <c r="EK125" s="11">
        <f t="shared" si="1042"/>
        <v>4.8999294193936664E-4</v>
      </c>
      <c r="EL125" s="11">
        <f t="shared" si="1043"/>
        <v>3.3226322397197374E-4</v>
      </c>
      <c r="EM125" s="11">
        <f t="shared" si="1044"/>
        <v>2.2359026484617577E-4</v>
      </c>
      <c r="EN125" s="11">
        <f t="shared" si="1045"/>
        <v>1.4960373366863851E-4</v>
      </c>
      <c r="EO125" s="11">
        <f t="shared" si="1046"/>
        <v>9.9986958968799932E-5</v>
      </c>
      <c r="EP125" s="11">
        <f t="shared" si="1047"/>
        <v>6.6733624369572116E-5</v>
      </c>
      <c r="EQ125" s="11">
        <f t="shared" si="1048"/>
        <v>4.4442506471292259E-5</v>
      </c>
      <c r="ER125" s="11">
        <f t="shared" si="1049"/>
        <v>2.9596842252835966E-5</v>
      </c>
      <c r="ES125" s="11">
        <f t="shared" si="1050"/>
        <v>1.9732540595408133E-5</v>
      </c>
      <c r="ET125" s="11">
        <f t="shared" si="1051"/>
        <v>1.3152243634441488E-5</v>
      </c>
      <c r="EU125" s="11">
        <f t="shared" si="1052"/>
        <v>8.7795629555777893E-6</v>
      </c>
      <c r="EV125" s="11">
        <f t="shared" si="1053"/>
        <v>5.8584578855460189E-6</v>
      </c>
      <c r="EW125" s="11">
        <f t="shared" si="1054"/>
        <v>3.9080310037125025E-6</v>
      </c>
      <c r="EX125" s="11">
        <f t="shared" si="1055"/>
        <v>2.6130703025897434E-6</v>
      </c>
      <c r="EY125" s="11">
        <f t="shared" si="1056"/>
        <v>1.7435195079540711E-6</v>
      </c>
      <c r="EZ125" s="11">
        <f t="shared" si="1057"/>
        <v>1.163615862539674E-6</v>
      </c>
      <c r="FA125" s="11">
        <f t="shared" si="1058"/>
        <v>7.7850668263975756E-7</v>
      </c>
      <c r="FB125" s="11">
        <f t="shared" si="1059"/>
        <v>5.206929338195798E-7</v>
      </c>
      <c r="FC125" s="11">
        <f t="shared" si="1060"/>
        <v>3.4568266655476782E-7</v>
      </c>
      <c r="FD125" s="11">
        <f t="shared" si="1061"/>
        <v>2.3128326714631947E-7</v>
      </c>
      <c r="FE125" s="11">
        <f t="shared" si="1062"/>
        <v>1.5004997200006215E-7</v>
      </c>
      <c r="FF125" s="11">
        <f t="shared" si="1063"/>
        <v>1.0146835388519323E-7</v>
      </c>
    </row>
    <row r="126" spans="2:162" x14ac:dyDescent="0.2">
      <c r="B126" t="str">
        <f t="shared" si="907"/>
        <v xml:space="preserve">   Construction</v>
      </c>
      <c r="C126" s="4"/>
      <c r="D126" s="4"/>
      <c r="E126" s="4"/>
      <c r="F126" s="4"/>
      <c r="G126" s="4">
        <f t="shared" si="908"/>
        <v>-0.14867407002852112</v>
      </c>
      <c r="H126" s="4">
        <f t="shared" si="909"/>
        <v>-0.38209278536614716</v>
      </c>
      <c r="I126" s="4">
        <f t="shared" si="910"/>
        <v>-0.30717843189883964</v>
      </c>
      <c r="J126" s="4">
        <f t="shared" si="911"/>
        <v>1.7983455221197212E-2</v>
      </c>
      <c r="K126" s="4">
        <f t="shared" si="912"/>
        <v>0.10515563033289287</v>
      </c>
      <c r="L126" s="4">
        <f t="shared" si="913"/>
        <v>0.29060187543065985</v>
      </c>
      <c r="M126" s="4">
        <f t="shared" si="914"/>
        <v>0.16113630938171367</v>
      </c>
      <c r="N126" s="4">
        <f t="shared" si="915"/>
        <v>5.6630204762898088E-2</v>
      </c>
      <c r="O126" s="4">
        <f t="shared" si="916"/>
        <v>-0.11823475510626348</v>
      </c>
      <c r="P126" s="4">
        <f t="shared" si="917"/>
        <v>-0.40149971954063707</v>
      </c>
      <c r="Q126" s="4">
        <f t="shared" si="918"/>
        <v>-0.3315080657096347</v>
      </c>
      <c r="R126" s="4">
        <f t="shared" si="919"/>
        <v>-0.2682387619749444</v>
      </c>
      <c r="S126" s="4">
        <f t="shared" si="920"/>
        <v>-0.17640832647300936</v>
      </c>
      <c r="T126" s="4">
        <f t="shared" si="921"/>
        <v>-3.8103054106336805E-2</v>
      </c>
      <c r="U126" s="4">
        <f t="shared" si="922"/>
        <v>-5.7868695928937126E-2</v>
      </c>
      <c r="V126" s="4">
        <f t="shared" si="923"/>
        <v>-2.9298019453880557E-3</v>
      </c>
      <c r="W126" s="4">
        <f t="shared" si="924"/>
        <v>4.9536686287080071E-2</v>
      </c>
      <c r="X126" s="4">
        <f t="shared" si="925"/>
        <v>6.6749862147024011E-2</v>
      </c>
      <c r="Y126" s="4">
        <f t="shared" si="926"/>
        <v>8.3921750202569492E-2</v>
      </c>
      <c r="Z126" s="4">
        <f t="shared" si="927"/>
        <v>-5.1531634697967413E-2</v>
      </c>
      <c r="AA126" s="4">
        <f t="shared" si="928"/>
        <v>2.2709208584080813E-2</v>
      </c>
      <c r="AB126" s="4">
        <f t="shared" si="929"/>
        <v>0.10503605291546043</v>
      </c>
      <c r="AC126" s="4">
        <f t="shared" si="930"/>
        <v>0.17572699960319715</v>
      </c>
      <c r="AD126" s="4">
        <f t="shared" si="931"/>
        <v>0.4217485466773056</v>
      </c>
      <c r="AE126" s="4">
        <f t="shared" si="932"/>
        <v>0.50882802724871412</v>
      </c>
      <c r="AF126" s="4">
        <f t="shared" si="933"/>
        <v>0.48855888928758695</v>
      </c>
      <c r="AG126" s="4">
        <f t="shared" si="934"/>
        <v>0.46134527189342589</v>
      </c>
      <c r="AH126" s="4">
        <f t="shared" si="935"/>
        <v>0.50949265257964205</v>
      </c>
      <c r="AI126" s="4">
        <f t="shared" si="936"/>
        <v>0.32865094089584002</v>
      </c>
      <c r="AJ126" s="4">
        <f t="shared" si="937"/>
        <v>0.41863851474335734</v>
      </c>
      <c r="AK126" s="4">
        <f t="shared" si="938"/>
        <v>0.48883400226407381</v>
      </c>
      <c r="AL126" s="4">
        <f t="shared" si="939"/>
        <v>0.42274200081004415</v>
      </c>
      <c r="AM126" s="4">
        <f t="shared" si="940"/>
        <v>0.47941767068272989</v>
      </c>
      <c r="AN126" s="4">
        <f t="shared" si="941"/>
        <v>0.45576141880511162</v>
      </c>
      <c r="AO126" s="4">
        <f t="shared" si="942"/>
        <v>0.46171226484601441</v>
      </c>
      <c r="AP126" s="4">
        <f t="shared" si="943"/>
        <v>0.43102398636308187</v>
      </c>
      <c r="AQ126" s="4">
        <f t="shared" si="944"/>
        <v>0.47558963408715876</v>
      </c>
      <c r="AR126" s="4">
        <f t="shared" si="945"/>
        <v>0.43527676347544281</v>
      </c>
      <c r="AS126" s="4">
        <f t="shared" si="946"/>
        <v>0.31184781826468683</v>
      </c>
      <c r="AT126" s="4">
        <f t="shared" si="947"/>
        <v>0.30957540542471396</v>
      </c>
      <c r="AU126" s="4">
        <f t="shared" si="948"/>
        <v>0.18491737986297166</v>
      </c>
      <c r="AV126" s="4">
        <f t="shared" si="949"/>
        <v>-6.6019051211921365E-2</v>
      </c>
      <c r="AW126" s="4">
        <f t="shared" si="950"/>
        <v>-0.17372115407188315</v>
      </c>
      <c r="AX126" s="4">
        <f t="shared" si="951"/>
        <v>-0.51128802558774844</v>
      </c>
      <c r="AY126" s="4">
        <f t="shared" si="952"/>
        <v>-0.51869411129626553</v>
      </c>
      <c r="AZ126" s="4">
        <f t="shared" si="953"/>
        <v>-0.46797447411959192</v>
      </c>
      <c r="BA126" s="4">
        <f t="shared" si="954"/>
        <v>-0.36275118132786005</v>
      </c>
      <c r="BB126" s="4">
        <f t="shared" si="955"/>
        <v>-0.18892145227311205</v>
      </c>
      <c r="BC126" s="4">
        <f t="shared" si="956"/>
        <v>-0.24714921939999052</v>
      </c>
      <c r="BD126" s="4">
        <f t="shared" si="957"/>
        <v>-0.11306656179333495</v>
      </c>
      <c r="BE126" s="4">
        <f t="shared" si="958"/>
        <v>-0.11091119710152086</v>
      </c>
      <c r="BF126" s="4">
        <f t="shared" si="959"/>
        <v>1.978924454558996E-2</v>
      </c>
      <c r="BG126" s="4">
        <f t="shared" si="960"/>
        <v>0.15869080089263676</v>
      </c>
      <c r="BH126" s="4">
        <f t="shared" si="961"/>
        <v>0.14434683059157322</v>
      </c>
      <c r="BI126" s="4">
        <f t="shared" si="962"/>
        <v>0.16934379280288933</v>
      </c>
      <c r="BJ126" s="4">
        <f t="shared" si="963"/>
        <v>0.23852709518721912</v>
      </c>
      <c r="BK126" s="4">
        <f t="shared" si="964"/>
        <v>0.24589553165594416</v>
      </c>
      <c r="BL126" s="4">
        <f t="shared" si="965"/>
        <v>0.38083933031629447</v>
      </c>
      <c r="BM126" s="4">
        <f t="shared" si="966"/>
        <v>0.52286292112662125</v>
      </c>
      <c r="BN126" s="4">
        <f t="shared" si="967"/>
        <v>0.5756135795816385</v>
      </c>
      <c r="BO126" s="4">
        <f t="shared" si="968"/>
        <v>0.66065333983422703</v>
      </c>
      <c r="BP126" s="4">
        <f t="shared" si="969"/>
        <v>0.7128531039315672</v>
      </c>
      <c r="BQ126" s="4">
        <f t="shared" si="970"/>
        <v>0.59550966502581337</v>
      </c>
      <c r="BR126" s="4">
        <f t="shared" si="971"/>
        <v>0.47254939209726415</v>
      </c>
      <c r="BS126" s="4">
        <f t="shared" si="972"/>
        <v>0.56084456593458454</v>
      </c>
      <c r="BT126" s="4">
        <f t="shared" si="973"/>
        <v>0.61049775449101817</v>
      </c>
      <c r="BU126" s="4">
        <f t="shared" si="974"/>
        <v>0.59965136548518327</v>
      </c>
      <c r="BV126" s="4">
        <f t="shared" si="975"/>
        <v>0.52921057496764734</v>
      </c>
      <c r="BW126" s="4">
        <f t="shared" si="976"/>
        <v>0.23319615912208616</v>
      </c>
      <c r="BX126" s="4">
        <f t="shared" si="977"/>
        <v>-9.9866088653851381E-2</v>
      </c>
      <c r="BY126" s="4">
        <f t="shared" si="978"/>
        <v>-0.27961935687547901</v>
      </c>
      <c r="BZ126" s="4">
        <f t="shared" si="979"/>
        <v>-0.65224700212932685</v>
      </c>
      <c r="CA126" s="4">
        <f t="shared" si="980"/>
        <v>-1.1559277489476385</v>
      </c>
      <c r="CB126" s="4">
        <f t="shared" si="981"/>
        <v>-1.4571867828256932</v>
      </c>
      <c r="CC126" s="4">
        <f t="shared" si="982"/>
        <v>-1.6300480341576242</v>
      </c>
      <c r="CD126" s="4">
        <f t="shared" si="983"/>
        <v>-1.5061264240255483</v>
      </c>
      <c r="CE126" s="4">
        <f t="shared" si="984"/>
        <v>-1.0906329812935744</v>
      </c>
      <c r="CF126" s="4">
        <f t="shared" si="985"/>
        <v>-0.78093759555900599</v>
      </c>
      <c r="CG126" s="4">
        <f t="shared" si="986"/>
        <v>-0.48537914297270923</v>
      </c>
      <c r="CH126" s="4">
        <f t="shared" si="987"/>
        <v>-0.29232059422547019</v>
      </c>
      <c r="CI126" s="4">
        <f t="shared" si="988"/>
        <v>-0.26647461289160923</v>
      </c>
      <c r="CJ126" s="4">
        <f t="shared" si="989"/>
        <v>-0.16728402437567175</v>
      </c>
      <c r="CK126" s="4">
        <f t="shared" si="990"/>
        <v>-0.12882601331202104</v>
      </c>
      <c r="CL126" s="4">
        <f t="shared" si="991"/>
        <v>-8.5380893653353981E-2</v>
      </c>
      <c r="CM126" s="4">
        <f t="shared" si="992"/>
        <v>4.0197677992952846E-2</v>
      </c>
      <c r="CN126" s="4">
        <f t="shared" si="993"/>
        <v>0.15735086895256009</v>
      </c>
      <c r="CO126" s="4">
        <f t="shared" si="994"/>
        <v>0.22196780298605021</v>
      </c>
      <c r="CP126" s="4">
        <f t="shared" si="995"/>
        <v>0.35316805687864444</v>
      </c>
      <c r="CQ126" s="4">
        <f t="shared" si="996"/>
        <v>0.44343849600443425</v>
      </c>
      <c r="CR126" s="4">
        <f t="shared" si="997"/>
        <v>0.39134912461380056</v>
      </c>
      <c r="CS126" s="4">
        <f t="shared" si="998"/>
        <v>0.4419537087661749</v>
      </c>
      <c r="CT126" s="4">
        <f t="shared" si="999"/>
        <v>0.35898130587916566</v>
      </c>
      <c r="CU126" s="4">
        <f t="shared" si="1000"/>
        <v>0.34303394466615894</v>
      </c>
      <c r="CV126" s="4">
        <f t="shared" si="1001"/>
        <v>0.33863565476986096</v>
      </c>
      <c r="CW126" s="4">
        <f t="shared" si="1002"/>
        <v>0.40503751576990343</v>
      </c>
      <c r="CX126" s="4">
        <f t="shared" si="1003"/>
        <v>0.55543358946213028</v>
      </c>
      <c r="CY126" s="4">
        <f t="shared" si="1004"/>
        <v>0.61935708989401139</v>
      </c>
      <c r="CZ126" s="4">
        <f t="shared" si="1005"/>
        <v>0.64123464840778122</v>
      </c>
      <c r="DA126" s="4">
        <f t="shared" si="1006"/>
        <v>0.49644323139412427</v>
      </c>
      <c r="DB126" s="4">
        <f t="shared" si="1007"/>
        <v>0.3717392697673419</v>
      </c>
      <c r="DC126" s="4">
        <f t="shared" si="1008"/>
        <v>0.36892545161563839</v>
      </c>
      <c r="DD126" s="4">
        <f t="shared" si="1009"/>
        <v>0.39321235569947499</v>
      </c>
      <c r="DE126" s="4">
        <f t="shared" si="1010"/>
        <v>0.4121822761621256</v>
      </c>
      <c r="DF126" s="4">
        <f t="shared" si="1011"/>
        <v>0.39732632493843451</v>
      </c>
      <c r="DG126" s="4">
        <f t="shared" si="1012"/>
        <v>0.33442757488715541</v>
      </c>
      <c r="DH126" s="4">
        <f t="shared" si="1013"/>
        <v>0.27830255753956257</v>
      </c>
      <c r="DI126" s="4">
        <f t="shared" si="1014"/>
        <v>0.21993099412844727</v>
      </c>
      <c r="DJ126" s="4">
        <f t="shared" si="1015"/>
        <v>0.23113254949251416</v>
      </c>
      <c r="DK126" s="4">
        <f t="shared" si="1016"/>
        <v>0.27758362456315649</v>
      </c>
      <c r="DL126" s="4">
        <f t="shared" si="1017"/>
        <v>0.29698265621287667</v>
      </c>
      <c r="DM126" s="4">
        <f t="shared" si="1018"/>
        <v>0.327358062671321</v>
      </c>
      <c r="DN126" s="4">
        <f t="shared" si="1019"/>
        <v>0.33989547722896674</v>
      </c>
      <c r="DO126" s="4">
        <f t="shared" si="1020"/>
        <v>0.11302297484264444</v>
      </c>
      <c r="DP126" s="4">
        <f t="shared" si="1021"/>
        <v>0.13579312886767991</v>
      </c>
      <c r="DQ126" s="4">
        <f t="shared" si="1022"/>
        <v>9.2664092664091813E-2</v>
      </c>
      <c r="DR126" s="4">
        <f t="shared" si="1023"/>
        <v>2.4955847347003263E-2</v>
      </c>
      <c r="DS126" s="4">
        <f t="shared" si="1024"/>
        <v>0.1261492000993906</v>
      </c>
      <c r="DT126" s="4">
        <f t="shared" si="1025"/>
        <v>-0.65772015618484414</v>
      </c>
      <c r="DU126" s="4">
        <f t="shared" si="1026"/>
        <v>-0.22554695135704067</v>
      </c>
      <c r="DV126" s="4">
        <f t="shared" si="1027"/>
        <v>-0.10126202486545274</v>
      </c>
      <c r="DW126" s="4">
        <f t="shared" si="1028"/>
        <v>-0.1028306472721838</v>
      </c>
      <c r="DX126" s="4">
        <f t="shared" si="1029"/>
        <v>0.71628710472538815</v>
      </c>
      <c r="DY126" s="4">
        <f t="shared" si="1030"/>
        <v>0.25710612769604391</v>
      </c>
      <c r="DZ126" s="4">
        <f t="shared" si="1031"/>
        <v>0.14795897685354087</v>
      </c>
      <c r="EA126" s="4">
        <f t="shared" si="1032"/>
        <v>0.19871846865114692</v>
      </c>
      <c r="EB126" s="4">
        <f t="shared" si="1033"/>
        <v>0.29611252275864819</v>
      </c>
      <c r="EC126" s="4">
        <f t="shared" si="1034"/>
        <v>0.42515673981191421</v>
      </c>
      <c r="ED126" s="11">
        <f t="shared" si="1035"/>
        <v>0.45489227920612557</v>
      </c>
      <c r="EE126" s="11">
        <f t="shared" si="1036"/>
        <v>0.3820723746993942</v>
      </c>
      <c r="EF126" s="11">
        <f t="shared" si="1037"/>
        <v>9.3779958482732462E-2</v>
      </c>
      <c r="EG126" s="11">
        <f t="shared" si="1038"/>
        <v>-0.22576399649037707</v>
      </c>
      <c r="EH126" s="11">
        <f t="shared" si="1039"/>
        <v>-0.46632418124230851</v>
      </c>
      <c r="EI126" s="11">
        <f t="shared" si="1040"/>
        <v>-0.55702485498431809</v>
      </c>
      <c r="EJ126" s="11">
        <f t="shared" si="1041"/>
        <v>-0.49001588490495701</v>
      </c>
      <c r="EK126" s="11">
        <f t="shared" si="1042"/>
        <v>-0.35225571189030591</v>
      </c>
      <c r="EL126" s="11">
        <f t="shared" si="1043"/>
        <v>-0.16288975389395563</v>
      </c>
      <c r="EM126" s="11">
        <f t="shared" si="1044"/>
        <v>-1.2613639172880884E-2</v>
      </c>
      <c r="EN126" s="11">
        <f t="shared" si="1045"/>
        <v>9.6703210973388576E-2</v>
      </c>
      <c r="EO126" s="11">
        <f t="shared" si="1046"/>
        <v>0.16412824138262413</v>
      </c>
      <c r="EP126" s="11">
        <f t="shared" si="1047"/>
        <v>0.18967298017417641</v>
      </c>
      <c r="EQ126" s="11">
        <f t="shared" si="1048"/>
        <v>0.18518843611418032</v>
      </c>
      <c r="ER126" s="11">
        <f t="shared" si="1049"/>
        <v>0.1588557163792651</v>
      </c>
      <c r="ES126" s="11">
        <f t="shared" si="1050"/>
        <v>0.13286129122081236</v>
      </c>
      <c r="ET126" s="11">
        <f t="shared" si="1051"/>
        <v>0.10909445854365975</v>
      </c>
      <c r="EU126" s="11">
        <f t="shared" si="1052"/>
        <v>8.5956366683446986E-2</v>
      </c>
      <c r="EV126" s="11">
        <f t="shared" si="1053"/>
        <v>7.4936210364044242E-2</v>
      </c>
      <c r="EW126" s="11">
        <f t="shared" si="1054"/>
        <v>6.9003242340975809E-2</v>
      </c>
      <c r="EX126" s="11">
        <f t="shared" si="1055"/>
        <v>6.8093861485269705E-2</v>
      </c>
      <c r="EY126" s="11">
        <f t="shared" si="1056"/>
        <v>7.4406613969977872E-2</v>
      </c>
      <c r="EZ126" s="11">
        <f t="shared" si="1057"/>
        <v>7.9732270017880788E-2</v>
      </c>
      <c r="FA126" s="11">
        <f t="shared" si="1058"/>
        <v>8.644146228597839E-2</v>
      </c>
      <c r="FB126" s="11">
        <f t="shared" si="1059"/>
        <v>9.0790406449649114E-2</v>
      </c>
      <c r="FC126" s="11">
        <f t="shared" si="1060"/>
        <v>9.3015643761049399E-2</v>
      </c>
      <c r="FD126" s="11">
        <f t="shared" si="1061"/>
        <v>9.3180263254144233E-2</v>
      </c>
      <c r="FE126" s="11">
        <f t="shared" si="1062"/>
        <v>9.2264655997042103E-2</v>
      </c>
      <c r="FF126" s="11">
        <f t="shared" si="1063"/>
        <v>9.1059836956377066E-2</v>
      </c>
    </row>
    <row r="127" spans="2:162" x14ac:dyDescent="0.2">
      <c r="B127" t="str">
        <f t="shared" si="907"/>
        <v xml:space="preserve">   Manufacturing</v>
      </c>
      <c r="C127" s="4"/>
      <c r="D127" s="4"/>
      <c r="E127" s="4"/>
      <c r="F127" s="4"/>
      <c r="G127" s="4">
        <f t="shared" si="908"/>
        <v>-0.43691971600218626</v>
      </c>
      <c r="H127" s="4">
        <f t="shared" si="909"/>
        <v>-0.37005836692942118</v>
      </c>
      <c r="I127" s="4">
        <f t="shared" si="910"/>
        <v>-0.35787778473650916</v>
      </c>
      <c r="J127" s="4">
        <f t="shared" si="911"/>
        <v>-0.29372976861287664</v>
      </c>
      <c r="K127" s="4">
        <f t="shared" si="912"/>
        <v>-0.16824900853262642</v>
      </c>
      <c r="L127" s="4">
        <f t="shared" si="913"/>
        <v>-0.20072500674076355</v>
      </c>
      <c r="M127" s="4">
        <f t="shared" si="914"/>
        <v>-0.47744091668656019</v>
      </c>
      <c r="N127" s="4">
        <f t="shared" si="915"/>
        <v>-0.58418527018568522</v>
      </c>
      <c r="O127" s="4">
        <f t="shared" si="916"/>
        <v>-0.86311371227572409</v>
      </c>
      <c r="P127" s="4">
        <f t="shared" si="917"/>
        <v>-0.94175301862840222</v>
      </c>
      <c r="Q127" s="4">
        <f t="shared" si="918"/>
        <v>-0.68669527896995741</v>
      </c>
      <c r="R127" s="4">
        <f t="shared" si="919"/>
        <v>-1.1142225497420777</v>
      </c>
      <c r="S127" s="4">
        <f t="shared" si="920"/>
        <v>-1.0613900976126041</v>
      </c>
      <c r="T127" s="4">
        <f t="shared" si="921"/>
        <v>-0.97602438595463048</v>
      </c>
      <c r="U127" s="4">
        <f t="shared" si="922"/>
        <v>-1.1081855270391485</v>
      </c>
      <c r="V127" s="4">
        <f t="shared" si="923"/>
        <v>-0.44532989569905101</v>
      </c>
      <c r="W127" s="4">
        <f t="shared" si="924"/>
        <v>7.5761990792001493E-2</v>
      </c>
      <c r="X127" s="4">
        <f t="shared" si="925"/>
        <v>-3.772818295266879E-2</v>
      </c>
      <c r="Y127" s="4">
        <f t="shared" si="926"/>
        <v>-0.39645792337076069</v>
      </c>
      <c r="Z127" s="4">
        <f t="shared" si="927"/>
        <v>-1.7234468937875773</v>
      </c>
      <c r="AA127" s="4">
        <f t="shared" si="928"/>
        <v>-0.5081185420688058</v>
      </c>
      <c r="AB127" s="4">
        <f t="shared" si="929"/>
        <v>-8.5164367228749514E-3</v>
      </c>
      <c r="AC127" s="4">
        <f t="shared" si="930"/>
        <v>0.75109120798140871</v>
      </c>
      <c r="AD127" s="4">
        <f t="shared" si="931"/>
        <v>2.6302291120483323</v>
      </c>
      <c r="AE127" s="4">
        <f t="shared" si="932"/>
        <v>1.6543862088141292</v>
      </c>
      <c r="AF127" s="4">
        <f t="shared" si="933"/>
        <v>1.8245052306163598</v>
      </c>
      <c r="AG127" s="4">
        <f t="shared" si="934"/>
        <v>1.9436558200480432</v>
      </c>
      <c r="AH127" s="4">
        <f t="shared" si="935"/>
        <v>1.9146197575887591</v>
      </c>
      <c r="AI127" s="4">
        <f t="shared" si="936"/>
        <v>1.4683275907765694</v>
      </c>
      <c r="AJ127" s="4">
        <f t="shared" si="937"/>
        <v>1.1675074106817795</v>
      </c>
      <c r="AK127" s="4">
        <f t="shared" si="938"/>
        <v>0.67150355047854571</v>
      </c>
      <c r="AL127" s="4">
        <f t="shared" si="939"/>
        <v>-1.2656946132035113E-2</v>
      </c>
      <c r="AM127" s="4">
        <f t="shared" si="940"/>
        <v>-0.54216867469879781</v>
      </c>
      <c r="AN127" s="4">
        <f t="shared" si="941"/>
        <v>-1.0353710492420491</v>
      </c>
      <c r="AO127" s="4">
        <f t="shared" si="942"/>
        <v>-1.4023282086546491</v>
      </c>
      <c r="AP127" s="4">
        <f t="shared" si="943"/>
        <v>-1.4489224400340943</v>
      </c>
      <c r="AQ127" s="4">
        <f t="shared" si="944"/>
        <v>-1.5068426671843147</v>
      </c>
      <c r="AR127" s="4">
        <f t="shared" si="945"/>
        <v>-1.0906101129301355</v>
      </c>
      <c r="AS127" s="4">
        <f t="shared" si="946"/>
        <v>-0.81560198623072</v>
      </c>
      <c r="AT127" s="4">
        <f t="shared" si="947"/>
        <v>-0.68344724120686595</v>
      </c>
      <c r="AU127" s="4">
        <f t="shared" si="948"/>
        <v>-0.3247907825798329</v>
      </c>
      <c r="AV127" s="4">
        <f t="shared" si="949"/>
        <v>-0.47863812128642874</v>
      </c>
      <c r="AW127" s="4">
        <f t="shared" si="950"/>
        <v>-0.44604080099537335</v>
      </c>
      <c r="AX127" s="4">
        <f t="shared" si="951"/>
        <v>-0.73074498634230867</v>
      </c>
      <c r="AY127" s="4">
        <f t="shared" si="952"/>
        <v>-1.157086863660902</v>
      </c>
      <c r="AZ127" s="4">
        <f t="shared" si="953"/>
        <v>-1.3566532734578114</v>
      </c>
      <c r="BA127" s="4">
        <f t="shared" si="954"/>
        <v>-1.5703307718008697</v>
      </c>
      <c r="BB127" s="4">
        <f t="shared" si="955"/>
        <v>-1.496839198779276</v>
      </c>
      <c r="BC127" s="4">
        <f t="shared" si="956"/>
        <v>-1.2112758772573775</v>
      </c>
      <c r="BD127" s="4">
        <f t="shared" si="957"/>
        <v>-1.1896568675646446</v>
      </c>
      <c r="BE127" s="4">
        <f t="shared" si="958"/>
        <v>-1.0721415719813687</v>
      </c>
      <c r="BF127" s="4">
        <f t="shared" si="959"/>
        <v>-0.91030524909711508</v>
      </c>
      <c r="BG127" s="4">
        <f t="shared" si="960"/>
        <v>-0.6347632035705425</v>
      </c>
      <c r="BH127" s="4">
        <f t="shared" si="961"/>
        <v>-0.38077698414673772</v>
      </c>
      <c r="BI127" s="4">
        <f t="shared" si="962"/>
        <v>-0.14444029386128579</v>
      </c>
      <c r="BJ127" s="4">
        <f t="shared" si="963"/>
        <v>0.12174820483514263</v>
      </c>
      <c r="BK127" s="4">
        <f t="shared" si="964"/>
        <v>0.31295794938029309</v>
      </c>
      <c r="BL127" s="4">
        <f t="shared" si="965"/>
        <v>0.52674530751539483</v>
      </c>
      <c r="BM127" s="4">
        <f t="shared" si="966"/>
        <v>0.31075815123563166</v>
      </c>
      <c r="BN127" s="4">
        <f t="shared" si="967"/>
        <v>0.65889384215940816</v>
      </c>
      <c r="BO127" s="4">
        <f t="shared" si="968"/>
        <v>0.71672354948805606</v>
      </c>
      <c r="BP127" s="4">
        <f t="shared" si="969"/>
        <v>0.59444699514293187</v>
      </c>
      <c r="BQ127" s="4">
        <f t="shared" si="970"/>
        <v>0.84523952455276685</v>
      </c>
      <c r="BR127" s="4">
        <f t="shared" si="971"/>
        <v>0.50104483282674839</v>
      </c>
      <c r="BS127" s="4">
        <f t="shared" si="972"/>
        <v>0.43595060797436297</v>
      </c>
      <c r="BT127" s="4">
        <f t="shared" si="973"/>
        <v>0.41401571856287417</v>
      </c>
      <c r="BU127" s="4">
        <f t="shared" si="974"/>
        <v>0.46949447995351612</v>
      </c>
      <c r="BV127" s="4">
        <f t="shared" si="975"/>
        <v>0.42983915696061964</v>
      </c>
      <c r="BW127" s="4">
        <f t="shared" si="976"/>
        <v>0.37722908093278462</v>
      </c>
      <c r="BX127" s="4">
        <f t="shared" si="977"/>
        <v>0.29051953062938518</v>
      </c>
      <c r="BY127" s="4">
        <f t="shared" si="978"/>
        <v>0.11951472511613272</v>
      </c>
      <c r="BZ127" s="4">
        <f t="shared" si="979"/>
        <v>-0.63879861033284724</v>
      </c>
      <c r="CA127" s="4">
        <f t="shared" si="980"/>
        <v>-0.5478963896746043</v>
      </c>
      <c r="CB127" s="4">
        <f t="shared" si="981"/>
        <v>-0.90238631046545359</v>
      </c>
      <c r="CC127" s="4">
        <f t="shared" si="982"/>
        <v>-1.1074541896459724</v>
      </c>
      <c r="CD127" s="4">
        <f t="shared" si="983"/>
        <v>-0.59565601431386384</v>
      </c>
      <c r="CE127" s="4">
        <f t="shared" si="984"/>
        <v>-0.81452336577621387</v>
      </c>
      <c r="CF127" s="4">
        <f t="shared" si="985"/>
        <v>-0.45162656128713374</v>
      </c>
      <c r="CG127" s="4">
        <f t="shared" si="986"/>
        <v>-0.19034476195008135</v>
      </c>
      <c r="CH127" s="4">
        <f t="shared" si="987"/>
        <v>6.469390200072038E-2</v>
      </c>
      <c r="CI127" s="4">
        <f t="shared" si="988"/>
        <v>0.2640739407033984</v>
      </c>
      <c r="CJ127" s="4">
        <f t="shared" si="989"/>
        <v>0.49468275779662857</v>
      </c>
      <c r="CK127" s="4">
        <f t="shared" si="990"/>
        <v>0.68707207099744627</v>
      </c>
      <c r="CL127" s="4">
        <f t="shared" si="991"/>
        <v>0.77317142586092391</v>
      </c>
      <c r="CM127" s="4">
        <f t="shared" si="992"/>
        <v>0.74956846610389816</v>
      </c>
      <c r="CN127" s="4">
        <f t="shared" si="993"/>
        <v>0.65993424142790158</v>
      </c>
      <c r="CO127" s="4">
        <f t="shared" si="994"/>
        <v>0.57711628776373347</v>
      </c>
      <c r="CP127" s="4">
        <f t="shared" si="995"/>
        <v>0.48560607820813773</v>
      </c>
      <c r="CQ127" s="4">
        <f t="shared" si="996"/>
        <v>0.42265231650422647</v>
      </c>
      <c r="CR127" s="4">
        <f t="shared" si="997"/>
        <v>0.29293969561734823</v>
      </c>
      <c r="CS127" s="4">
        <f t="shared" si="998"/>
        <v>0.13896482595224977</v>
      </c>
      <c r="CT127" s="4">
        <f t="shared" si="999"/>
        <v>3.8381649056260729E-2</v>
      </c>
      <c r="CU127" s="4">
        <f t="shared" si="1000"/>
        <v>-5.3809246222141949E-2</v>
      </c>
      <c r="CV127" s="4">
        <f t="shared" si="1001"/>
        <v>-5.5696653745043033E-2</v>
      </c>
      <c r="CW127" s="4">
        <f t="shared" si="1002"/>
        <v>2.2133197583059589E-3</v>
      </c>
      <c r="CX127" s="4">
        <f t="shared" si="1003"/>
        <v>1.7563117453349198E-2</v>
      </c>
      <c r="CY127" s="4">
        <f t="shared" si="1004"/>
        <v>8.0690888472106148E-2</v>
      </c>
      <c r="CZ127" s="4">
        <f t="shared" si="1005"/>
        <v>4.7820889033801911E-2</v>
      </c>
      <c r="DA127" s="4">
        <f t="shared" si="1006"/>
        <v>7.7367776321160542E-2</v>
      </c>
      <c r="DB127" s="4">
        <f t="shared" si="1007"/>
        <v>2.7773623603307696E-2</v>
      </c>
      <c r="DC127" s="4">
        <f t="shared" si="1008"/>
        <v>-3.18039182427272E-2</v>
      </c>
      <c r="DD127" s="4">
        <f t="shared" si="1009"/>
        <v>-4.4157537271065868E-2</v>
      </c>
      <c r="DE127" s="4">
        <f t="shared" si="1010"/>
        <v>-0.21858151008597579</v>
      </c>
      <c r="DF127" s="4">
        <f t="shared" si="1011"/>
        <v>-0.33110527078203028</v>
      </c>
      <c r="DG127" s="4">
        <f t="shared" si="1012"/>
        <v>-0.40828887977020845</v>
      </c>
      <c r="DH127" s="4">
        <f t="shared" si="1013"/>
        <v>-0.43065797225099994</v>
      </c>
      <c r="DI127" s="4">
        <f t="shared" si="1014"/>
        <v>-0.48828716127600263</v>
      </c>
      <c r="DJ127" s="4">
        <f t="shared" si="1015"/>
        <v>-0.36981207918802111</v>
      </c>
      <c r="DK127" s="4">
        <f t="shared" si="1016"/>
        <v>-0.251622566150775</v>
      </c>
      <c r="DL127" s="4">
        <f t="shared" si="1017"/>
        <v>-0.13859190623267642</v>
      </c>
      <c r="DM127" s="4">
        <f t="shared" si="1018"/>
        <v>8.2825533928888945E-2</v>
      </c>
      <c r="DN127" s="4">
        <f t="shared" si="1019"/>
        <v>0.27505992376910693</v>
      </c>
      <c r="DO127" s="4">
        <f t="shared" si="1020"/>
        <v>0.35660697234834587</v>
      </c>
      <c r="DP127" s="4">
        <f t="shared" si="1021"/>
        <v>0.36470154610176625</v>
      </c>
      <c r="DQ127" s="4">
        <f t="shared" si="1022"/>
        <v>0.31467181467181443</v>
      </c>
      <c r="DR127" s="4">
        <f t="shared" si="1023"/>
        <v>0.15549412577747163</v>
      </c>
      <c r="DS127" s="4">
        <f t="shared" si="1024"/>
        <v>3.8227030333140384E-3</v>
      </c>
      <c r="DT127" s="4">
        <f t="shared" si="1025"/>
        <v>-0.78661056143144081</v>
      </c>
      <c r="DU127" s="4">
        <f t="shared" si="1026"/>
        <v>-1.1333734305691305</v>
      </c>
      <c r="DV127" s="4">
        <f t="shared" si="1027"/>
        <v>-1.3557859995874502</v>
      </c>
      <c r="DW127" s="4">
        <f t="shared" si="1028"/>
        <v>-1.4639344875294469</v>
      </c>
      <c r="DX127" s="4">
        <f t="shared" si="1029"/>
        <v>-0.96066741104346121</v>
      </c>
      <c r="DY127" s="4">
        <f t="shared" si="1030"/>
        <v>-0.53665802844491706</v>
      </c>
      <c r="DZ127" s="4">
        <f t="shared" si="1031"/>
        <v>-0.16822732984717745</v>
      </c>
      <c r="EA127" s="4">
        <f t="shared" si="1032"/>
        <v>0.16627463703463516</v>
      </c>
      <c r="EB127" s="4">
        <f t="shared" si="1033"/>
        <v>0.36813989315940043</v>
      </c>
      <c r="EC127" s="4">
        <f t="shared" si="1034"/>
        <v>0.5544670846394989</v>
      </c>
      <c r="ED127" s="11">
        <f t="shared" si="1035"/>
        <v>0.51365170598105958</v>
      </c>
      <c r="EE127" s="11">
        <f t="shared" si="1036"/>
        <v>0.39878421193266361</v>
      </c>
      <c r="EF127" s="11">
        <f t="shared" si="1037"/>
        <v>0.31161351198339282</v>
      </c>
      <c r="EG127" s="11">
        <f t="shared" si="1038"/>
        <v>8.6051113558720416E-2</v>
      </c>
      <c r="EH127" s="11">
        <f t="shared" si="1039"/>
        <v>-4.6264437139175676E-2</v>
      </c>
      <c r="EI127" s="11">
        <f t="shared" si="1040"/>
        <v>-0.12904991298224811</v>
      </c>
      <c r="EJ127" s="11">
        <f t="shared" si="1041"/>
        <v>-0.16386119503707752</v>
      </c>
      <c r="EK127" s="11">
        <f t="shared" si="1042"/>
        <v>-0.17388494850114083</v>
      </c>
      <c r="EL127" s="11">
        <f t="shared" si="1043"/>
        <v>-0.1326152135154815</v>
      </c>
      <c r="EM127" s="11">
        <f t="shared" si="1044"/>
        <v>-7.9217563428954432E-2</v>
      </c>
      <c r="EN127" s="11">
        <f t="shared" si="1045"/>
        <v>-3.5014616192997748E-2</v>
      </c>
      <c r="EO127" s="11">
        <f t="shared" si="1046"/>
        <v>1.4242178813123538E-3</v>
      </c>
      <c r="EP127" s="11">
        <f t="shared" si="1047"/>
        <v>2.4018179984810418E-2</v>
      </c>
      <c r="EQ127" s="11">
        <f t="shared" si="1048"/>
        <v>3.2001096339099512E-2</v>
      </c>
      <c r="ER127" s="11">
        <f t="shared" si="1049"/>
        <v>3.5390098992063648E-2</v>
      </c>
      <c r="ES127" s="11">
        <f t="shared" si="1050"/>
        <v>3.5453582307720909E-2</v>
      </c>
      <c r="ET127" s="11">
        <f t="shared" si="1051"/>
        <v>3.6718074574002939E-2</v>
      </c>
      <c r="EU127" s="11">
        <f t="shared" si="1052"/>
        <v>3.8468933127513927E-2</v>
      </c>
      <c r="EV127" s="11">
        <f t="shared" si="1053"/>
        <v>3.8113200024806088E-2</v>
      </c>
      <c r="EW127" s="11">
        <f t="shared" si="1054"/>
        <v>3.7606518684030033E-2</v>
      </c>
      <c r="EX127" s="11">
        <f t="shared" si="1055"/>
        <v>3.5691789733108568E-2</v>
      </c>
      <c r="EY127" s="11">
        <f t="shared" si="1056"/>
        <v>3.530352865320887E-2</v>
      </c>
      <c r="EZ127" s="11">
        <f t="shared" si="1057"/>
        <v>3.5815331431121221E-2</v>
      </c>
      <c r="FA127" s="11">
        <f t="shared" si="1058"/>
        <v>3.5060021232001352E-2</v>
      </c>
      <c r="FB127" s="11">
        <f t="shared" si="1059"/>
        <v>3.1735149539213706E-2</v>
      </c>
      <c r="FC127" s="11">
        <f t="shared" si="1060"/>
        <v>2.6331296866332971E-2</v>
      </c>
      <c r="FD127" s="11">
        <f t="shared" si="1061"/>
        <v>1.9250297978906473E-2</v>
      </c>
      <c r="FE127" s="11">
        <f t="shared" si="1062"/>
        <v>7.6847021374069728E-3</v>
      </c>
      <c r="FF127" s="11">
        <f t="shared" si="1063"/>
        <v>-1.682238498695296E-3</v>
      </c>
    </row>
    <row r="128" spans="2:162" x14ac:dyDescent="0.2">
      <c r="B128" t="str">
        <f t="shared" si="907"/>
        <v xml:space="preserve">      Aerospace</v>
      </c>
      <c r="C128" s="4"/>
      <c r="D128" s="4"/>
      <c r="E128" s="4"/>
      <c r="F128" s="4"/>
      <c r="G128" s="4">
        <f t="shared" si="908"/>
        <v>-0.14563990533406052</v>
      </c>
      <c r="H128" s="4">
        <f t="shared" si="909"/>
        <v>2.1060232264274864E-2</v>
      </c>
      <c r="I128" s="4">
        <f t="shared" si="910"/>
        <v>0.14911574364021513</v>
      </c>
      <c r="J128" s="4">
        <f t="shared" si="911"/>
        <v>0.104903488790314</v>
      </c>
      <c r="K128" s="4">
        <f t="shared" si="912"/>
        <v>-2.4035572647519307E-2</v>
      </c>
      <c r="L128" s="4">
        <f t="shared" si="913"/>
        <v>-0.20671679798675838</v>
      </c>
      <c r="M128" s="4">
        <f t="shared" si="914"/>
        <v>-0.44760085939364969</v>
      </c>
      <c r="N128" s="4">
        <f t="shared" si="915"/>
        <v>-0.5364966767011411</v>
      </c>
      <c r="O128" s="4">
        <f t="shared" si="916"/>
        <v>-0.66507049747273239</v>
      </c>
      <c r="P128" s="4">
        <f t="shared" si="917"/>
        <v>-0.77642960469990641</v>
      </c>
      <c r="Q128" s="4">
        <f t="shared" si="918"/>
        <v>-0.8169305904987435</v>
      </c>
      <c r="R128" s="4">
        <f t="shared" si="919"/>
        <v>-1.105379513633014</v>
      </c>
      <c r="S128" s="4">
        <f t="shared" si="920"/>
        <v>-1.2025167587910142</v>
      </c>
      <c r="T128" s="4">
        <f t="shared" si="921"/>
        <v>-1.0961955565976915</v>
      </c>
      <c r="U128" s="4">
        <f t="shared" si="922"/>
        <v>-0.96062035242035804</v>
      </c>
      <c r="V128" s="4">
        <f t="shared" si="923"/>
        <v>-0.50685573655220861</v>
      </c>
      <c r="W128" s="4">
        <f t="shared" si="924"/>
        <v>-0.30013404044524739</v>
      </c>
      <c r="X128" s="4">
        <f t="shared" si="925"/>
        <v>-0.28151028818527485</v>
      </c>
      <c r="Y128" s="4">
        <f t="shared" si="926"/>
        <v>-0.82185438129413091</v>
      </c>
      <c r="Z128" s="4">
        <f t="shared" si="927"/>
        <v>-2.1843687374749505</v>
      </c>
      <c r="AA128" s="4">
        <f t="shared" si="928"/>
        <v>-0.77495174293175806</v>
      </c>
      <c r="AB128" s="4">
        <f t="shared" si="929"/>
        <v>-0.43433827286663235</v>
      </c>
      <c r="AC128" s="4">
        <f t="shared" si="930"/>
        <v>0.51017516013831377</v>
      </c>
      <c r="AD128" s="4">
        <f t="shared" si="931"/>
        <v>2.3509631824917361</v>
      </c>
      <c r="AE128" s="4">
        <f t="shared" si="932"/>
        <v>1.4124843597942449</v>
      </c>
      <c r="AF128" s="4">
        <f t="shared" si="933"/>
        <v>1.5070799635651013</v>
      </c>
      <c r="AG128" s="4">
        <f t="shared" si="934"/>
        <v>1.5532867438305311</v>
      </c>
      <c r="AH128" s="4">
        <f t="shared" si="935"/>
        <v>1.4104901855625855</v>
      </c>
      <c r="AI128" s="4">
        <f t="shared" si="936"/>
        <v>0.99655446594221975</v>
      </c>
      <c r="AJ128" s="4">
        <f t="shared" si="937"/>
        <v>0.77487128815850914</v>
      </c>
      <c r="AK128" s="4">
        <f t="shared" si="938"/>
        <v>0.35504785427600988</v>
      </c>
      <c r="AL128" s="4">
        <f t="shared" si="939"/>
        <v>-0.11897529364114755</v>
      </c>
      <c r="AM128" s="4">
        <f t="shared" si="940"/>
        <v>-0.46686746987951844</v>
      </c>
      <c r="AN128" s="4">
        <f t="shared" si="941"/>
        <v>-0.89913801644704228</v>
      </c>
      <c r="AO128" s="4">
        <f t="shared" si="942"/>
        <v>-1.2304140674885791</v>
      </c>
      <c r="AP128" s="4">
        <f t="shared" si="943"/>
        <v>-1.3295994155606976</v>
      </c>
      <c r="AQ128" s="4">
        <f t="shared" si="944"/>
        <v>-1.5165485780840513</v>
      </c>
      <c r="AR128" s="4">
        <f t="shared" si="945"/>
        <v>-0.93100863298914205</v>
      </c>
      <c r="AS128" s="4">
        <f t="shared" si="946"/>
        <v>-0.63329095401444169</v>
      </c>
      <c r="AT128" s="4">
        <f t="shared" si="947"/>
        <v>-0.39768532850713162</v>
      </c>
      <c r="AU128" s="4">
        <f t="shared" si="948"/>
        <v>0.16832223038808949</v>
      </c>
      <c r="AV128" s="4">
        <f t="shared" si="949"/>
        <v>-2.357823257569662E-3</v>
      </c>
      <c r="AW128" s="4">
        <f t="shared" si="950"/>
        <v>0.11503157499354469</v>
      </c>
      <c r="AX128" s="4">
        <f t="shared" si="951"/>
        <v>7.0039455559962492E-3</v>
      </c>
      <c r="AY128" s="4">
        <f t="shared" si="952"/>
        <v>-0.45767127467317492</v>
      </c>
      <c r="AZ128" s="4">
        <f t="shared" si="953"/>
        <v>-0.69487118884424437</v>
      </c>
      <c r="BA128" s="4">
        <f t="shared" si="954"/>
        <v>-0.96654097656436433</v>
      </c>
      <c r="BB128" s="4">
        <f t="shared" si="955"/>
        <v>-0.99789279918618468</v>
      </c>
      <c r="BC128" s="4">
        <f t="shared" si="956"/>
        <v>-0.80751725150491838</v>
      </c>
      <c r="BD128" s="4">
        <f t="shared" si="957"/>
        <v>-0.7644282764723227</v>
      </c>
      <c r="BE128" s="4">
        <f t="shared" si="958"/>
        <v>-0.70736696818080969</v>
      </c>
      <c r="BF128" s="4">
        <f t="shared" si="959"/>
        <v>-0.69262355909563122</v>
      </c>
      <c r="BG128" s="4">
        <f t="shared" si="960"/>
        <v>-0.52814282172080407</v>
      </c>
      <c r="BH128" s="4">
        <f t="shared" si="961"/>
        <v>-0.38326572260521219</v>
      </c>
      <c r="BI128" s="4">
        <f t="shared" si="962"/>
        <v>-0.20171834142697098</v>
      </c>
      <c r="BJ128" s="4">
        <f t="shared" si="963"/>
        <v>0</v>
      </c>
      <c r="BK128" s="4">
        <f t="shared" si="964"/>
        <v>0.18628449367874586</v>
      </c>
      <c r="BL128" s="4">
        <f t="shared" si="965"/>
        <v>0.32396072903528988</v>
      </c>
      <c r="BM128" s="4">
        <f t="shared" si="966"/>
        <v>0.10605238494549366</v>
      </c>
      <c r="BN128" s="4">
        <f t="shared" si="967"/>
        <v>0.48008621956596281</v>
      </c>
      <c r="BO128" s="4">
        <f t="shared" si="968"/>
        <v>0.48756704046806504</v>
      </c>
      <c r="BP128" s="4">
        <f t="shared" si="969"/>
        <v>0.43254476475847492</v>
      </c>
      <c r="BQ128" s="4">
        <f t="shared" si="970"/>
        <v>0.74918957858086199</v>
      </c>
      <c r="BR128" s="4">
        <f t="shared" si="971"/>
        <v>0.42030775075987864</v>
      </c>
      <c r="BS128" s="4">
        <f t="shared" si="972"/>
        <v>0.41002922047318302</v>
      </c>
      <c r="BT128" s="4">
        <f t="shared" si="973"/>
        <v>0.42805014970059879</v>
      </c>
      <c r="BU128" s="4">
        <f t="shared" si="974"/>
        <v>0.44857640906449803</v>
      </c>
      <c r="BV128" s="4">
        <f t="shared" si="975"/>
        <v>0.42983915696062069</v>
      </c>
      <c r="BW128" s="4">
        <f t="shared" si="976"/>
        <v>0.40695016003657963</v>
      </c>
      <c r="BX128" s="4">
        <f t="shared" si="977"/>
        <v>0.35861004562064536</v>
      </c>
      <c r="BY128" s="4">
        <f t="shared" si="978"/>
        <v>0.30442429982411057</v>
      </c>
      <c r="BZ128" s="4">
        <f t="shared" si="979"/>
        <v>-0.3339683962792776</v>
      </c>
      <c r="CA128" s="4">
        <f t="shared" si="980"/>
        <v>7.7952738368336993E-2</v>
      </c>
      <c r="CB128" s="4">
        <f t="shared" si="981"/>
        <v>-6.6843430404848247E-2</v>
      </c>
      <c r="CC128" s="4">
        <f t="shared" si="982"/>
        <v>-0.20903753780466133</v>
      </c>
      <c r="CD128" s="4">
        <f t="shared" si="983"/>
        <v>0.2672525083233292</v>
      </c>
      <c r="CE128" s="4">
        <f t="shared" si="984"/>
        <v>-0.27380870205471486</v>
      </c>
      <c r="CF128" s="4">
        <f t="shared" si="985"/>
        <v>-0.1952343988897513</v>
      </c>
      <c r="CG128" s="4">
        <f t="shared" si="986"/>
        <v>-0.10706892859692109</v>
      </c>
      <c r="CH128" s="4">
        <f t="shared" si="987"/>
        <v>-4.7921408889419898E-3</v>
      </c>
      <c r="CI128" s="4">
        <f t="shared" si="988"/>
        <v>0.11523226503420859</v>
      </c>
      <c r="CJ128" s="4">
        <f t="shared" si="989"/>
        <v>0.30828055920659503</v>
      </c>
      <c r="CK128" s="4">
        <f t="shared" si="990"/>
        <v>0.50814705250852976</v>
      </c>
      <c r="CL128" s="4">
        <f t="shared" si="991"/>
        <v>0.5929228725927338</v>
      </c>
      <c r="CM128" s="4">
        <f t="shared" si="992"/>
        <v>0.58877775413208422</v>
      </c>
      <c r="CN128" s="4">
        <f t="shared" si="993"/>
        <v>0.52841709722874608</v>
      </c>
      <c r="CO128" s="4">
        <f t="shared" si="994"/>
        <v>0.46963714105469828</v>
      </c>
      <c r="CP128" s="4">
        <f t="shared" si="995"/>
        <v>0.40428448616371221</v>
      </c>
      <c r="CQ128" s="4">
        <f t="shared" si="996"/>
        <v>0.33719802300337176</v>
      </c>
      <c r="CR128" s="4">
        <f t="shared" si="997"/>
        <v>0.21970477171301159</v>
      </c>
      <c r="CS128" s="4">
        <f t="shared" si="998"/>
        <v>3.6449790413705635E-2</v>
      </c>
      <c r="CT128" s="4">
        <f t="shared" si="999"/>
        <v>-0.12417592341732184</v>
      </c>
      <c r="CU128" s="4">
        <f t="shared" si="1000"/>
        <v>-0.19281646562934379</v>
      </c>
      <c r="CV128" s="4">
        <f t="shared" si="1001"/>
        <v>-0.17600142583433656</v>
      </c>
      <c r="CW128" s="4">
        <f t="shared" si="1002"/>
        <v>-0.11509262743188498</v>
      </c>
      <c r="CX128" s="4">
        <f t="shared" si="1003"/>
        <v>-6.1470911086716984E-2</v>
      </c>
      <c r="CY128" s="4">
        <f t="shared" si="1004"/>
        <v>-2.8350852706416026E-2</v>
      </c>
      <c r="CZ128" s="4">
        <f t="shared" si="1005"/>
        <v>-3.0431474839691528E-2</v>
      </c>
      <c r="DA128" s="4">
        <f t="shared" si="1006"/>
        <v>-4.5131202854011759E-2</v>
      </c>
      <c r="DB128" s="4">
        <f t="shared" si="1007"/>
        <v>-6.6229410130964408E-2</v>
      </c>
      <c r="DC128" s="4">
        <f t="shared" si="1008"/>
        <v>-8.269018743109123E-2</v>
      </c>
      <c r="DD128" s="4">
        <f t="shared" si="1009"/>
        <v>-0.13247261181319311</v>
      </c>
      <c r="DE128" s="4">
        <f t="shared" si="1010"/>
        <v>-0.23939879676082962</v>
      </c>
      <c r="DF128" s="4">
        <f t="shared" si="1011"/>
        <v>-0.34559112637874284</v>
      </c>
      <c r="DG128" s="4">
        <f t="shared" si="1012"/>
        <v>-0.38777185063602748</v>
      </c>
      <c r="DH128" s="4">
        <f t="shared" si="1013"/>
        <v>-0.43065797225100022</v>
      </c>
      <c r="DI128" s="4">
        <f t="shared" si="1014"/>
        <v>-0.453985997054135</v>
      </c>
      <c r="DJ128" s="4">
        <f t="shared" si="1015"/>
        <v>-0.37383177570093451</v>
      </c>
      <c r="DK128" s="4">
        <f t="shared" si="1016"/>
        <v>-0.27159261108337457</v>
      </c>
      <c r="DL128" s="4">
        <f t="shared" si="1017"/>
        <v>-0.13067236873366614</v>
      </c>
      <c r="DM128" s="4">
        <f t="shared" si="1018"/>
        <v>6.7049241751956645E-2</v>
      </c>
      <c r="DN128" s="4">
        <f t="shared" si="1019"/>
        <v>0.22790679398011707</v>
      </c>
      <c r="DO128" s="4">
        <f t="shared" si="1020"/>
        <v>0.27086540522633795</v>
      </c>
      <c r="DP128" s="4">
        <f t="shared" si="1021"/>
        <v>0.29874488350889494</v>
      </c>
      <c r="DQ128" s="4">
        <f t="shared" si="1022"/>
        <v>0.25868725868725895</v>
      </c>
      <c r="DR128" s="4">
        <f t="shared" si="1023"/>
        <v>0.14589572295170067</v>
      </c>
      <c r="DS128" s="4">
        <f t="shared" si="1024"/>
        <v>8.2188115216269328E-2</v>
      </c>
      <c r="DT128" s="4">
        <f t="shared" si="1025"/>
        <v>-0.26536259903711296</v>
      </c>
      <c r="DU128" s="4">
        <f t="shared" si="1026"/>
        <v>-0.64844748515149253</v>
      </c>
      <c r="DV128" s="4">
        <f t="shared" si="1027"/>
        <v>-0.89448121964483307</v>
      </c>
      <c r="DW128" s="4">
        <f t="shared" si="1028"/>
        <v>-1.0413940096473839</v>
      </c>
      <c r="DX128" s="4">
        <f t="shared" si="1029"/>
        <v>-0.93538668970021255</v>
      </c>
      <c r="DY128" s="4">
        <f t="shared" si="1030"/>
        <v>-0.54482012773685362</v>
      </c>
      <c r="DZ128" s="4">
        <f t="shared" si="1031"/>
        <v>-0.20471036523572053</v>
      </c>
      <c r="EA128" s="4">
        <f t="shared" si="1032"/>
        <v>-1.0138697380160808E-2</v>
      </c>
      <c r="EB128" s="4">
        <f t="shared" si="1033"/>
        <v>0.12604789820131634</v>
      </c>
      <c r="EC128" s="4">
        <f t="shared" si="1034"/>
        <v>0.25078369905956027</v>
      </c>
      <c r="ED128" s="11">
        <f t="shared" si="1035"/>
        <v>0.29227380562038369</v>
      </c>
      <c r="EE128" s="11">
        <f t="shared" si="1036"/>
        <v>0.31032121998702161</v>
      </c>
      <c r="EF128" s="11">
        <f t="shared" si="1037"/>
        <v>0.29458105302887322</v>
      </c>
      <c r="EG128" s="11">
        <f t="shared" si="1038"/>
        <v>0.21844923180316303</v>
      </c>
      <c r="EH128" s="11">
        <f t="shared" si="1039"/>
        <v>0.17390103201434526</v>
      </c>
      <c r="EI128" s="11">
        <f t="shared" si="1040"/>
        <v>0.15056935584615255</v>
      </c>
      <c r="EJ128" s="11">
        <f t="shared" si="1041"/>
        <v>0.1305765034891162</v>
      </c>
      <c r="EK128" s="11">
        <f t="shared" si="1042"/>
        <v>0.10705312056564494</v>
      </c>
      <c r="EL128" s="11">
        <f t="shared" si="1043"/>
        <v>9.020276661488115E-2</v>
      </c>
      <c r="EM128" s="11">
        <f t="shared" si="1044"/>
        <v>7.7003565049066261E-2</v>
      </c>
      <c r="EN128" s="11">
        <f t="shared" si="1045"/>
        <v>6.4284288395614328E-2</v>
      </c>
      <c r="EO128" s="11">
        <f t="shared" si="1046"/>
        <v>5.6925245148507733E-2</v>
      </c>
      <c r="EP128" s="11">
        <f t="shared" si="1047"/>
        <v>5.0172132188861136E-2</v>
      </c>
      <c r="EQ128" s="11">
        <f t="shared" si="1048"/>
        <v>4.4535378171865453E-2</v>
      </c>
      <c r="ER128" s="11">
        <f t="shared" si="1049"/>
        <v>4.4419472323828292E-2</v>
      </c>
      <c r="ES128" s="11">
        <f t="shared" si="1050"/>
        <v>4.442342827400772E-2</v>
      </c>
      <c r="ET128" s="11">
        <f t="shared" si="1051"/>
        <v>4.4507348634855136E-2</v>
      </c>
      <c r="EU128" s="11">
        <f t="shared" si="1052"/>
        <v>4.3929487884759102E-2</v>
      </c>
      <c r="EV128" s="11">
        <f t="shared" si="1053"/>
        <v>4.0819829717110186E-2</v>
      </c>
      <c r="EW128" s="11">
        <f t="shared" si="1054"/>
        <v>3.7447547931336936E-2</v>
      </c>
      <c r="EX128" s="11">
        <f t="shared" si="1055"/>
        <v>3.4335193656015901E-2</v>
      </c>
      <c r="EY128" s="11">
        <f t="shared" si="1056"/>
        <v>3.2664673498557867E-2</v>
      </c>
      <c r="EZ128" s="11">
        <f t="shared" si="1057"/>
        <v>3.2366002531547221E-2</v>
      </c>
      <c r="FA128" s="11">
        <f t="shared" si="1058"/>
        <v>3.2508370307864493E-2</v>
      </c>
      <c r="FB128" s="11">
        <f t="shared" si="1059"/>
        <v>3.1937460439540877E-2</v>
      </c>
      <c r="FC128" s="11">
        <f t="shared" si="1060"/>
        <v>3.0695000402396533E-2</v>
      </c>
      <c r="FD128" s="11">
        <f t="shared" si="1061"/>
        <v>2.7910511663130681E-2</v>
      </c>
      <c r="FE128" s="11">
        <f t="shared" si="1062"/>
        <v>1.9568124027020094E-2</v>
      </c>
      <c r="FF128" s="11">
        <f t="shared" si="1063"/>
        <v>1.2548431112333058E-2</v>
      </c>
    </row>
    <row r="129" spans="2:162" x14ac:dyDescent="0.2">
      <c r="B129" t="str">
        <f t="shared" si="907"/>
        <v xml:space="preserve"> Services providing</v>
      </c>
      <c r="C129" s="4"/>
      <c r="D129" s="4"/>
      <c r="E129" s="4"/>
      <c r="F129" s="4"/>
      <c r="G129" s="4">
        <f t="shared" si="908"/>
        <v>1.577765641118998</v>
      </c>
      <c r="H129" s="4">
        <f t="shared" si="909"/>
        <v>1.1914074252361806</v>
      </c>
      <c r="I129" s="4">
        <f t="shared" si="910"/>
        <v>0.62628612328890054</v>
      </c>
      <c r="J129" s="4">
        <f t="shared" si="911"/>
        <v>0.85721136554368349</v>
      </c>
      <c r="K129" s="4">
        <f t="shared" si="912"/>
        <v>1.7245523374594331</v>
      </c>
      <c r="L129" s="4">
        <f t="shared" si="913"/>
        <v>1.4170586296773378</v>
      </c>
      <c r="M129" s="4">
        <f t="shared" si="914"/>
        <v>1.1548102172356274</v>
      </c>
      <c r="N129" s="4">
        <f t="shared" si="915"/>
        <v>1.6601591606807586</v>
      </c>
      <c r="O129" s="4">
        <f t="shared" si="916"/>
        <v>1.5222724719931546</v>
      </c>
      <c r="P129" s="4">
        <f t="shared" si="917"/>
        <v>2.0576860626457827</v>
      </c>
      <c r="Q129" s="4">
        <f t="shared" si="918"/>
        <v>3.3091608702086734</v>
      </c>
      <c r="R129" s="4">
        <f t="shared" si="919"/>
        <v>1.9896831245394222</v>
      </c>
      <c r="S129" s="4">
        <f t="shared" si="920"/>
        <v>2.1374808890979726</v>
      </c>
      <c r="T129" s="4">
        <f t="shared" si="921"/>
        <v>2.013599859311793</v>
      </c>
      <c r="U129" s="4">
        <f t="shared" si="922"/>
        <v>1.1573739185787466</v>
      </c>
      <c r="V129" s="4">
        <f t="shared" si="923"/>
        <v>2.7891714520098483</v>
      </c>
      <c r="W129" s="4">
        <f t="shared" si="924"/>
        <v>2.5234570779182999</v>
      </c>
      <c r="X129" s="4">
        <f t="shared" si="925"/>
        <v>2.1998432829323549</v>
      </c>
      <c r="Y129" s="4">
        <f t="shared" si="926"/>
        <v>2.40768607477716</v>
      </c>
      <c r="Z129" s="4">
        <f t="shared" si="927"/>
        <v>2.2387632407672471</v>
      </c>
      <c r="AA129" s="4">
        <f t="shared" si="928"/>
        <v>2.5774951742931855</v>
      </c>
      <c r="AB129" s="4">
        <f t="shared" si="929"/>
        <v>2.7508090614886762</v>
      </c>
      <c r="AC129" s="4">
        <f t="shared" si="930"/>
        <v>2.8994954934527577</v>
      </c>
      <c r="AD129" s="4">
        <f t="shared" si="931"/>
        <v>3.2087085375584232</v>
      </c>
      <c r="AE129" s="4">
        <f t="shared" si="932"/>
        <v>2.73043236479909</v>
      </c>
      <c r="AF129" s="4">
        <f t="shared" si="933"/>
        <v>3.8229043031825243</v>
      </c>
      <c r="AG129" s="4">
        <f t="shared" si="934"/>
        <v>3.6771129067482078</v>
      </c>
      <c r="AH129" s="4">
        <f t="shared" si="935"/>
        <v>3.4860023597554557</v>
      </c>
      <c r="AI129" s="4">
        <f t="shared" si="936"/>
        <v>3.8006891068115767</v>
      </c>
      <c r="AJ129" s="4">
        <f t="shared" si="937"/>
        <v>3.3933121847209993</v>
      </c>
      <c r="AK129" s="4">
        <f t="shared" si="938"/>
        <v>3.5967891324482872</v>
      </c>
      <c r="AL129" s="4">
        <f t="shared" si="939"/>
        <v>3.518631024706345</v>
      </c>
      <c r="AM129" s="4">
        <f t="shared" si="940"/>
        <v>3.4789156626505986</v>
      </c>
      <c r="AN129" s="4">
        <f t="shared" si="941"/>
        <v>2.9847419003269566</v>
      </c>
      <c r="AO129" s="4">
        <f t="shared" si="942"/>
        <v>3.3032074266909062</v>
      </c>
      <c r="AP129" s="4">
        <f t="shared" si="943"/>
        <v>3.2899062461950388</v>
      </c>
      <c r="AQ129" s="4">
        <f t="shared" si="944"/>
        <v>3.3825099485586745</v>
      </c>
      <c r="AR129" s="4">
        <f t="shared" si="945"/>
        <v>3.2137934369936909</v>
      </c>
      <c r="AS129" s="4">
        <f t="shared" si="946"/>
        <v>2.6866888958188415</v>
      </c>
      <c r="AT129" s="4">
        <f t="shared" si="947"/>
        <v>2.3742052246803276</v>
      </c>
      <c r="AU129" s="4">
        <f t="shared" si="948"/>
        <v>1.1426945781275817</v>
      </c>
      <c r="AV129" s="4">
        <f t="shared" si="949"/>
        <v>0.31123266999905574</v>
      </c>
      <c r="AW129" s="4">
        <f t="shared" si="950"/>
        <v>-0.99537526116863551</v>
      </c>
      <c r="AX129" s="4">
        <f t="shared" si="951"/>
        <v>-2.3416524642214958</v>
      </c>
      <c r="AY129" s="4">
        <f t="shared" si="952"/>
        <v>-2.3751965639448938</v>
      </c>
      <c r="AZ129" s="4">
        <f t="shared" si="953"/>
        <v>-1.9877097612857659</v>
      </c>
      <c r="BA129" s="4">
        <f t="shared" si="954"/>
        <v>-1.2171256741921597</v>
      </c>
      <c r="BB129" s="4">
        <f t="shared" si="955"/>
        <v>-0.38510911424904809</v>
      </c>
      <c r="BC129" s="4">
        <f t="shared" si="956"/>
        <v>0.15905642832672581</v>
      </c>
      <c r="BD129" s="4">
        <f t="shared" si="957"/>
        <v>8.6028905712324591E-2</v>
      </c>
      <c r="BE129" s="4">
        <f t="shared" si="958"/>
        <v>0.17992260863135204</v>
      </c>
      <c r="BF129" s="4">
        <f t="shared" si="959"/>
        <v>0.46504724682134713</v>
      </c>
      <c r="BG129" s="4">
        <f t="shared" si="960"/>
        <v>0.32729977684104206</v>
      </c>
      <c r="BH129" s="4">
        <f t="shared" si="961"/>
        <v>0.87852467584180871</v>
      </c>
      <c r="BI129" s="4">
        <f t="shared" si="962"/>
        <v>0.95131365956918412</v>
      </c>
      <c r="BJ129" s="4">
        <f t="shared" si="963"/>
        <v>1.0857952145501624</v>
      </c>
      <c r="BK129" s="4">
        <f t="shared" si="964"/>
        <v>1.3337969747398204</v>
      </c>
      <c r="BL129" s="4">
        <f t="shared" si="965"/>
        <v>1.4442218760046528</v>
      </c>
      <c r="BM129" s="4">
        <f t="shared" si="966"/>
        <v>1.8842795836827111</v>
      </c>
      <c r="BN129" s="4">
        <f t="shared" si="967"/>
        <v>1.9227942977514185</v>
      </c>
      <c r="BO129" s="4">
        <f t="shared" si="968"/>
        <v>2.0770355923939601</v>
      </c>
      <c r="BP129" s="4">
        <f t="shared" si="969"/>
        <v>2.0008215934079336</v>
      </c>
      <c r="BQ129" s="4">
        <f t="shared" si="970"/>
        <v>1.8729739464521706</v>
      </c>
      <c r="BR129" s="4">
        <f t="shared" si="971"/>
        <v>1.7809650455927009</v>
      </c>
      <c r="BS129" s="4">
        <f t="shared" si="972"/>
        <v>2.0784239796399393</v>
      </c>
      <c r="BT129" s="4">
        <f t="shared" si="973"/>
        <v>2.0326534431137735</v>
      </c>
      <c r="BU129" s="4">
        <f t="shared" si="974"/>
        <v>1.998837884950607</v>
      </c>
      <c r="BV129" s="4">
        <f t="shared" si="975"/>
        <v>2.1445738583841822</v>
      </c>
      <c r="BW129" s="4">
        <f t="shared" si="976"/>
        <v>2.0438957475994561</v>
      </c>
      <c r="BX129" s="4">
        <f t="shared" si="977"/>
        <v>1.6818357202841629</v>
      </c>
      <c r="BY129" s="4">
        <f t="shared" si="978"/>
        <v>1.5717313850178116</v>
      </c>
      <c r="BZ129" s="4">
        <f t="shared" si="979"/>
        <v>0.26672643729687207</v>
      </c>
      <c r="CA129" s="4">
        <f t="shared" si="980"/>
        <v>-1.4900109133833701</v>
      </c>
      <c r="CB129" s="4">
        <f t="shared" si="981"/>
        <v>-2.9032329939172499</v>
      </c>
      <c r="CC129" s="4">
        <f t="shared" si="982"/>
        <v>-3.7849137164205673</v>
      </c>
      <c r="CD129" s="4">
        <f t="shared" si="983"/>
        <v>-3.3610400199307016</v>
      </c>
      <c r="CE129" s="4">
        <f t="shared" si="984"/>
        <v>-2.2456915395411916</v>
      </c>
      <c r="CF129" s="4">
        <f t="shared" si="985"/>
        <v>-0.33636769929199584</v>
      </c>
      <c r="CG129" s="4">
        <f t="shared" si="986"/>
        <v>0.40924123819268049</v>
      </c>
      <c r="CH129" s="4">
        <f t="shared" si="987"/>
        <v>1.2555409129028425</v>
      </c>
      <c r="CI129" s="4">
        <f t="shared" si="988"/>
        <v>1.536430200456123</v>
      </c>
      <c r="CJ129" s="4">
        <f t="shared" si="989"/>
        <v>1.4338630660771898</v>
      </c>
      <c r="CK129" s="4">
        <f t="shared" si="990"/>
        <v>1.553069160483822</v>
      </c>
      <c r="CL129" s="4">
        <f t="shared" si="991"/>
        <v>1.3850678303766324</v>
      </c>
      <c r="CM129" s="4">
        <f t="shared" si="992"/>
        <v>1.5889905653685152</v>
      </c>
      <c r="CN129" s="4">
        <f t="shared" si="993"/>
        <v>1.8013151714419908</v>
      </c>
      <c r="CO129" s="4">
        <f t="shared" si="994"/>
        <v>1.7640599079417874</v>
      </c>
      <c r="CP129" s="4">
        <f t="shared" si="995"/>
        <v>2.0771858082204417</v>
      </c>
      <c r="CQ129" s="4">
        <f t="shared" si="996"/>
        <v>2.1455956395214653</v>
      </c>
      <c r="CR129" s="4">
        <f t="shared" si="997"/>
        <v>2.0368463210893659</v>
      </c>
      <c r="CS129" s="4">
        <f t="shared" si="998"/>
        <v>2.3418990340805736</v>
      </c>
      <c r="CT129" s="4">
        <f t="shared" si="999"/>
        <v>2.4428790752280296</v>
      </c>
      <c r="CU129" s="4">
        <f t="shared" si="1000"/>
        <v>2.5200663647369854</v>
      </c>
      <c r="CV129" s="4">
        <f t="shared" si="1001"/>
        <v>2.2144989529029195</v>
      </c>
      <c r="CW129" s="4">
        <f t="shared" si="1002"/>
        <v>2.5851574777007982</v>
      </c>
      <c r="CX129" s="4">
        <f t="shared" si="1003"/>
        <v>2.1822173435784986</v>
      </c>
      <c r="CY129" s="4">
        <f t="shared" si="1004"/>
        <v>2.1503031360404834</v>
      </c>
      <c r="CZ129" s="4">
        <f t="shared" si="1005"/>
        <v>2.6779697858928415</v>
      </c>
      <c r="DA129" s="4">
        <f t="shared" si="1006"/>
        <v>2.6584427585910269</v>
      </c>
      <c r="DB129" s="4">
        <f t="shared" si="1007"/>
        <v>2.8371824727070645</v>
      </c>
      <c r="DC129" s="4">
        <f t="shared" si="1008"/>
        <v>3.0086506657620142</v>
      </c>
      <c r="DD129" s="4">
        <f t="shared" si="1009"/>
        <v>3.1625207645562039</v>
      </c>
      <c r="DE129" s="4">
        <f t="shared" si="1010"/>
        <v>2.9768719945042528</v>
      </c>
      <c r="DF129" s="4">
        <f t="shared" si="1011"/>
        <v>2.8971711193427376</v>
      </c>
      <c r="DG129" s="4">
        <f t="shared" si="1012"/>
        <v>2.8087812884694281</v>
      </c>
      <c r="DH129" s="4">
        <f t="shared" si="1013"/>
        <v>2.7545858979828117</v>
      </c>
      <c r="DI129" s="4">
        <f t="shared" si="1014"/>
        <v>2.5846936098948596</v>
      </c>
      <c r="DJ129" s="4">
        <f t="shared" si="1015"/>
        <v>2.4359360868254463</v>
      </c>
      <c r="DK129" s="4">
        <f t="shared" si="1016"/>
        <v>2.4543185222166968</v>
      </c>
      <c r="DL129" s="4">
        <f t="shared" si="1017"/>
        <v>1.9026688841371704</v>
      </c>
      <c r="DM129" s="4">
        <f t="shared" si="1018"/>
        <v>1.7413082490287961</v>
      </c>
      <c r="DN129" s="4">
        <f t="shared" si="1019"/>
        <v>1.7309128060041679</v>
      </c>
      <c r="DO129" s="4">
        <f t="shared" si="1020"/>
        <v>1.4829393768146861</v>
      </c>
      <c r="DP129" s="4">
        <f t="shared" si="1021"/>
        <v>1.8448466507594561</v>
      </c>
      <c r="DQ129" s="4">
        <f t="shared" si="1022"/>
        <v>2.3030888030887806</v>
      </c>
      <c r="DR129" s="4">
        <f t="shared" si="1023"/>
        <v>2.1903555248406694</v>
      </c>
      <c r="DS129" s="4">
        <f t="shared" si="1024"/>
        <v>2.1005753168065109</v>
      </c>
      <c r="DT129" s="4">
        <f t="shared" si="1025"/>
        <v>-8.5787937374426679</v>
      </c>
      <c r="DU129" s="4">
        <f t="shared" si="1026"/>
        <v>-6.5277046838583406</v>
      </c>
      <c r="DV129" s="4">
        <f t="shared" si="1027"/>
        <v>-6.0194648114463583</v>
      </c>
      <c r="DW129" s="4">
        <f t="shared" si="1028"/>
        <v>-6.2240586321654234</v>
      </c>
      <c r="DX129" s="4">
        <f t="shared" si="1029"/>
        <v>5.5385847009501603</v>
      </c>
      <c r="DY129" s="4">
        <f t="shared" si="1030"/>
        <v>4.4320199155222761</v>
      </c>
      <c r="DZ129" s="4">
        <f t="shared" si="1031"/>
        <v>5.1055981190968476</v>
      </c>
      <c r="EA129" s="4">
        <f t="shared" si="1032"/>
        <v>5.876389001541078</v>
      </c>
      <c r="EB129" s="4">
        <f t="shared" si="1033"/>
        <v>5.3580360537003999</v>
      </c>
      <c r="EC129" s="4">
        <f t="shared" si="1034"/>
        <v>3.9713949843260097</v>
      </c>
      <c r="ED129" s="11">
        <f t="shared" si="1035"/>
        <v>3.1275290759349699</v>
      </c>
      <c r="EE129" s="11">
        <f t="shared" si="1036"/>
        <v>2.1630148490285088</v>
      </c>
      <c r="EF129" s="11">
        <f t="shared" si="1037"/>
        <v>0.34804680128325666</v>
      </c>
      <c r="EG129" s="11">
        <f t="shared" si="1038"/>
        <v>-1.2324938861612567</v>
      </c>
      <c r="EH129" s="11">
        <f t="shared" si="1039"/>
        <v>-2.5260060277731147</v>
      </c>
      <c r="EI129" s="11">
        <f t="shared" si="1040"/>
        <v>-2.56998546645019</v>
      </c>
      <c r="EJ129" s="11">
        <f t="shared" si="1041"/>
        <v>-1.3924998749773105</v>
      </c>
      <c r="EK129" s="11">
        <f t="shared" si="1042"/>
        <v>-0.19993106608513667</v>
      </c>
      <c r="EL129" s="11">
        <f t="shared" si="1043"/>
        <v>0.92388656076405851</v>
      </c>
      <c r="EM129" s="11">
        <f t="shared" si="1044"/>
        <v>1.6145343158250527</v>
      </c>
      <c r="EN129" s="11">
        <f t="shared" si="1045"/>
        <v>1.8271962149337693</v>
      </c>
      <c r="EO129" s="11">
        <f t="shared" si="1046"/>
        <v>1.9243528674253418</v>
      </c>
      <c r="EP129" s="11">
        <f t="shared" si="1047"/>
        <v>1.9233343796661286</v>
      </c>
      <c r="EQ129" s="11">
        <f t="shared" si="1048"/>
        <v>1.6944555028464547</v>
      </c>
      <c r="ER129" s="11">
        <f t="shared" si="1049"/>
        <v>1.4797295128991452</v>
      </c>
      <c r="ES129" s="11">
        <f t="shared" si="1050"/>
        <v>1.3323666890959531</v>
      </c>
      <c r="ET129" s="11">
        <f t="shared" si="1051"/>
        <v>1.2449451989848541</v>
      </c>
      <c r="EU129" s="11">
        <f t="shared" si="1052"/>
        <v>1.2237488289285574</v>
      </c>
      <c r="EV129" s="11">
        <f t="shared" si="1053"/>
        <v>1.2471095321207386</v>
      </c>
      <c r="EW129" s="11">
        <f t="shared" si="1054"/>
        <v>1.284130413423316</v>
      </c>
      <c r="EX129" s="11">
        <f t="shared" si="1055"/>
        <v>1.3217184650549987</v>
      </c>
      <c r="EY129" s="11">
        <f t="shared" si="1056"/>
        <v>1.3987083700450254</v>
      </c>
      <c r="EZ129" s="11">
        <f t="shared" si="1057"/>
        <v>1.4518429653958183</v>
      </c>
      <c r="FA129" s="11">
        <f t="shared" si="1058"/>
        <v>1.4679478454963819</v>
      </c>
      <c r="FB129" s="11">
        <f t="shared" si="1059"/>
        <v>1.439987156240971</v>
      </c>
      <c r="FC129" s="11">
        <f t="shared" si="1060"/>
        <v>1.3672829720499435</v>
      </c>
      <c r="FD129" s="11">
        <f t="shared" si="1061"/>
        <v>1.274747309583945</v>
      </c>
      <c r="FE129" s="11">
        <f t="shared" si="1062"/>
        <v>1.1955767411825453</v>
      </c>
      <c r="FF129" s="11">
        <f t="shared" si="1063"/>
        <v>1.1022667496214986</v>
      </c>
    </row>
    <row r="130" spans="2:162" x14ac:dyDescent="0.2">
      <c r="B130" t="str">
        <f t="shared" si="907"/>
        <v xml:space="preserve">   Wholesale and retail trade</v>
      </c>
      <c r="C130" s="4"/>
      <c r="D130" s="4"/>
      <c r="E130" s="4"/>
      <c r="F130" s="4"/>
      <c r="G130" s="4">
        <f t="shared" si="908"/>
        <v>-7.585411736149178E-2</v>
      </c>
      <c r="H130" s="4">
        <f t="shared" si="909"/>
        <v>-9.9283952103013842E-2</v>
      </c>
      <c r="I130" s="4">
        <f t="shared" si="910"/>
        <v>-0.19385046673227863</v>
      </c>
      <c r="J130" s="4">
        <f t="shared" si="911"/>
        <v>-0.42860568277185018</v>
      </c>
      <c r="K130" s="4">
        <f t="shared" si="912"/>
        <v>6.6097824780676634E-2</v>
      </c>
      <c r="L130" s="4">
        <f t="shared" si="913"/>
        <v>6.8905599328919806E-2</v>
      </c>
      <c r="M130" s="4">
        <f t="shared" si="914"/>
        <v>1.1936022917164679E-2</v>
      </c>
      <c r="N130" s="4">
        <f t="shared" si="915"/>
        <v>0.10729933534022741</v>
      </c>
      <c r="O130" s="4">
        <f t="shared" si="916"/>
        <v>2.0691082143594584E-2</v>
      </c>
      <c r="P130" s="4">
        <f t="shared" si="917"/>
        <v>5.3139668762732545E-2</v>
      </c>
      <c r="Q130" s="4">
        <f t="shared" si="918"/>
        <v>0.45286369690691014</v>
      </c>
      <c r="R130" s="4">
        <f t="shared" si="919"/>
        <v>0.15622697126013349</v>
      </c>
      <c r="S130" s="4">
        <f t="shared" si="920"/>
        <v>0.13818652240385654</v>
      </c>
      <c r="T130" s="4">
        <f t="shared" si="921"/>
        <v>0.16999824139750272</v>
      </c>
      <c r="U130" s="4">
        <f t="shared" si="922"/>
        <v>3.1827782760914358E-2</v>
      </c>
      <c r="V130" s="4">
        <f t="shared" si="923"/>
        <v>0.3486464315012342</v>
      </c>
      <c r="W130" s="4">
        <f t="shared" si="924"/>
        <v>0.40794918118771428</v>
      </c>
      <c r="X130" s="4">
        <f t="shared" si="925"/>
        <v>0.42081434831819542</v>
      </c>
      <c r="Y130" s="4">
        <f t="shared" si="926"/>
        <v>0.42539645792337033</v>
      </c>
      <c r="Z130" s="4">
        <f t="shared" si="927"/>
        <v>0.51245347838533839</v>
      </c>
      <c r="AA130" s="4">
        <f t="shared" si="928"/>
        <v>0.64437379357329772</v>
      </c>
      <c r="AB130" s="4">
        <f t="shared" si="929"/>
        <v>0.68415375007097423</v>
      </c>
      <c r="AC130" s="4">
        <f t="shared" si="930"/>
        <v>0.6008729663851301</v>
      </c>
      <c r="AD130" s="4">
        <f t="shared" si="931"/>
        <v>0.58987803487974566</v>
      </c>
      <c r="AE130" s="4">
        <f t="shared" si="932"/>
        <v>0.25024329208952989</v>
      </c>
      <c r="AF130" s="4">
        <f t="shared" si="933"/>
        <v>0.54376328355736847</v>
      </c>
      <c r="AG130" s="4">
        <f t="shared" si="934"/>
        <v>0.58964839484603604</v>
      </c>
      <c r="AH130" s="4">
        <f t="shared" si="935"/>
        <v>0.73206049554864128</v>
      </c>
      <c r="AI130" s="4">
        <f t="shared" si="936"/>
        <v>0.75006626027034362</v>
      </c>
      <c r="AJ130" s="4">
        <f t="shared" si="937"/>
        <v>0.54344999739976141</v>
      </c>
      <c r="AK130" s="4">
        <f t="shared" si="938"/>
        <v>0.54286302356694227</v>
      </c>
      <c r="AL130" s="4">
        <f t="shared" si="939"/>
        <v>0.56703118671527086</v>
      </c>
      <c r="AM130" s="4">
        <f t="shared" si="940"/>
        <v>0.68775100401606359</v>
      </c>
      <c r="AN130" s="4">
        <f t="shared" si="941"/>
        <v>0.5746557019716616</v>
      </c>
      <c r="AO130" s="4">
        <f t="shared" si="942"/>
        <v>0.65818556903580672</v>
      </c>
      <c r="AP130" s="4">
        <f t="shared" si="943"/>
        <v>0.59905028613173927</v>
      </c>
      <c r="AQ130" s="4">
        <f t="shared" si="944"/>
        <v>0.59448704260894747</v>
      </c>
      <c r="AR130" s="4">
        <f t="shared" si="945"/>
        <v>0.59246003917490975</v>
      </c>
      <c r="AS130" s="4">
        <f t="shared" si="946"/>
        <v>0.36702089380382302</v>
      </c>
      <c r="AT130" s="4">
        <f t="shared" si="947"/>
        <v>0.2667111185197566</v>
      </c>
      <c r="AU130" s="4">
        <f t="shared" si="948"/>
        <v>6.4009862260262909E-2</v>
      </c>
      <c r="AV130" s="4">
        <f t="shared" si="949"/>
        <v>-0.17683674431764762</v>
      </c>
      <c r="AW130" s="4">
        <f t="shared" si="950"/>
        <v>-0.25119139845528765</v>
      </c>
      <c r="AX130" s="4">
        <f t="shared" si="951"/>
        <v>-0.63268974855835625</v>
      </c>
      <c r="AY130" s="4">
        <f t="shared" si="952"/>
        <v>-0.6665571384983715</v>
      </c>
      <c r="AZ130" s="4">
        <f t="shared" si="953"/>
        <v>-0.59560387615220778</v>
      </c>
      <c r="BA130" s="4">
        <f t="shared" si="954"/>
        <v>-0.61333587895566066</v>
      </c>
      <c r="BB130" s="4">
        <f t="shared" si="955"/>
        <v>-0.45292707147528188</v>
      </c>
      <c r="BC130" s="4">
        <f t="shared" si="956"/>
        <v>-0.26672539519404648</v>
      </c>
      <c r="BD130" s="4">
        <f t="shared" si="957"/>
        <v>-0.27775046701406075</v>
      </c>
      <c r="BE130" s="4">
        <f t="shared" si="958"/>
        <v>-0.14541690286643774</v>
      </c>
      <c r="BF130" s="4">
        <f t="shared" si="959"/>
        <v>-2.9683866818384579E-2</v>
      </c>
      <c r="BG130" s="4">
        <f t="shared" si="960"/>
        <v>-6.9427225390530714E-2</v>
      </c>
      <c r="BH130" s="4">
        <f t="shared" si="961"/>
        <v>0.10950449217291562</v>
      </c>
      <c r="BI130" s="4">
        <f t="shared" si="962"/>
        <v>5.9768397459842942E-2</v>
      </c>
      <c r="BJ130" s="4">
        <f t="shared" si="963"/>
        <v>5.9631773796808576E-2</v>
      </c>
      <c r="BK130" s="4">
        <f t="shared" si="964"/>
        <v>0.14157621519584626</v>
      </c>
      <c r="BL130" s="4">
        <f t="shared" si="965"/>
        <v>0.16321685584984441</v>
      </c>
      <c r="BM130" s="4">
        <f t="shared" si="966"/>
        <v>0.29596014403393628</v>
      </c>
      <c r="BN130" s="4">
        <f t="shared" si="967"/>
        <v>0.3796600205751211</v>
      </c>
      <c r="BO130" s="4">
        <f t="shared" si="968"/>
        <v>0.33885909312530621</v>
      </c>
      <c r="BP130" s="4">
        <f t="shared" si="969"/>
        <v>0.23681221757726648</v>
      </c>
      <c r="BQ130" s="4">
        <f t="shared" si="970"/>
        <v>0.15367991355505295</v>
      </c>
      <c r="BR130" s="4">
        <f t="shared" si="971"/>
        <v>5.2241641337388948E-2</v>
      </c>
      <c r="BS130" s="4">
        <f t="shared" si="972"/>
        <v>0.19794514091808629</v>
      </c>
      <c r="BT130" s="4">
        <f t="shared" si="973"/>
        <v>0.22455089820359345</v>
      </c>
      <c r="BU130" s="4">
        <f t="shared" si="974"/>
        <v>0.27890761185357493</v>
      </c>
      <c r="BV130" s="4">
        <f t="shared" si="975"/>
        <v>0.36744315030504476</v>
      </c>
      <c r="BW130" s="4">
        <f t="shared" si="976"/>
        <v>0.34750800182899133</v>
      </c>
      <c r="BX130" s="4">
        <f t="shared" si="977"/>
        <v>0.17249597131119521</v>
      </c>
      <c r="BY130" s="4">
        <f t="shared" si="978"/>
        <v>9.9219771794522515E-2</v>
      </c>
      <c r="BZ130" s="4">
        <f t="shared" si="979"/>
        <v>-0.24879524823489532</v>
      </c>
      <c r="CA130" s="4">
        <f t="shared" si="980"/>
        <v>-0.77284572039466359</v>
      </c>
      <c r="CB130" s="4">
        <f t="shared" si="981"/>
        <v>-0.99596711303224028</v>
      </c>
      <c r="CC130" s="4">
        <f t="shared" si="982"/>
        <v>-1.1007827788649698</v>
      </c>
      <c r="CD130" s="4">
        <f t="shared" si="983"/>
        <v>-1.0123887391570239</v>
      </c>
      <c r="CE130" s="4">
        <f t="shared" si="984"/>
        <v>-0.57292745219852215</v>
      </c>
      <c r="CF130" s="4">
        <f t="shared" si="985"/>
        <v>-0.15054218709571099</v>
      </c>
      <c r="CG130" s="4">
        <f t="shared" si="986"/>
        <v>-4.7586190487521843E-2</v>
      </c>
      <c r="CH130" s="4">
        <f t="shared" si="987"/>
        <v>0.24439918533605176</v>
      </c>
      <c r="CI130" s="4">
        <f t="shared" si="988"/>
        <v>0.26167326851517952</v>
      </c>
      <c r="CJ130" s="4">
        <f t="shared" si="989"/>
        <v>0.28199306966184351</v>
      </c>
      <c r="CK130" s="4">
        <f t="shared" si="990"/>
        <v>0.34592170241191122</v>
      </c>
      <c r="CL130" s="4">
        <f t="shared" si="991"/>
        <v>0.27985959586376846</v>
      </c>
      <c r="CM130" s="4">
        <f t="shared" si="992"/>
        <v>0.30030030030030297</v>
      </c>
      <c r="CN130" s="4">
        <f t="shared" si="993"/>
        <v>0.38985439173320863</v>
      </c>
      <c r="CO130" s="4">
        <f t="shared" si="994"/>
        <v>0.47431014743334882</v>
      </c>
      <c r="CP130" s="4">
        <f t="shared" si="995"/>
        <v>0.55995724807732661</v>
      </c>
      <c r="CQ130" s="4">
        <f t="shared" si="996"/>
        <v>0.60279920550602839</v>
      </c>
      <c r="CR130" s="4">
        <f t="shared" si="997"/>
        <v>0.58130220849067349</v>
      </c>
      <c r="CS130" s="4">
        <f t="shared" si="998"/>
        <v>0.63331510843812844</v>
      </c>
      <c r="CT130" s="4">
        <f t="shared" si="999"/>
        <v>0.67732321863993417</v>
      </c>
      <c r="CU130" s="4">
        <f t="shared" si="1000"/>
        <v>0.65916326622124521</v>
      </c>
      <c r="CV130" s="4">
        <f t="shared" si="1001"/>
        <v>0.57478946664884378</v>
      </c>
      <c r="CW130" s="4">
        <f t="shared" si="1002"/>
        <v>0.58652973595095381</v>
      </c>
      <c r="CX130" s="4">
        <f t="shared" si="1003"/>
        <v>0.49835345773874901</v>
      </c>
      <c r="CY130" s="4">
        <f t="shared" si="1004"/>
        <v>0.52558119248048363</v>
      </c>
      <c r="CZ130" s="4">
        <f t="shared" si="1005"/>
        <v>0.61080317356809199</v>
      </c>
      <c r="DA130" s="4">
        <f t="shared" si="1006"/>
        <v>0.52867980486127408</v>
      </c>
      <c r="DB130" s="4">
        <f t="shared" si="1007"/>
        <v>0.48283376418057261</v>
      </c>
      <c r="DC130" s="4">
        <f t="shared" si="1008"/>
        <v>0.40072936985836294</v>
      </c>
      <c r="DD130" s="4">
        <f t="shared" si="1009"/>
        <v>0.47101373089135179</v>
      </c>
      <c r="DE130" s="4">
        <f t="shared" si="1010"/>
        <v>0.51210525220142844</v>
      </c>
      <c r="DF130" s="4">
        <f t="shared" si="1011"/>
        <v>0.56080955238706331</v>
      </c>
      <c r="DG130" s="4">
        <f t="shared" si="1012"/>
        <v>0.70988920804267486</v>
      </c>
      <c r="DH130" s="4">
        <f t="shared" si="1013"/>
        <v>0.7922481564994841</v>
      </c>
      <c r="DI130" s="4">
        <f t="shared" si="1014"/>
        <v>0.86156453663162247</v>
      </c>
      <c r="DJ130" s="4">
        <f t="shared" si="1015"/>
        <v>0.75369309617123914</v>
      </c>
      <c r="DK130" s="4">
        <f t="shared" si="1016"/>
        <v>0.63105341987019747</v>
      </c>
      <c r="DL130" s="4">
        <f t="shared" si="1017"/>
        <v>0.32668092183416647</v>
      </c>
      <c r="DM130" s="4">
        <f t="shared" si="1018"/>
        <v>0.13015441045968293</v>
      </c>
      <c r="DN130" s="4">
        <f t="shared" si="1019"/>
        <v>0.10412982828401653</v>
      </c>
      <c r="DO130" s="4">
        <f t="shared" si="1020"/>
        <v>0.1831751661242858</v>
      </c>
      <c r="DP130" s="4">
        <f t="shared" si="1021"/>
        <v>0.28904537430405713</v>
      </c>
      <c r="DQ130" s="4">
        <f t="shared" si="1022"/>
        <v>0.38223938223938092</v>
      </c>
      <c r="DR130" s="4">
        <f t="shared" si="1023"/>
        <v>0.48183982185364527</v>
      </c>
      <c r="DS130" s="4">
        <f t="shared" si="1024"/>
        <v>0.4338767942812401</v>
      </c>
      <c r="DT130" s="4">
        <f t="shared" si="1025"/>
        <v>-0.95340990939762582</v>
      </c>
      <c r="DU130" s="4">
        <f t="shared" si="1026"/>
        <v>-0.13156905495827359</v>
      </c>
      <c r="DV130" s="4">
        <f t="shared" si="1027"/>
        <v>0.14064170120201394</v>
      </c>
      <c r="DW130" s="4">
        <f t="shared" si="1028"/>
        <v>-0.11030923980107069</v>
      </c>
      <c r="DX130" s="4">
        <f t="shared" si="1029"/>
        <v>1.2408620725978055</v>
      </c>
      <c r="DY130" s="4">
        <f t="shared" si="1030"/>
        <v>0.4387128369416608</v>
      </c>
      <c r="DZ130" s="4">
        <f t="shared" si="1031"/>
        <v>0.2452470712229943</v>
      </c>
      <c r="EA130" s="4">
        <f t="shared" si="1032"/>
        <v>0.49882391110390245</v>
      </c>
      <c r="EB130" s="4">
        <f t="shared" si="1033"/>
        <v>0.63424101158440294</v>
      </c>
      <c r="EC130" s="4">
        <f t="shared" si="1034"/>
        <v>0.28605015673981166</v>
      </c>
      <c r="ED130" s="11">
        <f t="shared" si="1035"/>
        <v>9.950623951241136E-2</v>
      </c>
      <c r="EE130" s="11">
        <f t="shared" si="1036"/>
        <v>-0.1629709508722367</v>
      </c>
      <c r="EF130" s="11">
        <f t="shared" si="1037"/>
        <v>-0.26664842423098722</v>
      </c>
      <c r="EG130" s="11">
        <f t="shared" si="1038"/>
        <v>-0.27488565721433061</v>
      </c>
      <c r="EH130" s="11">
        <f t="shared" si="1039"/>
        <v>-0.28839259013032781</v>
      </c>
      <c r="EI130" s="11">
        <f t="shared" si="1040"/>
        <v>-0.16776154966686391</v>
      </c>
      <c r="EJ130" s="11">
        <f t="shared" si="1041"/>
        <v>-0.16977799904139884</v>
      </c>
      <c r="EK130" s="11">
        <f t="shared" si="1042"/>
        <v>-3.8634790503927693E-2</v>
      </c>
      <c r="EL130" s="11">
        <f t="shared" si="1043"/>
        <v>3.9154537168153121E-3</v>
      </c>
      <c r="EM130" s="11">
        <f t="shared" si="1044"/>
        <v>6.1797633304147725E-2</v>
      </c>
      <c r="EN130" s="11">
        <f t="shared" si="1045"/>
        <v>0.1356701650689042</v>
      </c>
      <c r="EO130" s="11">
        <f t="shared" si="1046"/>
        <v>0.15928361268595084</v>
      </c>
      <c r="EP130" s="11">
        <f t="shared" si="1047"/>
        <v>0.17648462944722207</v>
      </c>
      <c r="EQ130" s="11">
        <f t="shared" si="1048"/>
        <v>0.19150824208028003</v>
      </c>
      <c r="ER130" s="11">
        <f t="shared" si="1049"/>
        <v>0.20421089256126723</v>
      </c>
      <c r="ES130" s="11">
        <f t="shared" si="1050"/>
        <v>0.21092304253141381</v>
      </c>
      <c r="ET130" s="11">
        <f t="shared" si="1051"/>
        <v>0.24481133390970039</v>
      </c>
      <c r="EU130" s="11">
        <f t="shared" si="1052"/>
        <v>0.26671534323090001</v>
      </c>
      <c r="EV130" s="11">
        <f t="shared" si="1053"/>
        <v>0.28970572600579286</v>
      </c>
      <c r="EW130" s="11">
        <f t="shared" si="1054"/>
        <v>0.30782367935599347</v>
      </c>
      <c r="EX130" s="11">
        <f t="shared" si="1055"/>
        <v>0.30752811801175578</v>
      </c>
      <c r="EY130" s="11">
        <f t="shared" si="1056"/>
        <v>0.3043483266873111</v>
      </c>
      <c r="EZ130" s="11">
        <f t="shared" si="1057"/>
        <v>0.28853849301366197</v>
      </c>
      <c r="FA130" s="11">
        <f t="shared" si="1058"/>
        <v>0.26496447723003769</v>
      </c>
      <c r="FB130" s="11">
        <f t="shared" si="1059"/>
        <v>0.24431346365481746</v>
      </c>
      <c r="FC130" s="11">
        <f t="shared" si="1060"/>
        <v>0.22666520471705331</v>
      </c>
      <c r="FD130" s="11">
        <f t="shared" si="1061"/>
        <v>0.20969862176687484</v>
      </c>
      <c r="FE130" s="11">
        <f t="shared" si="1062"/>
        <v>0.19456122440777215</v>
      </c>
      <c r="FF130" s="11">
        <f t="shared" si="1063"/>
        <v>0.18107294773578642</v>
      </c>
    </row>
    <row r="131" spans="2:162" x14ac:dyDescent="0.2">
      <c r="B131" t="str">
        <f t="shared" si="907"/>
        <v xml:space="preserve">   Transportation and public utilities</v>
      </c>
      <c r="C131" s="4"/>
      <c r="D131" s="4"/>
      <c r="E131" s="4"/>
      <c r="F131" s="4"/>
      <c r="G131" s="4">
        <f t="shared" si="908"/>
        <v>0.21845985800109283</v>
      </c>
      <c r="H131" s="4">
        <f t="shared" si="909"/>
        <v>1.5043023045911095E-2</v>
      </c>
      <c r="I131" s="4">
        <f t="shared" si="910"/>
        <v>5.6663982583280724E-2</v>
      </c>
      <c r="J131" s="4">
        <f t="shared" si="911"/>
        <v>0.11689245893777742</v>
      </c>
      <c r="K131" s="4">
        <f t="shared" si="912"/>
        <v>-0.10515563033289295</v>
      </c>
      <c r="L131" s="4">
        <f t="shared" si="913"/>
        <v>-5.9917912459929668E-2</v>
      </c>
      <c r="M131" s="4">
        <f t="shared" si="914"/>
        <v>-0.18500835521604186</v>
      </c>
      <c r="N131" s="4">
        <f t="shared" si="915"/>
        <v>-0.15498792882477433</v>
      </c>
      <c r="O131" s="4">
        <f t="shared" si="916"/>
        <v>-3.547042653187895E-2</v>
      </c>
      <c r="P131" s="4">
        <f t="shared" si="917"/>
        <v>-0.1358013757269802</v>
      </c>
      <c r="Q131" s="4">
        <f t="shared" si="918"/>
        <v>-2.9598934438363859E-3</v>
      </c>
      <c r="R131" s="4">
        <f t="shared" si="919"/>
        <v>-0.22402358142962406</v>
      </c>
      <c r="S131" s="4">
        <f t="shared" si="920"/>
        <v>-5.8802775491002747E-2</v>
      </c>
      <c r="T131" s="4">
        <f t="shared" si="921"/>
        <v>4.1034058268363385E-2</v>
      </c>
      <c r="U131" s="4">
        <f t="shared" si="922"/>
        <v>-3.4721217557362287E-2</v>
      </c>
      <c r="V131" s="4">
        <f t="shared" si="923"/>
        <v>0.23145435368569109</v>
      </c>
      <c r="W131" s="4">
        <f t="shared" si="924"/>
        <v>2.9139227227693897E-3</v>
      </c>
      <c r="X131" s="4">
        <f t="shared" si="925"/>
        <v>-1.4510839597179654E-2</v>
      </c>
      <c r="Y131" s="4">
        <f t="shared" si="926"/>
        <v>6.6558629471003661E-2</v>
      </c>
      <c r="Z131" s="4">
        <f t="shared" si="927"/>
        <v>5.1531634697967406E-2</v>
      </c>
      <c r="AA131" s="4">
        <f t="shared" si="928"/>
        <v>0.18167366867264706</v>
      </c>
      <c r="AB131" s="4">
        <f t="shared" si="929"/>
        <v>1.1355248963833225E-2</v>
      </c>
      <c r="AC131" s="4">
        <f t="shared" si="930"/>
        <v>0.15588685448670717</v>
      </c>
      <c r="AD131" s="4">
        <f t="shared" si="931"/>
        <v>0.27356662487176564</v>
      </c>
      <c r="AE131" s="4">
        <f t="shared" si="932"/>
        <v>0.17795078548588888</v>
      </c>
      <c r="AF131" s="4">
        <f t="shared" si="933"/>
        <v>0.38919097960197613</v>
      </c>
      <c r="AG131" s="4">
        <f t="shared" si="934"/>
        <v>8.7355317754968312E-2</v>
      </c>
      <c r="AH131" s="4">
        <f t="shared" si="935"/>
        <v>-0.22524938324573626</v>
      </c>
      <c r="AI131" s="4">
        <f t="shared" si="936"/>
        <v>0.1351709514974819</v>
      </c>
      <c r="AJ131" s="4">
        <f t="shared" si="937"/>
        <v>0.13001196110042113</v>
      </c>
      <c r="AK131" s="4">
        <f t="shared" si="938"/>
        <v>0.23155294844087645</v>
      </c>
      <c r="AL131" s="4">
        <f t="shared" si="939"/>
        <v>0.40502227622519182</v>
      </c>
      <c r="AM131" s="4">
        <f t="shared" si="940"/>
        <v>0.11295180722891601</v>
      </c>
      <c r="AN131" s="4">
        <f t="shared" si="941"/>
        <v>2.2292678093728618E-2</v>
      </c>
      <c r="AO131" s="4">
        <f t="shared" si="942"/>
        <v>-1.7191414116606293E-2</v>
      </c>
      <c r="AP131" s="4">
        <f t="shared" si="943"/>
        <v>5.6008766589553824E-2</v>
      </c>
      <c r="AQ131" s="4">
        <f t="shared" si="944"/>
        <v>-7.0367854023100099E-2</v>
      </c>
      <c r="AR131" s="4">
        <f t="shared" si="945"/>
        <v>-4.5945880589074534E-2</v>
      </c>
      <c r="AS131" s="4">
        <f t="shared" si="946"/>
        <v>-4.0780099311536117E-2</v>
      </c>
      <c r="AT131" s="4">
        <f t="shared" si="947"/>
        <v>-4.2864286904960663E-2</v>
      </c>
      <c r="AU131" s="4">
        <f t="shared" si="948"/>
        <v>2.3707356392688176E-2</v>
      </c>
      <c r="AV131" s="4">
        <f t="shared" si="949"/>
        <v>-4.0082995378666449E-2</v>
      </c>
      <c r="AW131" s="4">
        <f t="shared" si="950"/>
        <v>-0.15024532244054722</v>
      </c>
      <c r="AX131" s="4">
        <f t="shared" si="951"/>
        <v>-0.34319333224383047</v>
      </c>
      <c r="AY131" s="4">
        <f t="shared" si="952"/>
        <v>-0.36848405191635114</v>
      </c>
      <c r="AZ131" s="4">
        <f t="shared" si="953"/>
        <v>-0.32143701252658929</v>
      </c>
      <c r="BA131" s="4">
        <f t="shared" si="954"/>
        <v>-0.1694429860149875</v>
      </c>
      <c r="BB131" s="4">
        <f t="shared" si="955"/>
        <v>-7.7506236829994954E-2</v>
      </c>
      <c r="BC131" s="4">
        <f t="shared" si="956"/>
        <v>-5.6281505407918334E-2</v>
      </c>
      <c r="BD131" s="4">
        <f t="shared" si="957"/>
        <v>-7.373906203913079E-2</v>
      </c>
      <c r="BE131" s="4">
        <f t="shared" si="958"/>
        <v>-0.11337589037044324</v>
      </c>
      <c r="BF131" s="4">
        <f t="shared" si="959"/>
        <v>-8.1630633750556486E-2</v>
      </c>
      <c r="BG131" s="4">
        <f t="shared" si="960"/>
        <v>-9.4222663030002721E-2</v>
      </c>
      <c r="BH131" s="4">
        <f t="shared" si="961"/>
        <v>1.2443692292377094E-2</v>
      </c>
      <c r="BI131" s="4">
        <f t="shared" si="962"/>
        <v>1.7432449259121383E-2</v>
      </c>
      <c r="BJ131" s="4">
        <f t="shared" si="963"/>
        <v>7.2055060004472427E-2</v>
      </c>
      <c r="BK131" s="4">
        <f t="shared" si="964"/>
        <v>3.4773105486699714E-2</v>
      </c>
      <c r="BL131" s="4">
        <f t="shared" si="965"/>
        <v>-3.9567722630264361E-2</v>
      </c>
      <c r="BM131" s="4">
        <f t="shared" si="966"/>
        <v>-7.6456370542100319E-2</v>
      </c>
      <c r="BN131" s="4">
        <f t="shared" si="967"/>
        <v>-8.3280262577768868E-2</v>
      </c>
      <c r="BO131" s="4">
        <f t="shared" si="968"/>
        <v>-7.313505607020588E-3</v>
      </c>
      <c r="BP131" s="4">
        <f t="shared" si="969"/>
        <v>2.6580963197448133E-2</v>
      </c>
      <c r="BQ131" s="4">
        <f t="shared" si="970"/>
        <v>6.7234962180333341E-2</v>
      </c>
      <c r="BR131" s="4">
        <f t="shared" si="971"/>
        <v>4.0368541033434999E-2</v>
      </c>
      <c r="BS131" s="4">
        <f t="shared" si="972"/>
        <v>6.126873409369319E-2</v>
      </c>
      <c r="BT131" s="4">
        <f t="shared" si="973"/>
        <v>8.6545658682634946E-2</v>
      </c>
      <c r="BU131" s="4">
        <f t="shared" si="974"/>
        <v>7.4375363160953029E-2</v>
      </c>
      <c r="BV131" s="4">
        <f t="shared" si="975"/>
        <v>8.5505638750231303E-2</v>
      </c>
      <c r="BW131" s="4">
        <f t="shared" si="976"/>
        <v>2.7434842249657032E-2</v>
      </c>
      <c r="BX131" s="4">
        <f t="shared" si="977"/>
        <v>-4.5393676660845199E-3</v>
      </c>
      <c r="BY131" s="4">
        <f t="shared" si="978"/>
        <v>-4.2844901456726731E-2</v>
      </c>
      <c r="BZ131" s="4">
        <f t="shared" si="979"/>
        <v>-0.12327692480107622</v>
      </c>
      <c r="CA131" s="4">
        <f t="shared" si="980"/>
        <v>-0.16481436112162862</v>
      </c>
      <c r="CB131" s="4">
        <f t="shared" si="981"/>
        <v>-0.26960183596622156</v>
      </c>
      <c r="CC131" s="4">
        <f t="shared" si="982"/>
        <v>-0.27352784202099217</v>
      </c>
      <c r="CD131" s="4">
        <f t="shared" si="983"/>
        <v>-0.2468688424342626</v>
      </c>
      <c r="CE131" s="4">
        <f t="shared" si="984"/>
        <v>-0.22088769241388781</v>
      </c>
      <c r="CF131" s="4">
        <f t="shared" si="985"/>
        <v>-0.12701997036200682</v>
      </c>
      <c r="CG131" s="4">
        <f t="shared" si="986"/>
        <v>-6.4241357158153212E-2</v>
      </c>
      <c r="CH131" s="4">
        <f t="shared" si="987"/>
        <v>9.5842817778845901E-3</v>
      </c>
      <c r="CI131" s="4">
        <f t="shared" si="988"/>
        <v>5.281478814067965E-2</v>
      </c>
      <c r="CJ131" s="4">
        <f t="shared" si="989"/>
        <v>9.5590871071812203E-2</v>
      </c>
      <c r="CK131" s="4">
        <f t="shared" si="990"/>
        <v>0.10974067800653686</v>
      </c>
      <c r="CL131" s="4">
        <f t="shared" si="991"/>
        <v>5.6920595768902377E-2</v>
      </c>
      <c r="CM131" s="4">
        <f t="shared" si="992"/>
        <v>4.9655955167766441E-2</v>
      </c>
      <c r="CN131" s="4">
        <f t="shared" si="993"/>
        <v>4.2273367778300007E-2</v>
      </c>
      <c r="CO131" s="4">
        <f t="shared" si="994"/>
        <v>7.0095095679809189E-3</v>
      </c>
      <c r="CP131" s="4">
        <f t="shared" si="995"/>
        <v>6.970422175236757E-3</v>
      </c>
      <c r="CQ131" s="4">
        <f t="shared" si="996"/>
        <v>-1.154787750011569E-2</v>
      </c>
      <c r="CR131" s="4">
        <f t="shared" si="997"/>
        <v>2.2885913720103899E-3</v>
      </c>
      <c r="CS131" s="4">
        <f t="shared" si="998"/>
        <v>3.6449790413705357E-2</v>
      </c>
      <c r="CT131" s="4">
        <f t="shared" si="999"/>
        <v>9.7082994671723988E-2</v>
      </c>
      <c r="CU131" s="4">
        <f t="shared" si="1000"/>
        <v>0.17039594637011857</v>
      </c>
      <c r="CV131" s="4">
        <f t="shared" si="1001"/>
        <v>0.20496368578175878</v>
      </c>
      <c r="CW131" s="4">
        <f t="shared" si="1002"/>
        <v>0.20583873752240914</v>
      </c>
      <c r="CX131" s="4">
        <f t="shared" si="1003"/>
        <v>0.20417124039517012</v>
      </c>
      <c r="CY131" s="4">
        <f t="shared" si="1004"/>
        <v>0.18755179482705955</v>
      </c>
      <c r="CZ131" s="4">
        <f t="shared" si="1005"/>
        <v>0.12607325290729243</v>
      </c>
      <c r="DA131" s="4">
        <f t="shared" si="1006"/>
        <v>0.13969181835765446</v>
      </c>
      <c r="DB131" s="4">
        <f t="shared" si="1007"/>
        <v>0.16877817420471314</v>
      </c>
      <c r="DC131" s="4">
        <f t="shared" si="1008"/>
        <v>0.11661436689000095</v>
      </c>
      <c r="DD131" s="4">
        <f t="shared" si="1009"/>
        <v>0.15980823012385093</v>
      </c>
      <c r="DE131" s="4">
        <f t="shared" si="1010"/>
        <v>0.16237483606386779</v>
      </c>
      <c r="DF131" s="4">
        <f t="shared" si="1011"/>
        <v>0.12209506860087334</v>
      </c>
      <c r="DG131" s="4">
        <f t="shared" si="1012"/>
        <v>0.14977431267952399</v>
      </c>
      <c r="DH131" s="4">
        <f t="shared" si="1013"/>
        <v>0.11579011518069418</v>
      </c>
      <c r="DI131" s="4">
        <f t="shared" si="1014"/>
        <v>8.474405278343855E-2</v>
      </c>
      <c r="DJ131" s="4">
        <f t="shared" si="1015"/>
        <v>0.10652195759220162</v>
      </c>
      <c r="DK131" s="4">
        <f t="shared" si="1016"/>
        <v>0.1098352471293056</v>
      </c>
      <c r="DL131" s="4">
        <f t="shared" si="1017"/>
        <v>9.5034449988120551E-2</v>
      </c>
      <c r="DM131" s="4">
        <f t="shared" si="1018"/>
        <v>7.6909424362539183E-2</v>
      </c>
      <c r="DN131" s="4">
        <f t="shared" si="1019"/>
        <v>6.6800267201068589E-2</v>
      </c>
      <c r="DO131" s="4">
        <f t="shared" si="1020"/>
        <v>5.261414346123159E-2</v>
      </c>
      <c r="DP131" s="4">
        <f t="shared" si="1021"/>
        <v>6.4016760751906307E-2</v>
      </c>
      <c r="DQ131" s="4">
        <f t="shared" si="1022"/>
        <v>8.1081081081080808E-2</v>
      </c>
      <c r="DR131" s="4">
        <f t="shared" si="1023"/>
        <v>6.1429778084927188E-2</v>
      </c>
      <c r="DS131" s="4">
        <f t="shared" si="1024"/>
        <v>4.5872436399777873E-2</v>
      </c>
      <c r="DT131" s="4">
        <f t="shared" si="1025"/>
        <v>-0.32601690738845257</v>
      </c>
      <c r="DU131" s="4">
        <f t="shared" si="1026"/>
        <v>-0.34395910081948683</v>
      </c>
      <c r="DV131" s="4">
        <f t="shared" si="1027"/>
        <v>-0.29440996118289042</v>
      </c>
      <c r="DW131" s="4">
        <f t="shared" si="1028"/>
        <v>-0.25240249784990448</v>
      </c>
      <c r="DX131" s="4">
        <f t="shared" si="1029"/>
        <v>0.11586997282322416</v>
      </c>
      <c r="DY131" s="4">
        <f t="shared" si="1030"/>
        <v>0.16936356030771121</v>
      </c>
      <c r="DZ131" s="4">
        <f t="shared" si="1031"/>
        <v>0.25943491831853766</v>
      </c>
      <c r="EA131" s="4">
        <f t="shared" si="1032"/>
        <v>0.25752291345607897</v>
      </c>
      <c r="EB131" s="4">
        <f t="shared" si="1033"/>
        <v>0.23809047438026493</v>
      </c>
      <c r="EC131" s="4">
        <f t="shared" si="1034"/>
        <v>0.23902821316614364</v>
      </c>
      <c r="ED131" s="11">
        <f t="shared" si="1035"/>
        <v>7.3673115127201108E-2</v>
      </c>
      <c r="EE131" s="11">
        <f t="shared" si="1036"/>
        <v>1.4439630492041359E-2</v>
      </c>
      <c r="EF131" s="11">
        <f t="shared" si="1037"/>
        <v>3.0337799584828225E-3</v>
      </c>
      <c r="EG131" s="11">
        <f t="shared" si="1038"/>
        <v>-7.8610151772546433E-2</v>
      </c>
      <c r="EH131" s="11">
        <f t="shared" si="1039"/>
        <v>-0.10440209760278747</v>
      </c>
      <c r="EI131" s="11">
        <f t="shared" si="1040"/>
        <v>-0.11987592253000599</v>
      </c>
      <c r="EJ131" s="11">
        <f t="shared" si="1041"/>
        <v>-0.12390731576572626</v>
      </c>
      <c r="EK131" s="11">
        <f t="shared" si="1042"/>
        <v>-0.11518436983102097</v>
      </c>
      <c r="EL131" s="11">
        <f t="shared" si="1043"/>
        <v>-9.4985008914392932E-2</v>
      </c>
      <c r="EM131" s="11">
        <f t="shared" si="1044"/>
        <v>-6.6843663888484811E-2</v>
      </c>
      <c r="EN131" s="11">
        <f t="shared" si="1045"/>
        <v>-3.8959496854191283E-2</v>
      </c>
      <c r="EO131" s="11">
        <f t="shared" si="1046"/>
        <v>-1.4592227545403303E-2</v>
      </c>
      <c r="EP131" s="11">
        <f t="shared" si="1047"/>
        <v>5.0081551291859842E-3</v>
      </c>
      <c r="EQ131" s="11">
        <f t="shared" si="1048"/>
        <v>1.8065244634818997E-2</v>
      </c>
      <c r="ER131" s="11">
        <f t="shared" si="1049"/>
        <v>2.5541562535363466E-2</v>
      </c>
      <c r="ES131" s="11">
        <f t="shared" si="1050"/>
        <v>2.9292906090026542E-2</v>
      </c>
      <c r="ET131" s="11">
        <f t="shared" si="1051"/>
        <v>3.1805784086789066E-2</v>
      </c>
      <c r="EU131" s="11">
        <f t="shared" si="1052"/>
        <v>3.3747973198994891E-2</v>
      </c>
      <c r="EV131" s="11">
        <f t="shared" si="1053"/>
        <v>3.6186775168112112E-2</v>
      </c>
      <c r="EW131" s="11">
        <f t="shared" si="1054"/>
        <v>3.9086381836708553E-2</v>
      </c>
      <c r="EX131" s="11">
        <f t="shared" si="1055"/>
        <v>4.1899894652008204E-2</v>
      </c>
      <c r="EY131" s="11">
        <f t="shared" si="1056"/>
        <v>4.5132482810158914E-2</v>
      </c>
      <c r="EZ131" s="11">
        <f t="shared" si="1057"/>
        <v>4.7968288463103387E-2</v>
      </c>
      <c r="FA131" s="11">
        <f t="shared" si="1058"/>
        <v>4.994583117837563E-2</v>
      </c>
      <c r="FB131" s="11">
        <f t="shared" si="1059"/>
        <v>5.0954142681796502E-2</v>
      </c>
      <c r="FC131" s="11">
        <f t="shared" si="1060"/>
        <v>5.0832095987434052E-2</v>
      </c>
      <c r="FD131" s="11">
        <f t="shared" si="1061"/>
        <v>4.9517747494610562E-2</v>
      </c>
      <c r="FE131" s="11">
        <f t="shared" si="1062"/>
        <v>4.7181070124246584E-2</v>
      </c>
      <c r="FF131" s="11">
        <f t="shared" si="1063"/>
        <v>4.3946478113543602E-2</v>
      </c>
    </row>
    <row r="132" spans="2:162" x14ac:dyDescent="0.2">
      <c r="B132" t="str">
        <f t="shared" si="907"/>
        <v xml:space="preserve">   Information</v>
      </c>
      <c r="C132" s="4"/>
      <c r="D132" s="4"/>
      <c r="E132" s="4"/>
      <c r="F132" s="4"/>
      <c r="G132" s="4">
        <f t="shared" si="908"/>
        <v>4.8546635111354187E-2</v>
      </c>
      <c r="H132" s="4">
        <f t="shared" si="909"/>
        <v>0.11432697514892612</v>
      </c>
      <c r="I132" s="4">
        <f t="shared" si="910"/>
        <v>0.12823953953058337</v>
      </c>
      <c r="J132" s="4">
        <f t="shared" si="911"/>
        <v>0.23378491787555478</v>
      </c>
      <c r="K132" s="4">
        <f t="shared" si="912"/>
        <v>0.22232904698954484</v>
      </c>
      <c r="L132" s="4">
        <f t="shared" si="913"/>
        <v>0.17675784175679332</v>
      </c>
      <c r="M132" s="4">
        <f t="shared" si="914"/>
        <v>0.16710432084029581</v>
      </c>
      <c r="N132" s="4">
        <f t="shared" si="915"/>
        <v>0.16989061428869481</v>
      </c>
      <c r="O132" s="4">
        <f t="shared" si="916"/>
        <v>0.1891756081700213</v>
      </c>
      <c r="P132" s="4">
        <f t="shared" si="917"/>
        <v>0.2479851208927461</v>
      </c>
      <c r="Q132" s="4">
        <f t="shared" si="918"/>
        <v>0.32262838537812705</v>
      </c>
      <c r="R132" s="4">
        <f t="shared" si="919"/>
        <v>0.22107590272660282</v>
      </c>
      <c r="S132" s="4">
        <f t="shared" si="920"/>
        <v>0.21168999176761141</v>
      </c>
      <c r="T132" s="4">
        <f t="shared" si="921"/>
        <v>0.1993082830177621</v>
      </c>
      <c r="U132" s="4">
        <f t="shared" si="922"/>
        <v>0.10127021787564031</v>
      </c>
      <c r="V132" s="4">
        <f t="shared" si="923"/>
        <v>0.36915504511894992</v>
      </c>
      <c r="W132" s="4">
        <f t="shared" si="924"/>
        <v>0.37298210851448182</v>
      </c>
      <c r="X132" s="4">
        <f t="shared" si="925"/>
        <v>0.45854253127085898</v>
      </c>
      <c r="Y132" s="4">
        <f t="shared" si="926"/>
        <v>0.55851371686537776</v>
      </c>
      <c r="Z132" s="4">
        <f t="shared" si="927"/>
        <v>0.47809905525336371</v>
      </c>
      <c r="AA132" s="4">
        <f t="shared" si="928"/>
        <v>0.47405472919268787</v>
      </c>
      <c r="AB132" s="4">
        <f t="shared" si="929"/>
        <v>0.43717708510759096</v>
      </c>
      <c r="AC132" s="4">
        <f t="shared" si="930"/>
        <v>0.28343064452128597</v>
      </c>
      <c r="AD132" s="4">
        <f t="shared" si="931"/>
        <v>0.20232531631141032</v>
      </c>
      <c r="AE132" s="4">
        <f t="shared" si="932"/>
        <v>0.23356040595022881</v>
      </c>
      <c r="AF132" s="4">
        <f t="shared" si="933"/>
        <v>0.22357779679262521</v>
      </c>
      <c r="AG132" s="4">
        <f t="shared" si="934"/>
        <v>0.39036907621751432</v>
      </c>
      <c r="AH132" s="4">
        <f t="shared" si="935"/>
        <v>0.34591869569880945</v>
      </c>
      <c r="AI132" s="4">
        <f t="shared" si="936"/>
        <v>0.32600053008216245</v>
      </c>
      <c r="AJ132" s="4">
        <f t="shared" si="937"/>
        <v>0.26002392220084242</v>
      </c>
      <c r="AK132" s="4">
        <f t="shared" si="938"/>
        <v>0.25213543274673267</v>
      </c>
      <c r="AL132" s="4">
        <f t="shared" si="939"/>
        <v>0.29364115026326382</v>
      </c>
      <c r="AM132" s="4">
        <f t="shared" si="940"/>
        <v>0.43674698795180694</v>
      </c>
      <c r="AN132" s="4">
        <f t="shared" si="941"/>
        <v>0.4631923115030217</v>
      </c>
      <c r="AO132" s="4">
        <f t="shared" si="942"/>
        <v>0.62380274080259313</v>
      </c>
      <c r="AP132" s="4">
        <f t="shared" si="943"/>
        <v>0.58443930354316398</v>
      </c>
      <c r="AQ132" s="4">
        <f t="shared" si="944"/>
        <v>0.70367854023100074</v>
      </c>
      <c r="AR132" s="4">
        <f t="shared" si="945"/>
        <v>0.84878968877711403</v>
      </c>
      <c r="AS132" s="4">
        <f t="shared" si="946"/>
        <v>0.82999496245832138</v>
      </c>
      <c r="AT132" s="4">
        <f t="shared" si="947"/>
        <v>0.86919248446169595</v>
      </c>
      <c r="AU132" s="4">
        <f t="shared" si="948"/>
        <v>0.54289846139256992</v>
      </c>
      <c r="AV132" s="4">
        <f t="shared" si="949"/>
        <v>0.22635103272658719</v>
      </c>
      <c r="AW132" s="4">
        <f t="shared" si="950"/>
        <v>-0.13850740662488009</v>
      </c>
      <c r="AX132" s="4">
        <f t="shared" si="951"/>
        <v>-0.27548852520253009</v>
      </c>
      <c r="AY132" s="4">
        <f t="shared" si="952"/>
        <v>-0.3825662449832179</v>
      </c>
      <c r="AZ132" s="4">
        <f t="shared" si="953"/>
        <v>-0.3119829827463958</v>
      </c>
      <c r="BA132" s="4">
        <f t="shared" si="954"/>
        <v>-0.23387905111927909</v>
      </c>
      <c r="BB132" s="4">
        <f t="shared" si="955"/>
        <v>-0.19134352217405054</v>
      </c>
      <c r="BC132" s="4">
        <f t="shared" si="956"/>
        <v>-0.12969216463563962</v>
      </c>
      <c r="BD132" s="4">
        <f t="shared" si="957"/>
        <v>-0.13764624913971046</v>
      </c>
      <c r="BE132" s="4">
        <f t="shared" si="958"/>
        <v>-7.640549133660203E-2</v>
      </c>
      <c r="BF132" s="4">
        <f t="shared" si="959"/>
        <v>-3.2157522386582926E-2</v>
      </c>
      <c r="BG132" s="4">
        <f t="shared" si="960"/>
        <v>3.9672700223159621E-2</v>
      </c>
      <c r="BH132" s="4">
        <f t="shared" si="961"/>
        <v>0.11199323063139249</v>
      </c>
      <c r="BI132" s="4">
        <f t="shared" si="962"/>
        <v>6.972979703648248E-2</v>
      </c>
      <c r="BJ132" s="4">
        <f t="shared" si="963"/>
        <v>7.9509031729073726E-2</v>
      </c>
      <c r="BK132" s="4">
        <f t="shared" si="964"/>
        <v>0.1068031097091468</v>
      </c>
      <c r="BL132" s="4">
        <f t="shared" si="965"/>
        <v>9.6446323911268964E-2</v>
      </c>
      <c r="BM132" s="4">
        <f t="shared" si="966"/>
        <v>0.13811473388250484</v>
      </c>
      <c r="BN132" s="4">
        <f t="shared" si="967"/>
        <v>0.11512271591632783</v>
      </c>
      <c r="BO132" s="4">
        <f t="shared" si="968"/>
        <v>0.10482691370063371</v>
      </c>
      <c r="BP132" s="4">
        <f t="shared" si="969"/>
        <v>0.2247299615784254</v>
      </c>
      <c r="BQ132" s="4">
        <f t="shared" si="970"/>
        <v>0.32176731900588323</v>
      </c>
      <c r="BR132" s="4">
        <f t="shared" si="971"/>
        <v>0.36331686930091189</v>
      </c>
      <c r="BS132" s="4">
        <f t="shared" si="972"/>
        <v>0.3817513431991707</v>
      </c>
      <c r="BT132" s="4">
        <f t="shared" si="973"/>
        <v>0.31343562874251502</v>
      </c>
      <c r="BU132" s="4">
        <f t="shared" si="974"/>
        <v>0.20453224869261935</v>
      </c>
      <c r="BV132" s="4">
        <f t="shared" si="975"/>
        <v>0.17794416712885791</v>
      </c>
      <c r="BW132" s="4">
        <f t="shared" si="976"/>
        <v>0.20118884316415067</v>
      </c>
      <c r="BX132" s="4">
        <f t="shared" si="977"/>
        <v>0.21561996413899623</v>
      </c>
      <c r="BY132" s="4">
        <f t="shared" si="978"/>
        <v>0.29540432057006311</v>
      </c>
      <c r="BZ132" s="4">
        <f t="shared" si="979"/>
        <v>0.30258881542082333</v>
      </c>
      <c r="CA132" s="4">
        <f t="shared" si="980"/>
        <v>0.19599545646896427</v>
      </c>
      <c r="CB132" s="4">
        <f t="shared" si="981"/>
        <v>4.4562286936565297E-2</v>
      </c>
      <c r="CC132" s="4">
        <f t="shared" si="982"/>
        <v>-0.11786159046433041</v>
      </c>
      <c r="CD132" s="4">
        <f t="shared" si="983"/>
        <v>-0.176658437705253</v>
      </c>
      <c r="CE132" s="4">
        <f t="shared" si="984"/>
        <v>-0.14265663468396958</v>
      </c>
      <c r="CF132" s="4">
        <f t="shared" si="985"/>
        <v>-6.5862206854373356E-2</v>
      </c>
      <c r="CG132" s="4">
        <f t="shared" si="986"/>
        <v>1.6655166670631966E-2</v>
      </c>
      <c r="CH132" s="4">
        <f t="shared" si="987"/>
        <v>8.1466395112016921E-2</v>
      </c>
      <c r="CI132" s="4">
        <f t="shared" si="988"/>
        <v>6.0016804705316715E-2</v>
      </c>
      <c r="CJ132" s="4">
        <f t="shared" si="989"/>
        <v>8.3642012187836859E-2</v>
      </c>
      <c r="CK132" s="4">
        <f t="shared" si="990"/>
        <v>0.11689767874609355</v>
      </c>
      <c r="CL132" s="4">
        <f t="shared" si="991"/>
        <v>7.1150744711127326E-2</v>
      </c>
      <c r="CM132" s="4">
        <f t="shared" si="992"/>
        <v>0.11586389539145522</v>
      </c>
      <c r="CN132" s="4">
        <f t="shared" si="993"/>
        <v>0.11272898074213203</v>
      </c>
      <c r="CO132" s="4">
        <f t="shared" si="994"/>
        <v>1.1682515946634423E-2</v>
      </c>
      <c r="CP132" s="4">
        <f t="shared" si="995"/>
        <v>1.8587792467297266E-2</v>
      </c>
      <c r="CQ132" s="4">
        <f t="shared" si="996"/>
        <v>2.0786179500207572E-2</v>
      </c>
      <c r="CR132" s="4">
        <f t="shared" si="997"/>
        <v>3.6617461952168036E-2</v>
      </c>
      <c r="CS132" s="4">
        <f t="shared" si="998"/>
        <v>0.12757426644796779</v>
      </c>
      <c r="CT132" s="4">
        <f t="shared" si="999"/>
        <v>0.17610403684638229</v>
      </c>
      <c r="CU132" s="4">
        <f t="shared" si="1000"/>
        <v>0.19505851755526632</v>
      </c>
      <c r="CV132" s="4">
        <f t="shared" si="1001"/>
        <v>0.22278661498017122</v>
      </c>
      <c r="CW132" s="4">
        <f t="shared" si="1002"/>
        <v>0.29215820809632281</v>
      </c>
      <c r="CX132" s="4">
        <f t="shared" si="1003"/>
        <v>0.2107574094401756</v>
      </c>
      <c r="CY132" s="4">
        <f t="shared" si="1004"/>
        <v>0.14393509835564883</v>
      </c>
      <c r="CZ132" s="4">
        <f t="shared" si="1005"/>
        <v>0.14998369742419351</v>
      </c>
      <c r="DA132" s="4">
        <f t="shared" si="1006"/>
        <v>0.17837570651823575</v>
      </c>
      <c r="DB132" s="4">
        <f t="shared" si="1007"/>
        <v>0.3119191573909893</v>
      </c>
      <c r="DC132" s="4">
        <f t="shared" si="1008"/>
        <v>0.41981172080400497</v>
      </c>
      <c r="DD132" s="4">
        <f t="shared" si="1009"/>
        <v>0.49204112959185803</v>
      </c>
      <c r="DE132" s="4">
        <f t="shared" si="1010"/>
        <v>0.49545142286154414</v>
      </c>
      <c r="DF132" s="4">
        <f t="shared" si="1011"/>
        <v>0.48217205057632967</v>
      </c>
      <c r="DG132" s="4">
        <f t="shared" si="1012"/>
        <v>0.4698399671727525</v>
      </c>
      <c r="DH132" s="4">
        <f t="shared" si="1013"/>
        <v>0.41237532248562841</v>
      </c>
      <c r="DI132" s="4">
        <f t="shared" si="1014"/>
        <v>0.35915336655838226</v>
      </c>
      <c r="DJ132" s="4">
        <f t="shared" si="1015"/>
        <v>0.32157572103306281</v>
      </c>
      <c r="DK132" s="4">
        <f t="shared" si="1016"/>
        <v>0.30554168746879817</v>
      </c>
      <c r="DL132" s="4">
        <f t="shared" si="1017"/>
        <v>0.42567514057178912</v>
      </c>
      <c r="DM132" s="4">
        <f t="shared" si="1018"/>
        <v>0.53244986097142488</v>
      </c>
      <c r="DN132" s="4">
        <f t="shared" si="1019"/>
        <v>0.55601398876183672</v>
      </c>
      <c r="DO132" s="4">
        <f t="shared" si="1020"/>
        <v>0.62747237757468199</v>
      </c>
      <c r="DP132" s="4">
        <f t="shared" si="1021"/>
        <v>0.57421094492618741</v>
      </c>
      <c r="DQ132" s="4">
        <f t="shared" si="1022"/>
        <v>0.5888030888030894</v>
      </c>
      <c r="DR132" s="4">
        <f t="shared" si="1023"/>
        <v>0.51447439146126073</v>
      </c>
      <c r="DS132" s="4">
        <f t="shared" si="1024"/>
        <v>0.47783787916435594</v>
      </c>
      <c r="DT132" s="4">
        <f t="shared" si="1025"/>
        <v>0.32791235452443251</v>
      </c>
      <c r="DU132" s="4">
        <f t="shared" si="1026"/>
        <v>0.15976242387790499</v>
      </c>
      <c r="DV132" s="4">
        <f t="shared" si="1027"/>
        <v>0.27565773435595398</v>
      </c>
      <c r="DW132" s="4">
        <f t="shared" si="1028"/>
        <v>0.20379164641214681</v>
      </c>
      <c r="DX132" s="4">
        <f t="shared" si="1029"/>
        <v>0.32864937746223621</v>
      </c>
      <c r="DY132" s="4">
        <f t="shared" si="1030"/>
        <v>0.41014548941987833</v>
      </c>
      <c r="DZ132" s="4">
        <f t="shared" si="1031"/>
        <v>0.4681989541529864</v>
      </c>
      <c r="EA132" s="4">
        <f t="shared" si="1032"/>
        <v>0.52924000324438158</v>
      </c>
      <c r="EB132" s="4">
        <f t="shared" si="1033"/>
        <v>0.63624177187331155</v>
      </c>
      <c r="EC132" s="4">
        <f t="shared" si="1034"/>
        <v>0.79741379310344873</v>
      </c>
      <c r="ED132" s="11">
        <f t="shared" si="1035"/>
        <v>0.69279804038806481</v>
      </c>
      <c r="EE132" s="11">
        <f t="shared" si="1036"/>
        <v>0.57826659541168779</v>
      </c>
      <c r="EF132" s="11">
        <f t="shared" si="1037"/>
        <v>0.26130024532930712</v>
      </c>
      <c r="EG132" s="11">
        <f t="shared" si="1038"/>
        <v>-4.0330800679523014E-2</v>
      </c>
      <c r="EH132" s="11">
        <f t="shared" si="1039"/>
        <v>-0.26365670820441917</v>
      </c>
      <c r="EI132" s="11">
        <f t="shared" si="1040"/>
        <v>-0.26532488574226987</v>
      </c>
      <c r="EJ132" s="11">
        <f t="shared" si="1041"/>
        <v>-7.4749519154317962E-2</v>
      </c>
      <c r="EK132" s="11">
        <f t="shared" si="1042"/>
        <v>6.1381846758894378E-3</v>
      </c>
      <c r="EL132" s="11">
        <f t="shared" si="1043"/>
        <v>0.20081748711569225</v>
      </c>
      <c r="EM132" s="11">
        <f t="shared" si="1044"/>
        <v>0.33669332931659379</v>
      </c>
      <c r="EN132" s="11">
        <f t="shared" si="1045"/>
        <v>0.36775098779765875</v>
      </c>
      <c r="EO132" s="11">
        <f t="shared" si="1046"/>
        <v>0.39967328784987805</v>
      </c>
      <c r="EP132" s="11">
        <f t="shared" si="1047"/>
        <v>0.37110252903003721</v>
      </c>
      <c r="EQ132" s="11">
        <f t="shared" si="1048"/>
        <v>0.23862930430601836</v>
      </c>
      <c r="ER132" s="11">
        <f t="shared" si="1049"/>
        <v>0.12188359100846106</v>
      </c>
      <c r="ES132" s="11">
        <f t="shared" si="1050"/>
        <v>2.2522661326964812E-2</v>
      </c>
      <c r="ET132" s="11">
        <f t="shared" si="1051"/>
        <v>-1.093231447137072E-3</v>
      </c>
      <c r="EU132" s="11">
        <f t="shared" si="1052"/>
        <v>4.2086335332627262E-2</v>
      </c>
      <c r="EV132" s="11">
        <f t="shared" si="1053"/>
        <v>8.9371937875981203E-2</v>
      </c>
      <c r="EW132" s="11">
        <f t="shared" si="1054"/>
        <v>0.12670741764155868</v>
      </c>
      <c r="EX132" s="11">
        <f t="shared" si="1055"/>
        <v>0.16168578792321417</v>
      </c>
      <c r="EY132" s="11">
        <f t="shared" si="1056"/>
        <v>0.19211062905416262</v>
      </c>
      <c r="EZ132" s="11">
        <f t="shared" si="1057"/>
        <v>0.21773274092721129</v>
      </c>
      <c r="FA132" s="11">
        <f t="shared" si="1058"/>
        <v>0.23537577918719443</v>
      </c>
      <c r="FB132" s="11">
        <f t="shared" si="1059"/>
        <v>0.23492471919192806</v>
      </c>
      <c r="FC132" s="11">
        <f t="shared" si="1060"/>
        <v>0.21998380692758937</v>
      </c>
      <c r="FD132" s="11">
        <f t="shared" si="1061"/>
        <v>0.18904448814323721</v>
      </c>
      <c r="FE132" s="11">
        <f t="shared" si="1062"/>
        <v>0.16481381745885104</v>
      </c>
      <c r="FF132" s="11">
        <f t="shared" si="1063"/>
        <v>0.13728668281259615</v>
      </c>
    </row>
    <row r="133" spans="2:162" x14ac:dyDescent="0.2">
      <c r="B133" t="str">
        <f t="shared" si="907"/>
        <v xml:space="preserve">   Financial activities</v>
      </c>
      <c r="C133" s="4"/>
      <c r="D133" s="4"/>
      <c r="E133" s="4"/>
      <c r="F133" s="4"/>
      <c r="G133" s="4">
        <f t="shared" si="908"/>
        <v>9.1024940833800035E-3</v>
      </c>
      <c r="H133" s="4">
        <f t="shared" si="909"/>
        <v>1.8051627655093442E-2</v>
      </c>
      <c r="I133" s="4">
        <f t="shared" si="910"/>
        <v>-2.6840833855238149E-2</v>
      </c>
      <c r="J133" s="4">
        <f t="shared" si="911"/>
        <v>0</v>
      </c>
      <c r="K133" s="4">
        <f t="shared" si="912"/>
        <v>6.3093378199734262E-2</v>
      </c>
      <c r="L133" s="4">
        <f t="shared" si="913"/>
        <v>2.6963060606967914E-2</v>
      </c>
      <c r="M133" s="4">
        <f t="shared" si="914"/>
        <v>0.12831224635951383</v>
      </c>
      <c r="N133" s="4">
        <f t="shared" si="915"/>
        <v>0.26526780125778737</v>
      </c>
      <c r="O133" s="4">
        <f t="shared" si="916"/>
        <v>0.21577842806893138</v>
      </c>
      <c r="P133" s="4">
        <f t="shared" si="917"/>
        <v>0.2155108788710762</v>
      </c>
      <c r="Q133" s="4">
        <f t="shared" si="918"/>
        <v>0.33742785259730601</v>
      </c>
      <c r="R133" s="4">
        <f t="shared" si="919"/>
        <v>0.17391304347826039</v>
      </c>
      <c r="S133" s="4">
        <f t="shared" si="920"/>
        <v>0.36457720804422084</v>
      </c>
      <c r="T133" s="4">
        <f t="shared" si="921"/>
        <v>0.20810129550384049</v>
      </c>
      <c r="U133" s="4">
        <f t="shared" si="922"/>
        <v>-4.6294956743149838E-2</v>
      </c>
      <c r="V133" s="4">
        <f t="shared" si="923"/>
        <v>-0.14356029532403697</v>
      </c>
      <c r="W133" s="4">
        <f t="shared" si="924"/>
        <v>-0.37880995396002176</v>
      </c>
      <c r="X133" s="4">
        <f t="shared" si="925"/>
        <v>-0.27860812026583875</v>
      </c>
      <c r="Y133" s="4">
        <f t="shared" si="926"/>
        <v>-0.11864799166570304</v>
      </c>
      <c r="Z133" s="4">
        <f t="shared" si="927"/>
        <v>8.5886057829945406E-2</v>
      </c>
      <c r="AA133" s="4">
        <f t="shared" si="928"/>
        <v>0.16464176223458646</v>
      </c>
      <c r="AB133" s="4">
        <f t="shared" si="929"/>
        <v>0.23846022824050508</v>
      </c>
      <c r="AC133" s="4">
        <f t="shared" si="930"/>
        <v>0.17289269315798428</v>
      </c>
      <c r="AD133" s="4">
        <f t="shared" si="931"/>
        <v>0.11968539838139747</v>
      </c>
      <c r="AE133" s="4">
        <f t="shared" si="932"/>
        <v>7.2292506603641948E-2</v>
      </c>
      <c r="AF133" s="4">
        <f t="shared" si="933"/>
        <v>0.12697010682050164</v>
      </c>
      <c r="AG133" s="4">
        <f t="shared" si="934"/>
        <v>0.17744048918977987</v>
      </c>
      <c r="AH133" s="4">
        <f t="shared" si="935"/>
        <v>0.32178483320819512</v>
      </c>
      <c r="AI133" s="4">
        <f t="shared" si="936"/>
        <v>0.26239067055393628</v>
      </c>
      <c r="AJ133" s="4">
        <f t="shared" si="937"/>
        <v>0.44724114618544963</v>
      </c>
      <c r="AK133" s="4">
        <f t="shared" si="938"/>
        <v>0.49655243387877013</v>
      </c>
      <c r="AL133" s="4">
        <f t="shared" si="939"/>
        <v>0.54424868367760293</v>
      </c>
      <c r="AM133" s="4">
        <f t="shared" si="940"/>
        <v>0.61746987951807331</v>
      </c>
      <c r="AN133" s="4">
        <f t="shared" si="941"/>
        <v>0.39383731298920049</v>
      </c>
      <c r="AO133" s="4">
        <f t="shared" si="942"/>
        <v>0.32418095191315754</v>
      </c>
      <c r="AP133" s="4">
        <f t="shared" si="943"/>
        <v>9.2536223061000678E-2</v>
      </c>
      <c r="AQ133" s="4">
        <f t="shared" si="944"/>
        <v>8.9779675822575497E-2</v>
      </c>
      <c r="AR133" s="4">
        <f t="shared" si="945"/>
        <v>1.2091021207651674E-2</v>
      </c>
      <c r="AS133" s="4">
        <f t="shared" si="946"/>
        <v>-6.9566051766736803E-2</v>
      </c>
      <c r="AT133" s="4">
        <f t="shared" si="947"/>
        <v>-1.9050794179982556E-2</v>
      </c>
      <c r="AU133" s="4">
        <f t="shared" si="948"/>
        <v>6.4009862260259759E-2</v>
      </c>
      <c r="AV133" s="4">
        <f t="shared" si="949"/>
        <v>9.4312930302744513E-2</v>
      </c>
      <c r="AW133" s="4">
        <f t="shared" si="950"/>
        <v>0.24180106580275568</v>
      </c>
      <c r="AX133" s="4">
        <f t="shared" si="951"/>
        <v>0.17276399038124859</v>
      </c>
      <c r="AY133" s="4">
        <f t="shared" si="952"/>
        <v>-2.3470321778111258E-2</v>
      </c>
      <c r="AZ133" s="4">
        <f t="shared" si="953"/>
        <v>-4.7270148900965996E-3</v>
      </c>
      <c r="BA133" s="4">
        <f t="shared" si="954"/>
        <v>-0.11455300462985006</v>
      </c>
      <c r="BB133" s="4">
        <f t="shared" si="955"/>
        <v>-2.4220699009373865E-2</v>
      </c>
      <c r="BC133" s="4">
        <f t="shared" si="956"/>
        <v>0.16395047227524132</v>
      </c>
      <c r="BD133" s="4">
        <f t="shared" si="957"/>
        <v>0.18926359256710074</v>
      </c>
      <c r="BE133" s="4">
        <f t="shared" si="958"/>
        <v>0.23907524708549976</v>
      </c>
      <c r="BF133" s="4">
        <f t="shared" si="959"/>
        <v>0.1583139563647159</v>
      </c>
      <c r="BG133" s="4">
        <f t="shared" si="960"/>
        <v>4.2152243987106403E-2</v>
      </c>
      <c r="BH133" s="4">
        <f t="shared" si="961"/>
        <v>-5.2263507627983333E-2</v>
      </c>
      <c r="BI133" s="4">
        <f t="shared" si="962"/>
        <v>-0.12202714481384716</v>
      </c>
      <c r="BJ133" s="4">
        <f t="shared" si="963"/>
        <v>-9.6901632419807565E-2</v>
      </c>
      <c r="BK133" s="4">
        <f t="shared" si="964"/>
        <v>-0.10183552321104927</v>
      </c>
      <c r="BL133" s="4">
        <f t="shared" si="965"/>
        <v>-1.2364913321957067E-2</v>
      </c>
      <c r="BM133" s="4">
        <f t="shared" si="966"/>
        <v>0.12085039214719166</v>
      </c>
      <c r="BN133" s="4">
        <f t="shared" si="967"/>
        <v>0.18125704208102755</v>
      </c>
      <c r="BO133" s="4">
        <f t="shared" si="968"/>
        <v>0.22671867381765037</v>
      </c>
      <c r="BP133" s="4">
        <f t="shared" si="969"/>
        <v>0.18365029118236936</v>
      </c>
      <c r="BQ133" s="4">
        <f t="shared" si="970"/>
        <v>4.3222475687357556E-2</v>
      </c>
      <c r="BR133" s="4">
        <f t="shared" si="971"/>
        <v>-2.1371580547113071E-2</v>
      </c>
      <c r="BS133" s="4">
        <f t="shared" si="972"/>
        <v>-3.5347346592515781E-2</v>
      </c>
      <c r="BT133" s="4">
        <f t="shared" si="973"/>
        <v>-2.5729790419162315E-2</v>
      </c>
      <c r="BU133" s="4">
        <f t="shared" si="974"/>
        <v>-4.6484601975595057E-2</v>
      </c>
      <c r="BV133" s="4">
        <f t="shared" si="975"/>
        <v>-2.7731558513587041E-2</v>
      </c>
      <c r="BW133" s="4">
        <f t="shared" si="976"/>
        <v>-3.2007315957934185E-2</v>
      </c>
      <c r="BX133" s="4">
        <f t="shared" si="977"/>
        <v>-8.6247985655595868E-2</v>
      </c>
      <c r="BY133" s="4">
        <f t="shared" si="978"/>
        <v>-0.12176971992964557</v>
      </c>
      <c r="BZ133" s="4">
        <f t="shared" si="979"/>
        <v>-0.25327804550039296</v>
      </c>
      <c r="CA133" s="4">
        <f t="shared" si="980"/>
        <v>-0.4098086817078328</v>
      </c>
      <c r="CB133" s="4">
        <f t="shared" si="981"/>
        <v>-0.4857289276085659</v>
      </c>
      <c r="CC133" s="4">
        <f t="shared" si="982"/>
        <v>-0.54260807685465107</v>
      </c>
      <c r="CD133" s="4">
        <f t="shared" si="983"/>
        <v>-0.53450501664666084</v>
      </c>
      <c r="CE133" s="4">
        <f t="shared" si="984"/>
        <v>-0.46708543291686783</v>
      </c>
      <c r="CF133" s="4">
        <f t="shared" si="985"/>
        <v>-0.35283325100557444</v>
      </c>
      <c r="CG133" s="4">
        <f t="shared" si="986"/>
        <v>-0.23079302386447473</v>
      </c>
      <c r="CH133" s="4">
        <f t="shared" si="987"/>
        <v>-0.12219959266802334</v>
      </c>
      <c r="CI133" s="4">
        <f t="shared" si="988"/>
        <v>-6.7218821269954696E-2</v>
      </c>
      <c r="CJ133" s="4">
        <f t="shared" si="989"/>
        <v>-9.7980642848608357E-2</v>
      </c>
      <c r="CK133" s="4">
        <f t="shared" si="990"/>
        <v>-0.13836868096476426</v>
      </c>
      <c r="CL133" s="4">
        <f t="shared" si="991"/>
        <v>-0.14467318091262765</v>
      </c>
      <c r="CM133" s="4">
        <f t="shared" si="992"/>
        <v>-0.14423872691589282</v>
      </c>
      <c r="CN133" s="4">
        <f t="shared" si="993"/>
        <v>-8.4546735556598696E-2</v>
      </c>
      <c r="CO133" s="4">
        <f t="shared" si="994"/>
        <v>-1.1682515946633724E-2</v>
      </c>
      <c r="CP133" s="4">
        <f t="shared" si="995"/>
        <v>4.6469481168242809E-2</v>
      </c>
      <c r="CQ133" s="4">
        <f t="shared" si="996"/>
        <v>0.15243198300152586</v>
      </c>
      <c r="CR133" s="4">
        <f t="shared" si="997"/>
        <v>0.17851012701682076</v>
      </c>
      <c r="CS133" s="4">
        <f t="shared" si="998"/>
        <v>0.18224895206852518</v>
      </c>
      <c r="CT133" s="4">
        <f t="shared" si="999"/>
        <v>0.15126885216291891</v>
      </c>
      <c r="CU133" s="4">
        <f t="shared" si="1000"/>
        <v>6.5019505851754117E-2</v>
      </c>
      <c r="CV133" s="4">
        <f t="shared" si="1001"/>
        <v>2.8962259947422148E-2</v>
      </c>
      <c r="CW133" s="4">
        <f t="shared" si="1002"/>
        <v>4.2053075407804147E-2</v>
      </c>
      <c r="CX133" s="4">
        <f t="shared" si="1003"/>
        <v>5.9275521405048999E-2</v>
      </c>
      <c r="CY133" s="4">
        <f t="shared" si="1004"/>
        <v>7.8510053648536762E-2</v>
      </c>
      <c r="CZ133" s="4">
        <f t="shared" si="1005"/>
        <v>8.0426040647756755E-2</v>
      </c>
      <c r="DA133" s="4">
        <f t="shared" si="1006"/>
        <v>6.6622251832111581E-2</v>
      </c>
      <c r="DB133" s="4">
        <f t="shared" si="1007"/>
        <v>4.9137949452006023E-2</v>
      </c>
      <c r="DC133" s="4">
        <f t="shared" si="1008"/>
        <v>8.0569926214909077E-2</v>
      </c>
      <c r="DD133" s="4">
        <f t="shared" si="1009"/>
        <v>7.3595895451773016E-2</v>
      </c>
      <c r="DE133" s="4">
        <f t="shared" si="1010"/>
        <v>8.7432604034389488E-2</v>
      </c>
      <c r="DF133" s="4">
        <f t="shared" si="1011"/>
        <v>6.0012830329242484E-2</v>
      </c>
      <c r="DG133" s="4">
        <f t="shared" si="1012"/>
        <v>3.0775543701272435E-2</v>
      </c>
      <c r="DH133" s="4">
        <f t="shared" si="1013"/>
        <v>6.0942165884575926E-2</v>
      </c>
      <c r="DI133" s="4">
        <f t="shared" si="1014"/>
        <v>6.0531466273884171E-2</v>
      </c>
      <c r="DJ133" s="4">
        <f t="shared" si="1015"/>
        <v>9.8482564566375552E-2</v>
      </c>
      <c r="DK133" s="4">
        <f t="shared" si="1016"/>
        <v>0.15976035946080858</v>
      </c>
      <c r="DL133" s="4">
        <f t="shared" si="1017"/>
        <v>0.16037063435495422</v>
      </c>
      <c r="DM133" s="4">
        <f t="shared" si="1018"/>
        <v>0.13212644698179857</v>
      </c>
      <c r="DN133" s="4">
        <f t="shared" si="1019"/>
        <v>0.11198868324885104</v>
      </c>
      <c r="DO133" s="4">
        <f t="shared" si="1020"/>
        <v>7.5998207221778816E-2</v>
      </c>
      <c r="DP133" s="4">
        <f t="shared" si="1021"/>
        <v>8.1475877320608056E-2</v>
      </c>
      <c r="DQ133" s="4">
        <f t="shared" si="1022"/>
        <v>0.11389961389961392</v>
      </c>
      <c r="DR133" s="4">
        <f t="shared" si="1023"/>
        <v>0.12477923673500708</v>
      </c>
      <c r="DS133" s="4">
        <f t="shared" si="1024"/>
        <v>3.8227030333148324E-2</v>
      </c>
      <c r="DT133" s="4">
        <f t="shared" si="1025"/>
        <v>-0.17817203078206176</v>
      </c>
      <c r="DU133" s="4">
        <f t="shared" si="1026"/>
        <v>-0.21614916171716406</v>
      </c>
      <c r="DV133" s="4">
        <f t="shared" si="1027"/>
        <v>-0.15751870534625953</v>
      </c>
      <c r="DW133" s="4">
        <f t="shared" si="1028"/>
        <v>-0.10283064727218326</v>
      </c>
      <c r="DX133" s="4">
        <f t="shared" si="1029"/>
        <v>9.6909431815787775E-2</v>
      </c>
      <c r="DY133" s="4">
        <f t="shared" si="1030"/>
        <v>0.11426939008713025</v>
      </c>
      <c r="DZ133" s="4">
        <f t="shared" si="1031"/>
        <v>9.7288094369452238E-2</v>
      </c>
      <c r="EA133" s="4">
        <f t="shared" si="1032"/>
        <v>0.22710682131559709</v>
      </c>
      <c r="EB133" s="4">
        <f t="shared" si="1033"/>
        <v>0.27610491986955177</v>
      </c>
      <c r="EC133" s="4">
        <f t="shared" si="1034"/>
        <v>0.17241379310344895</v>
      </c>
      <c r="ED133" s="11">
        <f t="shared" si="1035"/>
        <v>0.1367701120604857</v>
      </c>
      <c r="EE133" s="11">
        <f t="shared" si="1036"/>
        <v>2.1679009046837699E-2</v>
      </c>
      <c r="EF133" s="11">
        <f t="shared" si="1037"/>
        <v>-0.15022570296282386</v>
      </c>
      <c r="EG133" s="11">
        <f t="shared" si="1038"/>
        <v>-0.11434278567028247</v>
      </c>
      <c r="EH133" s="11">
        <f t="shared" si="1039"/>
        <v>-0.11098350978262458</v>
      </c>
      <c r="EI133" s="11">
        <f t="shared" si="1040"/>
        <v>-6.2825760369407457E-2</v>
      </c>
      <c r="EJ133" s="11">
        <f t="shared" si="1041"/>
        <v>9.1216552217059613E-2</v>
      </c>
      <c r="EK133" s="11">
        <f t="shared" si="1042"/>
        <v>0.1695263263390589</v>
      </c>
      <c r="EL133" s="11">
        <f t="shared" si="1043"/>
        <v>0.1763284165629995</v>
      </c>
      <c r="EM133" s="11">
        <f t="shared" si="1044"/>
        <v>0.14681206654988249</v>
      </c>
      <c r="EN133" s="11">
        <f t="shared" si="1045"/>
        <v>0.10962603655654468</v>
      </c>
      <c r="EO133" s="11">
        <f t="shared" si="1046"/>
        <v>7.7256670373064731E-2</v>
      </c>
      <c r="EP133" s="11">
        <f t="shared" si="1047"/>
        <v>6.1186541387779229E-2</v>
      </c>
      <c r="EQ133" s="11">
        <f t="shared" si="1048"/>
        <v>5.477561574220579E-2</v>
      </c>
      <c r="ER133" s="11">
        <f t="shared" si="1049"/>
        <v>5.0218359050176589E-2</v>
      </c>
      <c r="ES133" s="11">
        <f t="shared" si="1050"/>
        <v>5.6682031006197856E-2</v>
      </c>
      <c r="ET133" s="11">
        <f t="shared" si="1051"/>
        <v>4.7488635412889835E-2</v>
      </c>
      <c r="EU133" s="11">
        <f t="shared" si="1052"/>
        <v>4.4329569234634436E-2</v>
      </c>
      <c r="EV133" s="11">
        <f t="shared" si="1053"/>
        <v>5.119672014955113E-2</v>
      </c>
      <c r="EW133" s="11">
        <f t="shared" si="1054"/>
        <v>4.7686809953776103E-2</v>
      </c>
      <c r="EX133" s="11">
        <f t="shared" si="1055"/>
        <v>3.3521015961733791E-2</v>
      </c>
      <c r="EY133" s="11">
        <f t="shared" si="1056"/>
        <v>1.0507720556588735E-2</v>
      </c>
      <c r="EZ133" s="11">
        <f t="shared" si="1057"/>
        <v>-1.0778469938011443E-2</v>
      </c>
      <c r="FA133" s="11">
        <f t="shared" si="1058"/>
        <v>-2.4408089936576453E-2</v>
      </c>
      <c r="FB133" s="11">
        <f t="shared" si="1059"/>
        <v>-2.7682422871002827E-2</v>
      </c>
      <c r="FC133" s="11">
        <f t="shared" si="1060"/>
        <v>-3.6228623713075073E-2</v>
      </c>
      <c r="FD133" s="11">
        <f t="shared" si="1061"/>
        <v>-4.176922017736788E-2</v>
      </c>
      <c r="FE133" s="11">
        <f t="shared" si="1062"/>
        <v>-4.1497927434761502E-2</v>
      </c>
      <c r="FF133" s="11">
        <f t="shared" si="1063"/>
        <v>-4.4101884908184681E-2</v>
      </c>
    </row>
    <row r="134" spans="2:162" x14ac:dyDescent="0.2">
      <c r="B134" t="str">
        <f t="shared" si="907"/>
        <v xml:space="preserve">   Professional and business services</v>
      </c>
      <c r="C134" s="4"/>
      <c r="D134" s="4"/>
      <c r="E134" s="4"/>
      <c r="F134" s="4"/>
      <c r="G134" s="4">
        <f t="shared" si="908"/>
        <v>0.25790399902906752</v>
      </c>
      <c r="H134" s="4">
        <f t="shared" si="909"/>
        <v>-5.1146278356098931E-2</v>
      </c>
      <c r="I134" s="4">
        <f t="shared" si="910"/>
        <v>-0.1878858369866673</v>
      </c>
      <c r="J134" s="4">
        <f t="shared" si="911"/>
        <v>-7.4931063421654509E-2</v>
      </c>
      <c r="K134" s="4">
        <f t="shared" si="912"/>
        <v>0.32448023074149557</v>
      </c>
      <c r="L134" s="4">
        <f t="shared" si="913"/>
        <v>0.25165523233170595</v>
      </c>
      <c r="M134" s="4">
        <f t="shared" si="914"/>
        <v>2.9840057292917993E-3</v>
      </c>
      <c r="N134" s="4">
        <f t="shared" si="915"/>
        <v>-1.7883222556704274E-2</v>
      </c>
      <c r="O134" s="4">
        <f t="shared" si="916"/>
        <v>0.10641127959563662</v>
      </c>
      <c r="P134" s="4">
        <f t="shared" si="917"/>
        <v>0.38673870043987923</v>
      </c>
      <c r="Q134" s="4">
        <f t="shared" si="918"/>
        <v>0.88204824626313316</v>
      </c>
      <c r="R134" s="4">
        <f t="shared" si="919"/>
        <v>0.78703021370670656</v>
      </c>
      <c r="S134" s="4">
        <f t="shared" si="920"/>
        <v>0.57038692226273158</v>
      </c>
      <c r="T134" s="4">
        <f t="shared" si="921"/>
        <v>0.72982003634445081</v>
      </c>
      <c r="U134" s="4">
        <f t="shared" si="922"/>
        <v>0.66838343797922473</v>
      </c>
      <c r="V134" s="4">
        <f t="shared" si="923"/>
        <v>1.0342200867221369</v>
      </c>
      <c r="W134" s="4">
        <f t="shared" si="924"/>
        <v>0.79841482603881653</v>
      </c>
      <c r="X134" s="4">
        <f t="shared" si="925"/>
        <v>0.45273819543199018</v>
      </c>
      <c r="Y134" s="4">
        <f t="shared" si="926"/>
        <v>0.34147470772080246</v>
      </c>
      <c r="Z134" s="4">
        <f t="shared" si="927"/>
        <v>0.30632693959347318</v>
      </c>
      <c r="AA134" s="4">
        <f t="shared" si="928"/>
        <v>0.66708300215737248</v>
      </c>
      <c r="AB134" s="4">
        <f t="shared" si="929"/>
        <v>0.76364049281780388</v>
      </c>
      <c r="AC134" s="4">
        <f t="shared" si="930"/>
        <v>0.90414375602290109</v>
      </c>
      <c r="AD134" s="4">
        <f t="shared" si="931"/>
        <v>1.014476233899466</v>
      </c>
      <c r="AE134" s="4">
        <f t="shared" si="932"/>
        <v>0.96482691505630447</v>
      </c>
      <c r="AF134" s="4">
        <f t="shared" si="933"/>
        <v>1.3221452427613249</v>
      </c>
      <c r="AG134" s="4">
        <f t="shared" si="934"/>
        <v>1.1328892771347456</v>
      </c>
      <c r="AH134" s="4">
        <f t="shared" si="935"/>
        <v>1.0511637884801022</v>
      </c>
      <c r="AI134" s="4">
        <f t="shared" si="936"/>
        <v>1.0336602173336866</v>
      </c>
      <c r="AJ134" s="4">
        <f t="shared" si="937"/>
        <v>0.67866243694419881</v>
      </c>
      <c r="AK134" s="4">
        <f t="shared" si="938"/>
        <v>0.74611505608727013</v>
      </c>
      <c r="AL134" s="4">
        <f t="shared" si="939"/>
        <v>0.56196840826245587</v>
      </c>
      <c r="AM134" s="4">
        <f t="shared" si="940"/>
        <v>0.43674698795180555</v>
      </c>
      <c r="AN134" s="4">
        <f t="shared" si="941"/>
        <v>0.73565837709303816</v>
      </c>
      <c r="AO134" s="4">
        <f t="shared" si="942"/>
        <v>0.87921803624932549</v>
      </c>
      <c r="AP134" s="4">
        <f t="shared" si="943"/>
        <v>1.0812127115548533</v>
      </c>
      <c r="AQ134" s="4">
        <f t="shared" si="944"/>
        <v>1.1210327089197345</v>
      </c>
      <c r="AR134" s="4">
        <f t="shared" si="945"/>
        <v>0.91408120329842668</v>
      </c>
      <c r="AS134" s="4">
        <f t="shared" si="946"/>
        <v>0.92834696668026173</v>
      </c>
      <c r="AT134" s="4">
        <f t="shared" si="947"/>
        <v>0.67630319338937461</v>
      </c>
      <c r="AU134" s="4">
        <f t="shared" si="948"/>
        <v>-2.8448827671229544E-2</v>
      </c>
      <c r="AV134" s="4">
        <f t="shared" si="949"/>
        <v>-0.42440818636235056</v>
      </c>
      <c r="AW134" s="4">
        <f t="shared" si="950"/>
        <v>-1.309951405028523</v>
      </c>
      <c r="AX134" s="4">
        <f t="shared" si="951"/>
        <v>-1.713632012700488</v>
      </c>
      <c r="AY134" s="4">
        <f t="shared" si="952"/>
        <v>-1.354237566597037</v>
      </c>
      <c r="AZ134" s="4">
        <f t="shared" si="953"/>
        <v>-1.132120066178208</v>
      </c>
      <c r="BA134" s="4">
        <f t="shared" si="954"/>
        <v>-0.52742112548327036</v>
      </c>
      <c r="BB134" s="4">
        <f t="shared" si="955"/>
        <v>-0.19376559207498856</v>
      </c>
      <c r="BC134" s="4">
        <f t="shared" si="956"/>
        <v>-0.14926834042969686</v>
      </c>
      <c r="BD134" s="4">
        <f t="shared" si="957"/>
        <v>-0.21138531117884191</v>
      </c>
      <c r="BE134" s="4">
        <f t="shared" si="958"/>
        <v>-0.23661055381657697</v>
      </c>
      <c r="BF134" s="4">
        <f t="shared" si="959"/>
        <v>-0.12615643397813153</v>
      </c>
      <c r="BG134" s="4">
        <f t="shared" si="960"/>
        <v>0.11901810066947846</v>
      </c>
      <c r="BH134" s="4">
        <f t="shared" si="961"/>
        <v>0.37579950722978861</v>
      </c>
      <c r="BI134" s="4">
        <f t="shared" si="962"/>
        <v>0.53293487735026646</v>
      </c>
      <c r="BJ134" s="4">
        <f t="shared" si="963"/>
        <v>0.65346485452331615</v>
      </c>
      <c r="BK134" s="4">
        <f t="shared" si="964"/>
        <v>0.66068900424728638</v>
      </c>
      <c r="BL134" s="4">
        <f t="shared" si="965"/>
        <v>0.68007023270766753</v>
      </c>
      <c r="BM134" s="4">
        <f t="shared" si="966"/>
        <v>0.80402505795886103</v>
      </c>
      <c r="BN134" s="4">
        <f t="shared" si="967"/>
        <v>0.77401655807573699</v>
      </c>
      <c r="BO134" s="4">
        <f t="shared" si="968"/>
        <v>0.74353973671380114</v>
      </c>
      <c r="BP134" s="4">
        <f t="shared" si="969"/>
        <v>0.86025662711741657</v>
      </c>
      <c r="BQ134" s="4">
        <f t="shared" si="970"/>
        <v>0.8428382759034716</v>
      </c>
      <c r="BR134" s="4">
        <f t="shared" si="971"/>
        <v>0.83586626139817632</v>
      </c>
      <c r="BS134" s="4">
        <f t="shared" si="972"/>
        <v>0.88839664435856047</v>
      </c>
      <c r="BT134" s="4">
        <f t="shared" si="973"/>
        <v>0.73446856287424911</v>
      </c>
      <c r="BU134" s="4">
        <f t="shared" si="974"/>
        <v>0.62289366647297972</v>
      </c>
      <c r="BV134" s="4">
        <f t="shared" si="975"/>
        <v>0.58005176557589389</v>
      </c>
      <c r="BW134" s="4">
        <f t="shared" si="976"/>
        <v>0.53269318701417478</v>
      </c>
      <c r="BX134" s="4">
        <f t="shared" si="977"/>
        <v>0.47436392110579112</v>
      </c>
      <c r="BY134" s="4">
        <f t="shared" si="978"/>
        <v>0.2660893879944079</v>
      </c>
      <c r="BZ134" s="4">
        <f t="shared" si="979"/>
        <v>-0.21965706600919396</v>
      </c>
      <c r="CA134" s="4">
        <f t="shared" si="980"/>
        <v>-0.79734515245327986</v>
      </c>
      <c r="CB134" s="4">
        <f t="shared" si="981"/>
        <v>-1.4883803836812877</v>
      </c>
      <c r="CC134" s="4">
        <f t="shared" si="982"/>
        <v>-1.6144814090019577</v>
      </c>
      <c r="CD134" s="4">
        <f t="shared" si="983"/>
        <v>-1.3000249133694157</v>
      </c>
      <c r="CE134" s="4">
        <f t="shared" si="984"/>
        <v>-0.81222245231357293</v>
      </c>
      <c r="CF134" s="4">
        <f t="shared" si="985"/>
        <v>-4.7044433467413105E-2</v>
      </c>
      <c r="CG134" s="4">
        <f t="shared" si="986"/>
        <v>0.29979300007138004</v>
      </c>
      <c r="CH134" s="4">
        <f t="shared" si="987"/>
        <v>0.47442194800526805</v>
      </c>
      <c r="CI134" s="4">
        <f t="shared" si="988"/>
        <v>0.57616132517104723</v>
      </c>
      <c r="CJ134" s="4">
        <f t="shared" si="989"/>
        <v>0.5998327159756246</v>
      </c>
      <c r="CK134" s="4">
        <f t="shared" si="990"/>
        <v>0.67991507025788978</v>
      </c>
      <c r="CL134" s="4">
        <f t="shared" si="991"/>
        <v>0.67356038326534529</v>
      </c>
      <c r="CM134" s="4">
        <f t="shared" si="992"/>
        <v>0.64316284788725819</v>
      </c>
      <c r="CN134" s="4">
        <f t="shared" si="993"/>
        <v>0.76561766087364902</v>
      </c>
      <c r="CO134" s="4">
        <f t="shared" si="994"/>
        <v>0.62851935792892411</v>
      </c>
      <c r="CP134" s="4">
        <f t="shared" si="995"/>
        <v>0.70401263969887573</v>
      </c>
      <c r="CQ134" s="4">
        <f t="shared" si="996"/>
        <v>0.72982585800729549</v>
      </c>
      <c r="CR134" s="4">
        <f t="shared" si="997"/>
        <v>0.54468474653850785</v>
      </c>
      <c r="CS134" s="4">
        <f t="shared" si="998"/>
        <v>0.57636231091671186</v>
      </c>
      <c r="CT134" s="4">
        <f t="shared" si="999"/>
        <v>0.51928113429061495</v>
      </c>
      <c r="CU134" s="4">
        <f t="shared" si="1000"/>
        <v>0.43720012555490767</v>
      </c>
      <c r="CV134" s="4">
        <f t="shared" si="1001"/>
        <v>0.36537004856748012</v>
      </c>
      <c r="CW134" s="4">
        <f t="shared" si="1002"/>
        <v>0.53783670126823147</v>
      </c>
      <c r="CX134" s="4">
        <f t="shared" si="1003"/>
        <v>0.51591657519209622</v>
      </c>
      <c r="CY134" s="4">
        <f t="shared" si="1004"/>
        <v>0.52558119248048318</v>
      </c>
      <c r="CZ134" s="4">
        <f t="shared" si="1005"/>
        <v>0.69340289099010832</v>
      </c>
      <c r="DA134" s="4">
        <f t="shared" si="1006"/>
        <v>0.65332788893425942</v>
      </c>
      <c r="DB134" s="4">
        <f t="shared" si="1007"/>
        <v>0.60461042151815025</v>
      </c>
      <c r="DC134" s="4">
        <f t="shared" si="1008"/>
        <v>0.65728097701636945</v>
      </c>
      <c r="DD134" s="4">
        <f t="shared" si="1009"/>
        <v>0.61400004205479874</v>
      </c>
      <c r="DE134" s="4">
        <f t="shared" si="1010"/>
        <v>0.46630722151674908</v>
      </c>
      <c r="DF134" s="4">
        <f t="shared" si="1011"/>
        <v>0.41181218053514607</v>
      </c>
      <c r="DG134" s="4">
        <f t="shared" si="1012"/>
        <v>0.39803036520311891</v>
      </c>
      <c r="DH134" s="4">
        <f t="shared" si="1013"/>
        <v>0.3879984561317954</v>
      </c>
      <c r="DI134" s="4">
        <f t="shared" si="1014"/>
        <v>0.34906478884606756</v>
      </c>
      <c r="DJ134" s="4">
        <f t="shared" si="1015"/>
        <v>0.36378253441865233</v>
      </c>
      <c r="DK134" s="4">
        <f t="shared" si="1016"/>
        <v>0.40539191213180187</v>
      </c>
      <c r="DL134" s="4">
        <f t="shared" si="1017"/>
        <v>0.27322404371584802</v>
      </c>
      <c r="DM134" s="4">
        <f t="shared" si="1018"/>
        <v>0.32341398962708945</v>
      </c>
      <c r="DN134" s="4">
        <f t="shared" si="1019"/>
        <v>0.41258988565366145</v>
      </c>
      <c r="DO134" s="4">
        <f t="shared" si="1020"/>
        <v>0.24358399750570167</v>
      </c>
      <c r="DP134" s="4">
        <f t="shared" si="1021"/>
        <v>0.40931928844400395</v>
      </c>
      <c r="DQ134" s="4">
        <f t="shared" si="1022"/>
        <v>0.440154440154439</v>
      </c>
      <c r="DR134" s="4">
        <f t="shared" si="1023"/>
        <v>0.42424940489902407</v>
      </c>
      <c r="DS134" s="4">
        <f t="shared" si="1024"/>
        <v>0.55811464286396861</v>
      </c>
      <c r="DT134" s="4">
        <f t="shared" si="1025"/>
        <v>-0.65013836764092714</v>
      </c>
      <c r="DU134" s="4">
        <f t="shared" si="1026"/>
        <v>-0.6728817382151725</v>
      </c>
      <c r="DV134" s="4">
        <f t="shared" si="1027"/>
        <v>-0.44067733043298746</v>
      </c>
      <c r="DW134" s="4">
        <f t="shared" si="1028"/>
        <v>-0.38888681150207544</v>
      </c>
      <c r="DX134" s="4">
        <f t="shared" si="1029"/>
        <v>0.95645395748625683</v>
      </c>
      <c r="DY134" s="4">
        <f t="shared" si="1030"/>
        <v>1.114126553349525</v>
      </c>
      <c r="DZ134" s="4">
        <f t="shared" si="1031"/>
        <v>1.1593497912359649</v>
      </c>
      <c r="EA134" s="4">
        <f t="shared" si="1032"/>
        <v>1.3626409278935843</v>
      </c>
      <c r="EB134" s="4">
        <f t="shared" si="1033"/>
        <v>1.4445489285928632</v>
      </c>
      <c r="EC134" s="4">
        <f t="shared" si="1034"/>
        <v>1.0207680250783693</v>
      </c>
      <c r="ED134" s="11">
        <f t="shared" si="1035"/>
        <v>0.59524369780315223</v>
      </c>
      <c r="EE134" s="11">
        <f t="shared" si="1036"/>
        <v>-3.2358667022941219E-2</v>
      </c>
      <c r="EF134" s="11">
        <f t="shared" si="1037"/>
        <v>-0.99226646537082674</v>
      </c>
      <c r="EG134" s="11">
        <f t="shared" si="1038"/>
        <v>-1.5896335430395603</v>
      </c>
      <c r="EH134" s="11">
        <f t="shared" si="1039"/>
        <v>-2.0654127890624054</v>
      </c>
      <c r="EI134" s="11">
        <f t="shared" si="1040"/>
        <v>-2.004194873044185</v>
      </c>
      <c r="EJ134" s="11">
        <f t="shared" si="1041"/>
        <v>-1.331235948995239</v>
      </c>
      <c r="EK134" s="11">
        <f t="shared" si="1042"/>
        <v>-0.49583017954048242</v>
      </c>
      <c r="EL134" s="11">
        <f t="shared" si="1043"/>
        <v>0.13677717456732291</v>
      </c>
      <c r="EM134" s="11">
        <f t="shared" si="1044"/>
        <v>0.50934035956345436</v>
      </c>
      <c r="EN134" s="11">
        <f t="shared" si="1045"/>
        <v>0.67782881845174092</v>
      </c>
      <c r="EO134" s="11">
        <f t="shared" si="1046"/>
        <v>0.75633977148452736</v>
      </c>
      <c r="EP134" s="11">
        <f t="shared" si="1047"/>
        <v>0.79169413052878268</v>
      </c>
      <c r="EQ134" s="11">
        <f t="shared" si="1048"/>
        <v>0.75265717827458978</v>
      </c>
      <c r="ER134" s="11">
        <f t="shared" si="1049"/>
        <v>0.68242199793604508</v>
      </c>
      <c r="ES134" s="11">
        <f t="shared" si="1050"/>
        <v>0.60894104833464247</v>
      </c>
      <c r="ET134" s="11">
        <f t="shared" si="1051"/>
        <v>0.55672811445463843</v>
      </c>
      <c r="EU134" s="11">
        <f t="shared" si="1052"/>
        <v>0.50325788465877053</v>
      </c>
      <c r="EV134" s="11">
        <f t="shared" si="1053"/>
        <v>0.46376505036723187</v>
      </c>
      <c r="EW134" s="11">
        <f t="shared" si="1054"/>
        <v>0.4612856538831353</v>
      </c>
      <c r="EX134" s="11">
        <f t="shared" si="1055"/>
        <v>0.51482436041666246</v>
      </c>
      <c r="EY134" s="11">
        <f t="shared" si="1056"/>
        <v>0.60264367998851009</v>
      </c>
      <c r="EZ134" s="11">
        <f t="shared" si="1057"/>
        <v>0.68711789832401149</v>
      </c>
      <c r="FA134" s="11">
        <f t="shared" si="1058"/>
        <v>0.74043062852165487</v>
      </c>
      <c r="FB134" s="11">
        <f t="shared" si="1059"/>
        <v>0.72978369005319066</v>
      </c>
      <c r="FC134" s="11">
        <f t="shared" si="1060"/>
        <v>0.69796571152025089</v>
      </c>
      <c r="FD134" s="11">
        <f t="shared" si="1061"/>
        <v>0.66507923872306163</v>
      </c>
      <c r="FE134" s="11">
        <f t="shared" si="1062"/>
        <v>0.63263747658818292</v>
      </c>
      <c r="FF134" s="11">
        <f t="shared" si="1063"/>
        <v>0.59494634193233054</v>
      </c>
    </row>
    <row r="135" spans="2:162" x14ac:dyDescent="0.2">
      <c r="B135" t="str">
        <f t="shared" si="907"/>
        <v xml:space="preserve">   Other services</v>
      </c>
      <c r="C135" s="4"/>
      <c r="D135" s="4"/>
      <c r="E135" s="4"/>
      <c r="F135" s="4"/>
      <c r="G135" s="4">
        <f t="shared" si="908"/>
        <v>0.71909703258692781</v>
      </c>
      <c r="H135" s="4">
        <f t="shared" si="909"/>
        <v>0.60172092183645032</v>
      </c>
      <c r="I135" s="4">
        <f t="shared" si="910"/>
        <v>0.38173630371894368</v>
      </c>
      <c r="J135" s="4">
        <f t="shared" si="911"/>
        <v>0.46457259321423783</v>
      </c>
      <c r="K135" s="4">
        <f t="shared" si="912"/>
        <v>0.43864920081720293</v>
      </c>
      <c r="L135" s="4">
        <f t="shared" si="913"/>
        <v>0.46735971718744795</v>
      </c>
      <c r="M135" s="4">
        <f t="shared" si="914"/>
        <v>0.72809739794700123</v>
      </c>
      <c r="N135" s="4">
        <f t="shared" si="915"/>
        <v>0.73619266191768107</v>
      </c>
      <c r="O135" s="4">
        <f t="shared" si="916"/>
        <v>0.76261417043540403</v>
      </c>
      <c r="P135" s="4">
        <f t="shared" si="917"/>
        <v>1.0273669294128076</v>
      </c>
      <c r="Q135" s="4">
        <f t="shared" si="918"/>
        <v>0.94420600858369463</v>
      </c>
      <c r="R135" s="4">
        <f t="shared" si="919"/>
        <v>0.66028002947678599</v>
      </c>
      <c r="S135" s="4">
        <f t="shared" si="920"/>
        <v>0.64095025285193197</v>
      </c>
      <c r="T135" s="4">
        <f t="shared" si="921"/>
        <v>0.39275455771147427</v>
      </c>
      <c r="U135" s="4">
        <f t="shared" si="922"/>
        <v>0.35299904516652153</v>
      </c>
      <c r="V135" s="4">
        <f t="shared" si="923"/>
        <v>0.64455642798547041</v>
      </c>
      <c r="W135" s="4">
        <f t="shared" si="924"/>
        <v>0.94702488490005343</v>
      </c>
      <c r="X135" s="4">
        <f t="shared" si="925"/>
        <v>0.85613953623356642</v>
      </c>
      <c r="Y135" s="4">
        <f t="shared" si="926"/>
        <v>0.80738511401782165</v>
      </c>
      <c r="Z135" s="4">
        <f t="shared" si="927"/>
        <v>0.64128256513025605</v>
      </c>
      <c r="AA135" s="4">
        <f t="shared" si="928"/>
        <v>0.15612580901555187</v>
      </c>
      <c r="AB135" s="4">
        <f t="shared" si="929"/>
        <v>0.40027252597513086</v>
      </c>
      <c r="AC135" s="4">
        <f t="shared" si="930"/>
        <v>0.51017516013831266</v>
      </c>
      <c r="AD135" s="4">
        <f t="shared" si="931"/>
        <v>0.83209848398495534</v>
      </c>
      <c r="AE135" s="4">
        <f t="shared" si="932"/>
        <v>1.0371194216599484</v>
      </c>
      <c r="AF135" s="4">
        <f t="shared" si="933"/>
        <v>0.89983162659747973</v>
      </c>
      <c r="AG135" s="4">
        <f t="shared" si="934"/>
        <v>0.94725922690544173</v>
      </c>
      <c r="AH135" s="4">
        <f t="shared" si="935"/>
        <v>0.91976831492009259</v>
      </c>
      <c r="AI135" s="4">
        <f t="shared" si="936"/>
        <v>0.83752981712165375</v>
      </c>
      <c r="AJ135" s="4">
        <f t="shared" si="937"/>
        <v>1.0530968849134124</v>
      </c>
      <c r="AK135" s="4">
        <f t="shared" si="938"/>
        <v>0.9725223834516814</v>
      </c>
      <c r="AL135" s="4">
        <f t="shared" si="939"/>
        <v>0.7619481571486415</v>
      </c>
      <c r="AM135" s="4">
        <f t="shared" si="940"/>
        <v>0.8810240963855408</v>
      </c>
      <c r="AN135" s="4">
        <f t="shared" si="941"/>
        <v>0.49291588229466082</v>
      </c>
      <c r="AO135" s="4">
        <f t="shared" si="942"/>
        <v>0.48381551156736574</v>
      </c>
      <c r="AP135" s="4">
        <f t="shared" si="943"/>
        <v>0.59417995860221573</v>
      </c>
      <c r="AQ135" s="4">
        <f t="shared" si="944"/>
        <v>0.62360477530816427</v>
      </c>
      <c r="AR135" s="4">
        <f t="shared" si="945"/>
        <v>0.55860517979348823</v>
      </c>
      <c r="AS135" s="4">
        <f t="shared" si="946"/>
        <v>0.53733777916376424</v>
      </c>
      <c r="AT135" s="4">
        <f t="shared" si="947"/>
        <v>0.49770199795204206</v>
      </c>
      <c r="AU135" s="4">
        <f t="shared" si="948"/>
        <v>0.14698560963467075</v>
      </c>
      <c r="AV135" s="4">
        <f t="shared" si="949"/>
        <v>0.3088748467414873</v>
      </c>
      <c r="AW135" s="4">
        <f t="shared" si="950"/>
        <v>0.14555015611427879</v>
      </c>
      <c r="AX135" s="4">
        <f t="shared" si="951"/>
        <v>-0.12840566852660137</v>
      </c>
      <c r="AY135" s="4">
        <f t="shared" si="952"/>
        <v>6.1022836623089882E-2</v>
      </c>
      <c r="AZ135" s="4">
        <f t="shared" si="953"/>
        <v>7.7995745686596618E-2</v>
      </c>
      <c r="BA135" s="4">
        <f t="shared" si="954"/>
        <v>0.18853515345330157</v>
      </c>
      <c r="BB135" s="4">
        <f t="shared" si="955"/>
        <v>0.33908978613122737</v>
      </c>
      <c r="BC135" s="4">
        <f t="shared" si="956"/>
        <v>0.39152351588117201</v>
      </c>
      <c r="BD135" s="4">
        <f t="shared" si="957"/>
        <v>0.36377937272637917</v>
      </c>
      <c r="BE135" s="4">
        <f t="shared" si="958"/>
        <v>0.39928030956547139</v>
      </c>
      <c r="BF135" s="4">
        <f t="shared" si="959"/>
        <v>0.4947311136397356</v>
      </c>
      <c r="BG135" s="4">
        <f t="shared" si="960"/>
        <v>0.3025043392015877</v>
      </c>
      <c r="BH135" s="4">
        <f t="shared" si="961"/>
        <v>0.39073193798064138</v>
      </c>
      <c r="BI135" s="4">
        <f t="shared" si="962"/>
        <v>0.32872618602914228</v>
      </c>
      <c r="BJ135" s="4">
        <f t="shared" si="963"/>
        <v>0.29815886898402633</v>
      </c>
      <c r="BK135" s="4">
        <f t="shared" si="964"/>
        <v>0.50421002955713634</v>
      </c>
      <c r="BL135" s="4">
        <f t="shared" si="965"/>
        <v>0.57620496080322181</v>
      </c>
      <c r="BM135" s="4">
        <f t="shared" si="966"/>
        <v>0.62398263700487888</v>
      </c>
      <c r="BN135" s="4">
        <f t="shared" si="967"/>
        <v>0.57316416009405646</v>
      </c>
      <c r="BO135" s="4">
        <f t="shared" si="968"/>
        <v>0.57289127254998062</v>
      </c>
      <c r="BP135" s="4">
        <f t="shared" si="969"/>
        <v>0.41562960636010304</v>
      </c>
      <c r="BQ135" s="4">
        <f t="shared" si="970"/>
        <v>0.42021851362708895</v>
      </c>
      <c r="BR135" s="4">
        <f t="shared" si="971"/>
        <v>0.47017477203647712</v>
      </c>
      <c r="BS135" s="4">
        <f t="shared" si="972"/>
        <v>0.56555754548025283</v>
      </c>
      <c r="BT135" s="4">
        <f t="shared" si="973"/>
        <v>0.61985404191616456</v>
      </c>
      <c r="BU135" s="4">
        <f t="shared" si="974"/>
        <v>0.68332364904125265</v>
      </c>
      <c r="BV135" s="4">
        <f t="shared" si="975"/>
        <v>0.78341652800887585</v>
      </c>
      <c r="BW135" s="4">
        <f t="shared" si="976"/>
        <v>0.73159579332418412</v>
      </c>
      <c r="BX135" s="4">
        <f t="shared" si="977"/>
        <v>0.70133230440999861</v>
      </c>
      <c r="BY135" s="4">
        <f t="shared" si="978"/>
        <v>0.71032336625626091</v>
      </c>
      <c r="BZ135" s="4">
        <f t="shared" si="979"/>
        <v>0.43707273338563113</v>
      </c>
      <c r="CA135" s="4">
        <f t="shared" si="980"/>
        <v>0.21604044633510844</v>
      </c>
      <c r="CB135" s="4">
        <f t="shared" si="981"/>
        <v>-1.7824914774625583E-2</v>
      </c>
      <c r="CC135" s="4">
        <f t="shared" si="982"/>
        <v>-0.12230919765166724</v>
      </c>
      <c r="CD135" s="4">
        <f t="shared" si="983"/>
        <v>2.2648517654472356E-3</v>
      </c>
      <c r="CE135" s="4">
        <f t="shared" si="984"/>
        <v>4.6018269252896898E-2</v>
      </c>
      <c r="CF135" s="4">
        <f t="shared" si="985"/>
        <v>0.33636769929198046</v>
      </c>
      <c r="CG135" s="4">
        <f t="shared" si="986"/>
        <v>0.43541364296081575</v>
      </c>
      <c r="CH135" s="4">
        <f t="shared" si="987"/>
        <v>0.67329579489637237</v>
      </c>
      <c r="CI135" s="4">
        <f t="shared" si="988"/>
        <v>0.78742047773376656</v>
      </c>
      <c r="CJ135" s="4">
        <f t="shared" si="989"/>
        <v>0.86270761142310581</v>
      </c>
      <c r="CK135" s="4">
        <f t="shared" si="990"/>
        <v>0.79442708209079671</v>
      </c>
      <c r="CL135" s="4">
        <f t="shared" si="991"/>
        <v>0.60240963855421847</v>
      </c>
      <c r="CM135" s="4">
        <f t="shared" si="992"/>
        <v>0.66917311011798963</v>
      </c>
      <c r="CN135" s="4">
        <f t="shared" si="993"/>
        <v>0.59887271019257793</v>
      </c>
      <c r="CO135" s="4">
        <f t="shared" si="994"/>
        <v>0.55608775905978858</v>
      </c>
      <c r="CP135" s="4">
        <f t="shared" si="995"/>
        <v>0.6273379957712758</v>
      </c>
      <c r="CQ135" s="4">
        <f t="shared" si="996"/>
        <v>0.53120236500530915</v>
      </c>
      <c r="CR135" s="4">
        <f t="shared" si="997"/>
        <v>0.56070488614257974</v>
      </c>
      <c r="CS135" s="4">
        <f t="shared" si="998"/>
        <v>0.6401494441406973</v>
      </c>
      <c r="CT135" s="4">
        <f t="shared" si="999"/>
        <v>0.64345705770793971</v>
      </c>
      <c r="CU135" s="4">
        <f t="shared" si="1000"/>
        <v>0.81834895296175103</v>
      </c>
      <c r="CV135" s="4">
        <f t="shared" si="1001"/>
        <v>0.63716971884328766</v>
      </c>
      <c r="CW135" s="4">
        <f t="shared" si="1002"/>
        <v>0.68612912507470025</v>
      </c>
      <c r="CX135" s="4">
        <f t="shared" si="1003"/>
        <v>0.50274423710208482</v>
      </c>
      <c r="CY135" s="4">
        <f t="shared" si="1004"/>
        <v>0.43398612989052321</v>
      </c>
      <c r="CZ135" s="4">
        <f t="shared" si="1005"/>
        <v>0.67601347679600143</v>
      </c>
      <c r="DA135" s="4">
        <f t="shared" si="1006"/>
        <v>0.70705551137950717</v>
      </c>
      <c r="DB135" s="4">
        <f t="shared" si="1007"/>
        <v>0.86098233170252103</v>
      </c>
      <c r="DC135" s="4">
        <f t="shared" si="1008"/>
        <v>1.0346874734967315</v>
      </c>
      <c r="DD135" s="4">
        <f t="shared" si="1009"/>
        <v>1.0282397964547787</v>
      </c>
      <c r="DE135" s="4">
        <f t="shared" si="1010"/>
        <v>0.97216728771572014</v>
      </c>
      <c r="DF135" s="4">
        <f t="shared" si="1011"/>
        <v>0.93123357407445839</v>
      </c>
      <c r="DG135" s="4">
        <f t="shared" si="1012"/>
        <v>0.74681986048420312</v>
      </c>
      <c r="DH135" s="4">
        <f t="shared" si="1013"/>
        <v>0.7434944237918234</v>
      </c>
      <c r="DI135" s="4">
        <f t="shared" si="1014"/>
        <v>0.67795242226750618</v>
      </c>
      <c r="DJ135" s="4">
        <f t="shared" si="1015"/>
        <v>0.68736810370816936</v>
      </c>
      <c r="DK135" s="4">
        <f t="shared" si="1016"/>
        <v>0.84872690963554398</v>
      </c>
      <c r="DL135" s="4">
        <f t="shared" si="1017"/>
        <v>0.75631583115546119</v>
      </c>
      <c r="DM135" s="4">
        <f t="shared" si="1018"/>
        <v>0.76909424362539314</v>
      </c>
      <c r="DN135" s="4">
        <f t="shared" si="1019"/>
        <v>0.76427364532987774</v>
      </c>
      <c r="DO135" s="4">
        <f t="shared" si="1020"/>
        <v>0.65085644133523024</v>
      </c>
      <c r="DP135" s="4">
        <f t="shared" si="1021"/>
        <v>0.64986711672389053</v>
      </c>
      <c r="DQ135" s="4">
        <f t="shared" si="1022"/>
        <v>0.67953667953668306</v>
      </c>
      <c r="DR135" s="4">
        <f t="shared" si="1023"/>
        <v>0.61621746141442069</v>
      </c>
      <c r="DS135" s="4">
        <f t="shared" si="1024"/>
        <v>0.24656434564880611</v>
      </c>
      <c r="DT135" s="4">
        <f t="shared" si="1025"/>
        <v>-6.2511846544599852</v>
      </c>
      <c r="DU135" s="4">
        <f t="shared" si="1026"/>
        <v>-4.9225622133674163</v>
      </c>
      <c r="DV135" s="4">
        <f t="shared" si="1027"/>
        <v>-4.7668160594070565</v>
      </c>
      <c r="DW135" s="4">
        <f t="shared" si="1028"/>
        <v>-4.6610327936282374</v>
      </c>
      <c r="DX135" s="4">
        <f t="shared" si="1029"/>
        <v>2.776665894200181</v>
      </c>
      <c r="DY135" s="4">
        <f t="shared" si="1030"/>
        <v>2.1099026669659415</v>
      </c>
      <c r="DZ135" s="4">
        <f t="shared" si="1031"/>
        <v>2.5659734889942873</v>
      </c>
      <c r="EA135" s="4">
        <f t="shared" si="1032"/>
        <v>3.0334982561440484</v>
      </c>
      <c r="EB135" s="4">
        <f t="shared" si="1033"/>
        <v>2.2608591264680542</v>
      </c>
      <c r="EC135" s="4">
        <f t="shared" si="1034"/>
        <v>1.5125391849529803</v>
      </c>
      <c r="ED135" s="11">
        <f t="shared" si="1035"/>
        <v>1.2608386213281368</v>
      </c>
      <c r="EE135" s="11">
        <f t="shared" si="1036"/>
        <v>1.1411764705882337</v>
      </c>
      <c r="EF135" s="11">
        <f t="shared" si="1037"/>
        <v>0.93944895263257222</v>
      </c>
      <c r="EG135" s="11">
        <f t="shared" si="1038"/>
        <v>0.73812421826871422</v>
      </c>
      <c r="EH135" s="11">
        <f t="shared" si="1039"/>
        <v>0.21489644837204724</v>
      </c>
      <c r="EI135" s="11">
        <f t="shared" si="1040"/>
        <v>-2.5368358465305718E-2</v>
      </c>
      <c r="EJ135" s="11">
        <f t="shared" si="1041"/>
        <v>0.11604914824431349</v>
      </c>
      <c r="EK135" s="11">
        <f t="shared" si="1042"/>
        <v>0.14539718483885558</v>
      </c>
      <c r="EL135" s="11">
        <f t="shared" si="1043"/>
        <v>0.31530581241364836</v>
      </c>
      <c r="EM135" s="11">
        <f t="shared" si="1044"/>
        <v>0.39595558665208058</v>
      </c>
      <c r="EN135" s="11">
        <f t="shared" si="1045"/>
        <v>0.32329435681867014</v>
      </c>
      <c r="EO135" s="11">
        <f t="shared" si="1046"/>
        <v>0.28158903821250686</v>
      </c>
      <c r="EP135" s="11">
        <f t="shared" si="1047"/>
        <v>0.26581790277308537</v>
      </c>
      <c r="EQ135" s="11">
        <f t="shared" si="1048"/>
        <v>0.22326583335079422</v>
      </c>
      <c r="ER135" s="11">
        <f t="shared" si="1049"/>
        <v>0.20924410104025429</v>
      </c>
      <c r="ES135" s="11">
        <f t="shared" si="1050"/>
        <v>0.24091403906953376</v>
      </c>
      <c r="ET135" s="11">
        <f t="shared" si="1051"/>
        <v>0.22175865242490736</v>
      </c>
      <c r="EU135" s="11">
        <f t="shared" si="1052"/>
        <v>0.20220222556364162</v>
      </c>
      <c r="EV135" s="11">
        <f t="shared" si="1053"/>
        <v>0.19347307988765991</v>
      </c>
      <c r="EW135" s="11">
        <f t="shared" si="1054"/>
        <v>0.18937390914600796</v>
      </c>
      <c r="EX135" s="11">
        <f t="shared" si="1055"/>
        <v>0.1602884829614051</v>
      </c>
      <c r="EY135" s="11">
        <f t="shared" si="1056"/>
        <v>0.1459018793276167</v>
      </c>
      <c r="EZ135" s="11">
        <f t="shared" si="1057"/>
        <v>0.12529356717095641</v>
      </c>
      <c r="FA135" s="11">
        <f t="shared" si="1058"/>
        <v>0.10193537850123995</v>
      </c>
      <c r="FB135" s="11">
        <f t="shared" si="1059"/>
        <v>0.10401383741471495</v>
      </c>
      <c r="FC135" s="11">
        <f t="shared" si="1060"/>
        <v>0.10486067638215095</v>
      </c>
      <c r="FD135" s="11">
        <f t="shared" si="1061"/>
        <v>0.10320612395062255</v>
      </c>
      <c r="FE135" s="11">
        <f t="shared" si="1062"/>
        <v>0.10033520091959085</v>
      </c>
      <c r="FF135" s="11">
        <f t="shared" si="1063"/>
        <v>9.3676652398790625E-2</v>
      </c>
    </row>
    <row r="136" spans="2:162" x14ac:dyDescent="0.2">
      <c r="B136" t="str">
        <f t="shared" si="907"/>
        <v xml:space="preserve">      Leisure and Hospitality</v>
      </c>
      <c r="C136" s="4"/>
      <c r="D136" s="4"/>
      <c r="E136" s="4"/>
      <c r="F136" s="4"/>
      <c r="G136" s="4">
        <f t="shared" si="908"/>
        <v>0.25790399902906624</v>
      </c>
      <c r="H136" s="4">
        <f t="shared" si="909"/>
        <v>0.1323786028040202</v>
      </c>
      <c r="I136" s="4">
        <f t="shared" si="910"/>
        <v>-5.964629745608744E-2</v>
      </c>
      <c r="J136" s="4">
        <f t="shared" si="911"/>
        <v>2.997242536865824E-2</v>
      </c>
      <c r="K136" s="4">
        <f t="shared" si="912"/>
        <v>-3.6053358971278343E-2</v>
      </c>
      <c r="L136" s="4">
        <f t="shared" si="913"/>
        <v>5.0930225590940431E-2</v>
      </c>
      <c r="M136" s="4">
        <f t="shared" si="914"/>
        <v>0.29541656719980908</v>
      </c>
      <c r="N136" s="4">
        <f t="shared" si="915"/>
        <v>0.27718994962892274</v>
      </c>
      <c r="O136" s="4">
        <f t="shared" si="916"/>
        <v>0.26602819898909297</v>
      </c>
      <c r="P136" s="4">
        <f t="shared" si="917"/>
        <v>0.29817258583532547</v>
      </c>
      <c r="Q136" s="4">
        <f t="shared" si="918"/>
        <v>0.32854817226579835</v>
      </c>
      <c r="R136" s="4">
        <f t="shared" si="919"/>
        <v>0.20044215180545424</v>
      </c>
      <c r="S136" s="4">
        <f t="shared" si="920"/>
        <v>0.20580971421851391</v>
      </c>
      <c r="T136" s="4">
        <f t="shared" si="921"/>
        <v>0.24327334544815205</v>
      </c>
      <c r="U136" s="4">
        <f t="shared" si="922"/>
        <v>7.5229304707620709E-2</v>
      </c>
      <c r="V136" s="4">
        <f t="shared" si="923"/>
        <v>0.32227821399273249</v>
      </c>
      <c r="W136" s="4">
        <f t="shared" si="924"/>
        <v>0.40212133574217496</v>
      </c>
      <c r="X136" s="4">
        <f t="shared" si="925"/>
        <v>0.32794497489624802</v>
      </c>
      <c r="Y136" s="4">
        <f t="shared" si="926"/>
        <v>0.32411158698923348</v>
      </c>
      <c r="Z136" s="4">
        <f t="shared" si="927"/>
        <v>0.34926996850844616</v>
      </c>
      <c r="AA136" s="4">
        <f t="shared" si="928"/>
        <v>0.11070739184739189</v>
      </c>
      <c r="AB136" s="4">
        <f t="shared" si="929"/>
        <v>0.26968716289104544</v>
      </c>
      <c r="AC136" s="4">
        <f t="shared" si="930"/>
        <v>0.44782041834363201</v>
      </c>
      <c r="AD136" s="4">
        <f t="shared" si="931"/>
        <v>0.31916106235039238</v>
      </c>
      <c r="AE136" s="4">
        <f t="shared" si="932"/>
        <v>0.40038926734324926</v>
      </c>
      <c r="AF136" s="4">
        <f t="shared" si="933"/>
        <v>0.19045516023075235</v>
      </c>
      <c r="AG136" s="4">
        <f t="shared" si="934"/>
        <v>0.18835990390914994</v>
      </c>
      <c r="AH136" s="4">
        <f t="shared" si="935"/>
        <v>0.31105867210125682</v>
      </c>
      <c r="AI136" s="4">
        <f t="shared" si="936"/>
        <v>0.28359395706334628</v>
      </c>
      <c r="AJ136" s="4">
        <f t="shared" si="937"/>
        <v>0.42123875396536598</v>
      </c>
      <c r="AK136" s="4">
        <f t="shared" si="938"/>
        <v>0.37305752804363307</v>
      </c>
      <c r="AL136" s="4">
        <f t="shared" si="939"/>
        <v>0.12910085054677994</v>
      </c>
      <c r="AM136" s="4">
        <f t="shared" si="940"/>
        <v>0.47941767068273067</v>
      </c>
      <c r="AN136" s="4">
        <f t="shared" si="941"/>
        <v>0.3665907064301987</v>
      </c>
      <c r="AO136" s="4">
        <f t="shared" si="942"/>
        <v>0.31435728670366847</v>
      </c>
      <c r="AP136" s="4">
        <f t="shared" si="943"/>
        <v>0.49677340801168829</v>
      </c>
      <c r="AQ136" s="4">
        <f t="shared" si="944"/>
        <v>0.22323595069397212</v>
      </c>
      <c r="AR136" s="4">
        <f t="shared" si="945"/>
        <v>0.15718327569946514</v>
      </c>
      <c r="AS136" s="4">
        <f t="shared" si="946"/>
        <v>-1.4392976227601073E-2</v>
      </c>
      <c r="AT136" s="4">
        <f t="shared" si="947"/>
        <v>5.9533731812443438E-2</v>
      </c>
      <c r="AU136" s="4">
        <f t="shared" si="948"/>
        <v>-2.3707356392698906E-3</v>
      </c>
      <c r="AV136" s="4">
        <f t="shared" si="949"/>
        <v>7.0734697727072825E-3</v>
      </c>
      <c r="AW136" s="4">
        <f t="shared" si="950"/>
        <v>6.5732328567740292E-2</v>
      </c>
      <c r="AX136" s="4">
        <f t="shared" si="951"/>
        <v>-0.30817360446384634</v>
      </c>
      <c r="AY136" s="4">
        <f t="shared" si="952"/>
        <v>-0.33562560142699432</v>
      </c>
      <c r="AZ136" s="4">
        <f t="shared" si="953"/>
        <v>-0.24580477428503938</v>
      </c>
      <c r="BA136" s="4">
        <f t="shared" si="954"/>
        <v>-0.13364517206815818</v>
      </c>
      <c r="BB136" s="4">
        <f t="shared" si="955"/>
        <v>5.8129677622495317E-2</v>
      </c>
      <c r="BC136" s="4">
        <f t="shared" si="956"/>
        <v>0.12235109871286508</v>
      </c>
      <c r="BD136" s="4">
        <f t="shared" si="957"/>
        <v>8.8486874446956257E-2</v>
      </c>
      <c r="BE136" s="4">
        <f t="shared" si="958"/>
        <v>0.14295220959751576</v>
      </c>
      <c r="BF136" s="4">
        <f t="shared" si="959"/>
        <v>0.29189135704744579</v>
      </c>
      <c r="BG136" s="4">
        <f t="shared" si="960"/>
        <v>0.25787255145053456</v>
      </c>
      <c r="BH136" s="4">
        <f t="shared" si="961"/>
        <v>0.34095716881113003</v>
      </c>
      <c r="BI136" s="4">
        <f t="shared" si="962"/>
        <v>0.21915079068609111</v>
      </c>
      <c r="BJ136" s="4">
        <f t="shared" si="963"/>
        <v>0.16398737794121257</v>
      </c>
      <c r="BK136" s="4">
        <f t="shared" si="964"/>
        <v>0.21609001266734443</v>
      </c>
      <c r="BL136" s="4">
        <f t="shared" si="965"/>
        <v>0.24482528377476082</v>
      </c>
      <c r="BM136" s="4">
        <f t="shared" si="966"/>
        <v>0.31815715483648116</v>
      </c>
      <c r="BN136" s="4">
        <f t="shared" si="967"/>
        <v>0.30372801646009778</v>
      </c>
      <c r="BO136" s="4">
        <f t="shared" si="968"/>
        <v>0.33398342272062448</v>
      </c>
      <c r="BP136" s="4">
        <f t="shared" si="969"/>
        <v>0.24647802237633765</v>
      </c>
      <c r="BQ136" s="4">
        <f t="shared" si="970"/>
        <v>0.30495857846080082</v>
      </c>
      <c r="BR136" s="4">
        <f t="shared" si="971"/>
        <v>0.31107522796352699</v>
      </c>
      <c r="BS136" s="4">
        <f t="shared" si="972"/>
        <v>0.33226505796964995</v>
      </c>
      <c r="BT136" s="4">
        <f t="shared" si="973"/>
        <v>0.34618263473053829</v>
      </c>
      <c r="BU136" s="4">
        <f t="shared" si="974"/>
        <v>0.31841952353282871</v>
      </c>
      <c r="BV136" s="4">
        <f t="shared" si="975"/>
        <v>0.29118136439268005</v>
      </c>
      <c r="BW136" s="4">
        <f t="shared" si="976"/>
        <v>0.26748971193415566</v>
      </c>
      <c r="BX136" s="4">
        <f t="shared" si="977"/>
        <v>0.17930502281032232</v>
      </c>
      <c r="BY136" s="4">
        <f t="shared" si="978"/>
        <v>0.11049474586208352</v>
      </c>
      <c r="BZ136" s="4">
        <f t="shared" si="979"/>
        <v>-9.1897343942620446E-2</v>
      </c>
      <c r="CA136" s="4">
        <f t="shared" si="980"/>
        <v>-0.34967371210939979</v>
      </c>
      <c r="CB136" s="4">
        <f t="shared" si="981"/>
        <v>-0.48127269891490737</v>
      </c>
      <c r="CC136" s="4">
        <f t="shared" si="982"/>
        <v>-0.49368439779398765</v>
      </c>
      <c r="CD136" s="4">
        <f t="shared" si="983"/>
        <v>-0.40540846601589958</v>
      </c>
      <c r="CE136" s="4">
        <f t="shared" si="984"/>
        <v>-0.2323922597271123</v>
      </c>
      <c r="CF136" s="4">
        <f t="shared" si="985"/>
        <v>-9.4088866934835397E-3</v>
      </c>
      <c r="CG136" s="4">
        <f t="shared" si="986"/>
        <v>3.3310333341264473E-2</v>
      </c>
      <c r="CH136" s="4">
        <f t="shared" si="987"/>
        <v>0.17970528333533051</v>
      </c>
      <c r="CI136" s="4">
        <f t="shared" si="988"/>
        <v>0.20645780818629192</v>
      </c>
      <c r="CJ136" s="4">
        <f t="shared" si="989"/>
        <v>0.23658740590273614</v>
      </c>
      <c r="CK136" s="4">
        <f t="shared" si="990"/>
        <v>0.21948135601307528</v>
      </c>
      <c r="CL136" s="4">
        <f t="shared" si="991"/>
        <v>0.21582392562375402</v>
      </c>
      <c r="CM136" s="4">
        <f t="shared" si="992"/>
        <v>0.29320659241919111</v>
      </c>
      <c r="CN136" s="4">
        <f t="shared" si="993"/>
        <v>0.29591357444809613</v>
      </c>
      <c r="CO136" s="4">
        <f t="shared" si="994"/>
        <v>0.31309142736979623</v>
      </c>
      <c r="CP136" s="4">
        <f t="shared" si="995"/>
        <v>0.38337321963800336</v>
      </c>
      <c r="CQ136" s="4">
        <f t="shared" si="996"/>
        <v>0.3764608065037639</v>
      </c>
      <c r="CR136" s="4">
        <f t="shared" si="997"/>
        <v>0.39592630735782292</v>
      </c>
      <c r="CS136" s="4">
        <f t="shared" si="998"/>
        <v>0.45562238017131623</v>
      </c>
      <c r="CT136" s="4">
        <f t="shared" si="999"/>
        <v>0.38155874650049654</v>
      </c>
      <c r="CU136" s="4">
        <f t="shared" si="1000"/>
        <v>0.40356934666606975</v>
      </c>
      <c r="CV136" s="4">
        <f t="shared" si="1001"/>
        <v>0.31412912712204211</v>
      </c>
      <c r="CW136" s="4">
        <f t="shared" si="1002"/>
        <v>0.294371527854628</v>
      </c>
      <c r="CX136" s="4">
        <f t="shared" si="1003"/>
        <v>0.24807903402854062</v>
      </c>
      <c r="CY136" s="4">
        <f t="shared" si="1004"/>
        <v>0.2813276922405904</v>
      </c>
      <c r="CZ136" s="4">
        <f t="shared" si="1005"/>
        <v>0.36300402130203313</v>
      </c>
      <c r="DA136" s="4">
        <f t="shared" si="1006"/>
        <v>0.48354860200726579</v>
      </c>
      <c r="DB136" s="4">
        <f t="shared" si="1007"/>
        <v>0.50206165744439712</v>
      </c>
      <c r="DC136" s="4">
        <f t="shared" si="1008"/>
        <v>0.48553981850564026</v>
      </c>
      <c r="DD136" s="4">
        <f t="shared" si="1009"/>
        <v>0.45629455180099621</v>
      </c>
      <c r="DE136" s="4">
        <f t="shared" si="1010"/>
        <v>0.3726294314798983</v>
      </c>
      <c r="DF136" s="4">
        <f t="shared" si="1011"/>
        <v>0.36007698197545834</v>
      </c>
      <c r="DG136" s="4">
        <f t="shared" si="1012"/>
        <v>0.32827246614690192</v>
      </c>
      <c r="DH136" s="4">
        <f t="shared" si="1013"/>
        <v>0.39002986166128456</v>
      </c>
      <c r="DI136" s="4">
        <f t="shared" si="1014"/>
        <v>0.27642702931740742</v>
      </c>
      <c r="DJ136" s="4">
        <f t="shared" si="1015"/>
        <v>0.27132951462164662</v>
      </c>
      <c r="DK136" s="4">
        <f t="shared" si="1016"/>
        <v>0.32351472790813834</v>
      </c>
      <c r="DL136" s="4">
        <f t="shared" si="1017"/>
        <v>0.26728439059158743</v>
      </c>
      <c r="DM136" s="4">
        <f t="shared" si="1018"/>
        <v>0.25242067483089614</v>
      </c>
      <c r="DN136" s="4">
        <f t="shared" si="1019"/>
        <v>0.28095406499273173</v>
      </c>
      <c r="DO136" s="4">
        <f t="shared" si="1020"/>
        <v>0.14225305454332679</v>
      </c>
      <c r="DP136" s="4">
        <f t="shared" si="1021"/>
        <v>0.10669460125317654</v>
      </c>
      <c r="DQ136" s="4">
        <f t="shared" si="1022"/>
        <v>0.1640926640926644</v>
      </c>
      <c r="DR136" s="4">
        <f t="shared" si="1023"/>
        <v>0.1017430699531581</v>
      </c>
      <c r="DS136" s="4">
        <f t="shared" si="1024"/>
        <v>-2.6758921233203791E-2</v>
      </c>
      <c r="DT136" s="4">
        <f t="shared" si="1025"/>
        <v>-4.4069145911520531</v>
      </c>
      <c r="DU136" s="4">
        <f t="shared" si="1026"/>
        <v>-3.6331854747763335</v>
      </c>
      <c r="DV136" s="4">
        <f t="shared" si="1027"/>
        <v>-3.4935398578581203</v>
      </c>
      <c r="DW136" s="4">
        <f t="shared" si="1028"/>
        <v>-3.4495008039486974</v>
      </c>
      <c r="DX136" s="4">
        <f t="shared" si="1029"/>
        <v>1.7169823245623266</v>
      </c>
      <c r="DY136" s="4">
        <f t="shared" si="1030"/>
        <v>1.6589466810863753</v>
      </c>
      <c r="DZ136" s="4">
        <f t="shared" si="1031"/>
        <v>1.9336008755928487</v>
      </c>
      <c r="EA136" s="4">
        <f t="shared" si="1032"/>
        <v>2.2872901289642305</v>
      </c>
      <c r="EB136" s="4">
        <f t="shared" si="1033"/>
        <v>1.6026089914167398</v>
      </c>
      <c r="EC136" s="4">
        <f t="shared" si="1034"/>
        <v>0.91888714733542287</v>
      </c>
      <c r="ED136" s="11">
        <f t="shared" si="1035"/>
        <v>0.77368989526877208</v>
      </c>
      <c r="EE136" s="11">
        <f t="shared" si="1036"/>
        <v>0.66456846203763831</v>
      </c>
      <c r="EF136" s="11">
        <f t="shared" si="1037"/>
        <v>0.50164748065672593</v>
      </c>
      <c r="EG136" s="11">
        <f t="shared" si="1038"/>
        <v>0.20467078611832079</v>
      </c>
      <c r="EH136" s="11">
        <f t="shared" si="1039"/>
        <v>-0.2446072998088942</v>
      </c>
      <c r="EI136" s="11">
        <f t="shared" si="1040"/>
        <v>-0.48213229924317597</v>
      </c>
      <c r="EJ136" s="11">
        <f t="shared" si="1041"/>
        <v>-0.39438055332512545</v>
      </c>
      <c r="EK136" s="11">
        <f t="shared" si="1042"/>
        <v>-0.23664660920659564</v>
      </c>
      <c r="EL136" s="11">
        <f t="shared" si="1043"/>
        <v>4.2806285363770423E-2</v>
      </c>
      <c r="EM136" s="11">
        <f t="shared" si="1044"/>
        <v>0.26229355514327768</v>
      </c>
      <c r="EN136" s="11">
        <f t="shared" si="1045"/>
        <v>0.3132672354056063</v>
      </c>
      <c r="EO136" s="11">
        <f t="shared" si="1046"/>
        <v>0.31602193638722109</v>
      </c>
      <c r="EP136" s="11">
        <f t="shared" si="1047"/>
        <v>0.26771497438953268</v>
      </c>
      <c r="EQ136" s="11">
        <f t="shared" si="1048"/>
        <v>0.20102192848086223</v>
      </c>
      <c r="ER136" s="11">
        <f t="shared" si="1049"/>
        <v>0.17324596343998983</v>
      </c>
      <c r="ES136" s="11">
        <f t="shared" si="1050"/>
        <v>0.19824424089386941</v>
      </c>
      <c r="ET136" s="11">
        <f t="shared" si="1051"/>
        <v>0.18538639596173742</v>
      </c>
      <c r="EU136" s="11">
        <f t="shared" si="1052"/>
        <v>0.15458698824316575</v>
      </c>
      <c r="EV136" s="11">
        <f t="shared" si="1053"/>
        <v>0.12283381027899062</v>
      </c>
      <c r="EW136" s="11">
        <f t="shared" si="1054"/>
        <v>8.3233332634156568E-2</v>
      </c>
      <c r="EX136" s="11">
        <f t="shared" si="1055"/>
        <v>3.4949127647109855E-2</v>
      </c>
      <c r="EY136" s="11">
        <f t="shared" si="1056"/>
        <v>1.5006329853056177E-2</v>
      </c>
      <c r="EZ136" s="11">
        <f t="shared" si="1057"/>
        <v>9.8880033389671666E-4</v>
      </c>
      <c r="FA136" s="11">
        <f t="shared" si="1058"/>
        <v>-4.9650216403073271E-3</v>
      </c>
      <c r="FB136" s="11">
        <f t="shared" si="1059"/>
        <v>4.8923440239900867E-3</v>
      </c>
      <c r="FC136" s="11">
        <f t="shared" si="1060"/>
        <v>1.4680710745166439E-2</v>
      </c>
      <c r="FD136" s="11">
        <f t="shared" si="1061"/>
        <v>2.2063347949002464E-2</v>
      </c>
      <c r="FE136" s="11">
        <f t="shared" si="1062"/>
        <v>2.9999276544778259E-2</v>
      </c>
      <c r="FF136" s="11">
        <f t="shared" si="1063"/>
        <v>3.3586025137449647E-2</v>
      </c>
    </row>
    <row r="137" spans="2:162" x14ac:dyDescent="0.2">
      <c r="B137" t="str">
        <f t="shared" ref="B137:B139" si="1064">B105</f>
        <v xml:space="preserve">   Government</v>
      </c>
      <c r="C137" s="4"/>
      <c r="D137" s="4"/>
      <c r="E137" s="4"/>
      <c r="F137" s="4"/>
      <c r="G137" s="4">
        <f t="shared" si="908"/>
        <v>0.40050973966866599</v>
      </c>
      <c r="H137" s="4">
        <f t="shared" si="909"/>
        <v>0.59269510800890424</v>
      </c>
      <c r="I137" s="4">
        <f t="shared" si="910"/>
        <v>0.46822343503026947</v>
      </c>
      <c r="J137" s="4">
        <f t="shared" si="911"/>
        <v>0.54549814170962618</v>
      </c>
      <c r="K137" s="4">
        <f t="shared" si="912"/>
        <v>0.71505828626367041</v>
      </c>
      <c r="L137" s="4">
        <f t="shared" si="913"/>
        <v>0.48533509092543387</v>
      </c>
      <c r="M137" s="4">
        <f t="shared" si="914"/>
        <v>0.3013845786583903</v>
      </c>
      <c r="N137" s="4">
        <f t="shared" si="915"/>
        <v>0.55437989925784537</v>
      </c>
      <c r="O137" s="4">
        <f t="shared" si="916"/>
        <v>0.26307233011143594</v>
      </c>
      <c r="P137" s="4">
        <f t="shared" si="917"/>
        <v>0.26274613999350271</v>
      </c>
      <c r="Q137" s="4">
        <f t="shared" si="918"/>
        <v>0.37294657392334074</v>
      </c>
      <c r="R137" s="4">
        <f t="shared" si="919"/>
        <v>0.2151805453205603</v>
      </c>
      <c r="S137" s="4">
        <f t="shared" si="920"/>
        <v>0.27049276725861748</v>
      </c>
      <c r="T137" s="4">
        <f t="shared" si="921"/>
        <v>0.27258338706840957</v>
      </c>
      <c r="U137" s="4">
        <f t="shared" si="922"/>
        <v>8.3909609096959215E-2</v>
      </c>
      <c r="V137" s="4">
        <f t="shared" si="923"/>
        <v>0.30469940232040138</v>
      </c>
      <c r="W137" s="4">
        <f t="shared" si="924"/>
        <v>0.37298210851448033</v>
      </c>
      <c r="X137" s="4">
        <f t="shared" si="925"/>
        <v>0.30472763154076105</v>
      </c>
      <c r="Y137" s="4">
        <f t="shared" si="926"/>
        <v>0.32700544044449475</v>
      </c>
      <c r="Z137" s="4">
        <f t="shared" si="927"/>
        <v>0.16318350987690006</v>
      </c>
      <c r="AA137" s="4">
        <f t="shared" si="928"/>
        <v>0.28954240944703286</v>
      </c>
      <c r="AB137" s="4">
        <f t="shared" si="929"/>
        <v>0.21574973031283717</v>
      </c>
      <c r="AC137" s="4">
        <f t="shared" si="930"/>
        <v>0.27209341874043463</v>
      </c>
      <c r="AD137" s="4">
        <f t="shared" si="931"/>
        <v>0.1766784452296824</v>
      </c>
      <c r="AE137" s="4">
        <f t="shared" si="932"/>
        <v>-5.5609620464338733E-3</v>
      </c>
      <c r="AF137" s="4">
        <f t="shared" si="933"/>
        <v>0.31742526705125862</v>
      </c>
      <c r="AG137" s="4">
        <f t="shared" si="934"/>
        <v>0.35215112469971327</v>
      </c>
      <c r="AH137" s="4">
        <f t="shared" si="935"/>
        <v>0.34055561514533955</v>
      </c>
      <c r="AI137" s="4">
        <f t="shared" si="936"/>
        <v>0.45587065995229459</v>
      </c>
      <c r="AJ137" s="4">
        <f t="shared" si="937"/>
        <v>0.28082583597690969</v>
      </c>
      <c r="AK137" s="4">
        <f t="shared" si="938"/>
        <v>0.35504785427601065</v>
      </c>
      <c r="AL137" s="4">
        <f t="shared" si="939"/>
        <v>0.38477116241393089</v>
      </c>
      <c r="AM137" s="4">
        <f t="shared" si="940"/>
        <v>0.30622489959839266</v>
      </c>
      <c r="AN137" s="4">
        <f t="shared" si="941"/>
        <v>0.30218963638165036</v>
      </c>
      <c r="AO137" s="4">
        <f t="shared" si="942"/>
        <v>0.35119603123925608</v>
      </c>
      <c r="AP137" s="4">
        <f t="shared" si="943"/>
        <v>0.28247899671252841</v>
      </c>
      <c r="AQ137" s="4">
        <f t="shared" si="944"/>
        <v>0.32029505969135114</v>
      </c>
      <c r="AR137" s="4">
        <f t="shared" si="945"/>
        <v>0.3337121853311712</v>
      </c>
      <c r="AS137" s="4">
        <f t="shared" si="946"/>
        <v>0.13433444479093989</v>
      </c>
      <c r="AT137" s="4">
        <f t="shared" si="947"/>
        <v>0.1262115114423826</v>
      </c>
      <c r="AU137" s="4">
        <f t="shared" si="948"/>
        <v>0.32953225385837082</v>
      </c>
      <c r="AV137" s="4">
        <f t="shared" si="949"/>
        <v>0.32302178628690187</v>
      </c>
      <c r="AW137" s="4">
        <f t="shared" si="950"/>
        <v>0.46716904946357629</v>
      </c>
      <c r="AX137" s="4">
        <f t="shared" si="951"/>
        <v>0.57899283262904999</v>
      </c>
      <c r="AY137" s="4">
        <f t="shared" si="952"/>
        <v>0.35909592320510786</v>
      </c>
      <c r="AZ137" s="4">
        <f t="shared" si="953"/>
        <v>0.30016544552115176</v>
      </c>
      <c r="BA137" s="4">
        <f t="shared" si="954"/>
        <v>0.25297121855758925</v>
      </c>
      <c r="BB137" s="4">
        <f t="shared" si="955"/>
        <v>0.21556422118342178</v>
      </c>
      <c r="BC137" s="4">
        <f t="shared" si="956"/>
        <v>0.20554984583761388</v>
      </c>
      <c r="BD137" s="4">
        <f t="shared" si="957"/>
        <v>0.23350702979058416</v>
      </c>
      <c r="BE137" s="4">
        <f t="shared" si="958"/>
        <v>0.11337589037044242</v>
      </c>
      <c r="BF137" s="4">
        <f t="shared" si="959"/>
        <v>8.1630633750557374E-2</v>
      </c>
      <c r="BG137" s="4">
        <f t="shared" si="960"/>
        <v>-1.2397718819736949E-2</v>
      </c>
      <c r="BH137" s="4">
        <f t="shared" si="961"/>
        <v>-6.968467683731297E-2</v>
      </c>
      <c r="BI137" s="4">
        <f t="shared" si="962"/>
        <v>6.4749097248165188E-2</v>
      </c>
      <c r="BJ137" s="4">
        <f t="shared" si="963"/>
        <v>1.9877257932268286E-2</v>
      </c>
      <c r="BK137" s="4">
        <f t="shared" si="964"/>
        <v>-1.2418966245249267E-2</v>
      </c>
      <c r="BL137" s="4">
        <f t="shared" si="965"/>
        <v>-1.9783861315130557E-2</v>
      </c>
      <c r="BM137" s="4">
        <f t="shared" si="966"/>
        <v>-2.219701080254443E-2</v>
      </c>
      <c r="BN137" s="4">
        <f t="shared" si="967"/>
        <v>-1.7145936413069579E-2</v>
      </c>
      <c r="BO137" s="4">
        <f t="shared" si="968"/>
        <v>9.7513408093613474E-2</v>
      </c>
      <c r="BP137" s="4">
        <f t="shared" si="969"/>
        <v>5.3161926394896926E-2</v>
      </c>
      <c r="BQ137" s="4">
        <f t="shared" si="970"/>
        <v>2.4012486492974831E-2</v>
      </c>
      <c r="BR137" s="4">
        <f t="shared" si="971"/>
        <v>4.0368541033435588E-2</v>
      </c>
      <c r="BS137" s="4">
        <f t="shared" si="972"/>
        <v>1.8851918182671634E-2</v>
      </c>
      <c r="BT137" s="4">
        <f t="shared" si="973"/>
        <v>7.9528443113771163E-2</v>
      </c>
      <c r="BU137" s="4">
        <f t="shared" si="974"/>
        <v>0.1812899477048234</v>
      </c>
      <c r="BV137" s="4">
        <f t="shared" si="975"/>
        <v>0.17794416712885958</v>
      </c>
      <c r="BW137" s="4">
        <f t="shared" si="976"/>
        <v>0.23548239597622611</v>
      </c>
      <c r="BX137" s="4">
        <f t="shared" si="977"/>
        <v>0.20881091263987242</v>
      </c>
      <c r="BY137" s="4">
        <f t="shared" si="978"/>
        <v>0.36530915978893397</v>
      </c>
      <c r="BZ137" s="4">
        <f t="shared" si="979"/>
        <v>0.37207217303597456</v>
      </c>
      <c r="CA137" s="4">
        <f t="shared" si="980"/>
        <v>0.24276709948996586</v>
      </c>
      <c r="CB137" s="4">
        <f t="shared" si="981"/>
        <v>0.30970789420913097</v>
      </c>
      <c r="CC137" s="4">
        <f t="shared" si="982"/>
        <v>-1.3342821562001124E-2</v>
      </c>
      <c r="CD137" s="4">
        <f t="shared" si="983"/>
        <v>-9.2858922383528289E-2</v>
      </c>
      <c r="CE137" s="4">
        <f t="shared" si="984"/>
        <v>-7.5930144267274388E-2</v>
      </c>
      <c r="CF137" s="4">
        <f t="shared" si="985"/>
        <v>7.0566650201115452E-2</v>
      </c>
      <c r="CG137" s="4">
        <f t="shared" si="986"/>
        <v>0</v>
      </c>
      <c r="CH137" s="4">
        <f t="shared" si="987"/>
        <v>-0.10542709955672648</v>
      </c>
      <c r="CI137" s="4">
        <f t="shared" si="988"/>
        <v>-0.13443764253991228</v>
      </c>
      <c r="CJ137" s="4">
        <f t="shared" si="989"/>
        <v>-0.39192257139443248</v>
      </c>
      <c r="CK137" s="4">
        <f t="shared" si="990"/>
        <v>-0.35546437006465204</v>
      </c>
      <c r="CL137" s="4">
        <f t="shared" si="991"/>
        <v>-0.15415994687411269</v>
      </c>
      <c r="CM137" s="4">
        <f t="shared" si="992"/>
        <v>-4.4926816580358762E-2</v>
      </c>
      <c r="CN137" s="4">
        <f t="shared" si="993"/>
        <v>-2.3485204321276678E-2</v>
      </c>
      <c r="CO137" s="4">
        <f t="shared" si="994"/>
        <v>9.8133133951728416E-2</v>
      </c>
      <c r="CP137" s="4">
        <f t="shared" si="995"/>
        <v>0.11385022886219434</v>
      </c>
      <c r="CQ137" s="4">
        <f t="shared" si="996"/>
        <v>0.12009792600120546</v>
      </c>
      <c r="CR137" s="4">
        <f t="shared" si="997"/>
        <v>0.1327382995766096</v>
      </c>
      <c r="CS137" s="4">
        <f t="shared" si="998"/>
        <v>0.14579916165482301</v>
      </c>
      <c r="CT137" s="4">
        <f t="shared" si="999"/>
        <v>0.17836178090851662</v>
      </c>
      <c r="CU137" s="4">
        <f t="shared" si="1000"/>
        <v>0.17488005022196218</v>
      </c>
      <c r="CV137" s="4">
        <f t="shared" si="1001"/>
        <v>0.18045715813393695</v>
      </c>
      <c r="CW137" s="4">
        <f t="shared" si="1002"/>
        <v>0.2346118943803796</v>
      </c>
      <c r="CX137" s="4">
        <f t="shared" si="1003"/>
        <v>0.19099890230516031</v>
      </c>
      <c r="CY137" s="4">
        <f t="shared" si="1004"/>
        <v>0.2551576743577415</v>
      </c>
      <c r="CZ137" s="4">
        <f t="shared" si="1005"/>
        <v>0.34126725355939574</v>
      </c>
      <c r="DA137" s="4">
        <f t="shared" si="1006"/>
        <v>0.38468977670800036</v>
      </c>
      <c r="DB137" s="4">
        <f t="shared" si="1007"/>
        <v>0.35892067425812252</v>
      </c>
      <c r="DC137" s="4">
        <f t="shared" si="1008"/>
        <v>0.29895683148163915</v>
      </c>
      <c r="DD137" s="4">
        <f t="shared" si="1009"/>
        <v>0.32382193998780434</v>
      </c>
      <c r="DE137" s="4">
        <f t="shared" si="1010"/>
        <v>0.28103337011054019</v>
      </c>
      <c r="DF137" s="4">
        <f t="shared" si="1011"/>
        <v>0.32903586283964104</v>
      </c>
      <c r="DG137" s="4">
        <f t="shared" si="1012"/>
        <v>0.30365203118588657</v>
      </c>
      <c r="DH137" s="4">
        <f t="shared" si="1013"/>
        <v>0.24173725800881565</v>
      </c>
      <c r="DI137" s="4">
        <f t="shared" si="1014"/>
        <v>0.19168297653396563</v>
      </c>
      <c r="DJ137" s="4">
        <f t="shared" si="1015"/>
        <v>0.10451210933574681</v>
      </c>
      <c r="DK137" s="4">
        <f t="shared" si="1016"/>
        <v>-5.9910134797816752E-3</v>
      </c>
      <c r="DL137" s="4">
        <f t="shared" si="1017"/>
        <v>-0.1346321374831686</v>
      </c>
      <c r="DM137" s="4">
        <f t="shared" si="1018"/>
        <v>-0.22284012699914996</v>
      </c>
      <c r="DN137" s="4">
        <f t="shared" si="1019"/>
        <v>-0.28488349247514566</v>
      </c>
      <c r="DO137" s="4">
        <f t="shared" si="1020"/>
        <v>-0.35076095640820781</v>
      </c>
      <c r="DP137" s="4">
        <f t="shared" si="1021"/>
        <v>-0.22308871171119005</v>
      </c>
      <c r="DQ137" s="4">
        <f t="shared" si="1022"/>
        <v>1.7374517374516691E-2</v>
      </c>
      <c r="DR137" s="4">
        <f t="shared" si="1023"/>
        <v>-3.263456960762022E-2</v>
      </c>
      <c r="DS137" s="4">
        <f t="shared" si="1024"/>
        <v>0.3000821881152147</v>
      </c>
      <c r="DT137" s="4">
        <f t="shared" si="1025"/>
        <v>-0.54778422229804091</v>
      </c>
      <c r="DU137" s="4">
        <f t="shared" si="1026"/>
        <v>-0.40034583865874651</v>
      </c>
      <c r="DV137" s="4">
        <f t="shared" si="1027"/>
        <v>-0.77634219063513743</v>
      </c>
      <c r="DW137" s="4">
        <f t="shared" si="1028"/>
        <v>-0.91238828852410059</v>
      </c>
      <c r="DX137" s="4">
        <f t="shared" si="1029"/>
        <v>2.3173994564648359E-2</v>
      </c>
      <c r="DY137" s="4">
        <f t="shared" si="1030"/>
        <v>7.5499418450423308E-2</v>
      </c>
      <c r="DZ137" s="4">
        <f t="shared" si="1031"/>
        <v>0.31010580080262967</v>
      </c>
      <c r="EA137" s="4">
        <f t="shared" si="1032"/>
        <v>-3.2443831616513742E-2</v>
      </c>
      <c r="EB137" s="4">
        <f t="shared" si="1033"/>
        <v>-0.132050179068048</v>
      </c>
      <c r="EC137" s="4">
        <f t="shared" si="1034"/>
        <v>-5.6818181818181247E-2</v>
      </c>
      <c r="ED137" s="11">
        <f t="shared" si="1035"/>
        <v>0.26867321156479484</v>
      </c>
      <c r="EE137" s="11">
        <f t="shared" si="1036"/>
        <v>0.60279993892430483</v>
      </c>
      <c r="EF137" s="11">
        <f t="shared" si="1037"/>
        <v>0.5533761086997564</v>
      </c>
      <c r="EG137" s="11">
        <f t="shared" si="1038"/>
        <v>0.12719211454813659</v>
      </c>
      <c r="EH137" s="11">
        <f t="shared" si="1039"/>
        <v>9.1973011763162527E-2</v>
      </c>
      <c r="EI137" s="11">
        <f t="shared" si="1040"/>
        <v>7.5376451199699837E-2</v>
      </c>
      <c r="EJ137" s="11">
        <f t="shared" si="1041"/>
        <v>9.9950721394949385E-2</v>
      </c>
      <c r="EK137" s="11">
        <f t="shared" si="1042"/>
        <v>0.12866339183252351</v>
      </c>
      <c r="EL137" s="11">
        <f t="shared" si="1043"/>
        <v>0.18572321239186609</v>
      </c>
      <c r="EM137" s="11">
        <f t="shared" si="1044"/>
        <v>0.23077095551478838</v>
      </c>
      <c r="EN137" s="11">
        <f t="shared" si="1045"/>
        <v>0.25198018438889613</v>
      </c>
      <c r="EO137" s="11">
        <f t="shared" si="1046"/>
        <v>0.26480729016523247</v>
      </c>
      <c r="EP137" s="11">
        <f t="shared" si="1047"/>
        <v>0.25202567939945542</v>
      </c>
      <c r="EQ137" s="11">
        <f t="shared" si="1048"/>
        <v>0.21553030024174766</v>
      </c>
      <c r="ER137" s="11">
        <f t="shared" si="1049"/>
        <v>0.18619493379979563</v>
      </c>
      <c r="ES137" s="11">
        <f t="shared" si="1050"/>
        <v>0.16307079118971979</v>
      </c>
      <c r="ET137" s="11">
        <f t="shared" si="1051"/>
        <v>0.14345873887943775</v>
      </c>
      <c r="EU137" s="11">
        <f t="shared" si="1052"/>
        <v>0.13139894000668909</v>
      </c>
      <c r="EV137" s="11">
        <f t="shared" si="1053"/>
        <v>0.12344291270565391</v>
      </c>
      <c r="EW137" s="11">
        <f t="shared" si="1054"/>
        <v>0.11219581664048514</v>
      </c>
      <c r="EX137" s="11">
        <f t="shared" si="1055"/>
        <v>0.10195375140624506</v>
      </c>
      <c r="EY137" s="11">
        <f t="shared" si="1056"/>
        <v>9.8081196471072205E-2</v>
      </c>
      <c r="EZ137" s="11">
        <f t="shared" si="1057"/>
        <v>9.5951873284962769E-2</v>
      </c>
      <c r="FA137" s="11">
        <f t="shared" si="1058"/>
        <v>9.9665187685437376E-2</v>
      </c>
      <c r="FB137" s="11">
        <f t="shared" si="1059"/>
        <v>0.1036775565616256</v>
      </c>
      <c r="FC137" s="11">
        <f t="shared" si="1060"/>
        <v>0.10319167725769976</v>
      </c>
      <c r="FD137" s="11">
        <f t="shared" si="1061"/>
        <v>9.9952022168770693E-2</v>
      </c>
      <c r="FE137" s="11">
        <f t="shared" si="1062"/>
        <v>9.7548558582456604E-2</v>
      </c>
      <c r="FF137" s="11">
        <f t="shared" si="1063"/>
        <v>9.5471040130734125E-2</v>
      </c>
    </row>
    <row r="138" spans="2:162" x14ac:dyDescent="0.2">
      <c r="B138" t="str">
        <f t="shared" si="1064"/>
        <v xml:space="preserve">      State and local</v>
      </c>
      <c r="C138" s="4"/>
      <c r="D138" s="4"/>
      <c r="E138" s="4"/>
      <c r="F138" s="4"/>
      <c r="G138" s="4">
        <f t="shared" si="908"/>
        <v>0.45512470416894141</v>
      </c>
      <c r="H138" s="4">
        <f t="shared" si="909"/>
        <v>0.6859618508935551</v>
      </c>
      <c r="I138" s="4">
        <f t="shared" si="910"/>
        <v>0.46822343503027164</v>
      </c>
      <c r="J138" s="4">
        <f t="shared" si="911"/>
        <v>0.5065339887303667</v>
      </c>
      <c r="K138" s="4">
        <f t="shared" si="912"/>
        <v>0.66999158754957377</v>
      </c>
      <c r="L138" s="4">
        <f t="shared" si="913"/>
        <v>0.44938434344947359</v>
      </c>
      <c r="M138" s="4">
        <f t="shared" si="914"/>
        <v>0.29541656719981108</v>
      </c>
      <c r="N138" s="4">
        <f t="shared" si="915"/>
        <v>0.52457452833000284</v>
      </c>
      <c r="O138" s="4">
        <f t="shared" si="916"/>
        <v>0.21282255919127543</v>
      </c>
      <c r="P138" s="4">
        <f t="shared" si="917"/>
        <v>0.21551087887107834</v>
      </c>
      <c r="Q138" s="4">
        <f t="shared" si="918"/>
        <v>0.31078881160278243</v>
      </c>
      <c r="R138" s="4">
        <f t="shared" si="919"/>
        <v>0.17686072218128146</v>
      </c>
      <c r="S138" s="4">
        <f t="shared" si="920"/>
        <v>0.26167235093496433</v>
      </c>
      <c r="T138" s="4">
        <f t="shared" si="921"/>
        <v>0.26379037458232835</v>
      </c>
      <c r="U138" s="4">
        <f t="shared" si="922"/>
        <v>0.10416365267208502</v>
      </c>
      <c r="V138" s="4">
        <f t="shared" si="923"/>
        <v>0.31934841204734382</v>
      </c>
      <c r="W138" s="4">
        <f t="shared" si="924"/>
        <v>0.40794918118771273</v>
      </c>
      <c r="X138" s="4">
        <f t="shared" si="925"/>
        <v>0.34245581449342705</v>
      </c>
      <c r="Y138" s="4">
        <f t="shared" si="926"/>
        <v>0.364625535362887</v>
      </c>
      <c r="Z138" s="4">
        <f t="shared" si="927"/>
        <v>0.19753793300887659</v>
      </c>
      <c r="AA138" s="4">
        <f t="shared" si="928"/>
        <v>0.30657431588509426</v>
      </c>
      <c r="AB138" s="4">
        <f t="shared" si="929"/>
        <v>0.24413785272242053</v>
      </c>
      <c r="AC138" s="4">
        <f t="shared" si="930"/>
        <v>0.31177370897341461</v>
      </c>
      <c r="AD138" s="4">
        <f t="shared" si="931"/>
        <v>0.19377635928416775</v>
      </c>
      <c r="AE138" s="4">
        <f t="shared" si="932"/>
        <v>5.5609620464330736E-3</v>
      </c>
      <c r="AF138" s="4">
        <f t="shared" si="933"/>
        <v>0.31190482762427985</v>
      </c>
      <c r="AG138" s="4">
        <f t="shared" si="934"/>
        <v>0.30574361214238804</v>
      </c>
      <c r="AH138" s="4">
        <f t="shared" si="935"/>
        <v>0.32446637348492902</v>
      </c>
      <c r="AI138" s="4">
        <f t="shared" si="936"/>
        <v>0.40021203286509438</v>
      </c>
      <c r="AJ138" s="4">
        <f t="shared" si="937"/>
        <v>0.23402152998075751</v>
      </c>
      <c r="AK138" s="4">
        <f t="shared" si="938"/>
        <v>0.30616445404960424</v>
      </c>
      <c r="AL138" s="4">
        <f t="shared" si="939"/>
        <v>0.29617253948967109</v>
      </c>
      <c r="AM138" s="4">
        <f t="shared" si="940"/>
        <v>0.22339357429718976</v>
      </c>
      <c r="AN138" s="4">
        <f t="shared" si="941"/>
        <v>0.25017338749628337</v>
      </c>
      <c r="AO138" s="4">
        <f t="shared" si="942"/>
        <v>0.32909278451790347</v>
      </c>
      <c r="AP138" s="4">
        <f t="shared" si="943"/>
        <v>0.2654328503591884</v>
      </c>
      <c r="AQ138" s="4">
        <f t="shared" si="944"/>
        <v>0.33485392604095782</v>
      </c>
      <c r="AR138" s="4">
        <f t="shared" si="945"/>
        <v>0.14751045873334342</v>
      </c>
      <c r="AS138" s="4">
        <f t="shared" si="946"/>
        <v>7.6762539880537051E-2</v>
      </c>
      <c r="AT138" s="4">
        <f t="shared" si="947"/>
        <v>0.12621151144238243</v>
      </c>
      <c r="AU138" s="4">
        <f t="shared" si="948"/>
        <v>0.29634195490860843</v>
      </c>
      <c r="AV138" s="4">
        <f t="shared" si="949"/>
        <v>0.464491181741018</v>
      </c>
      <c r="AW138" s="4">
        <f t="shared" si="950"/>
        <v>0.46482146630044363</v>
      </c>
      <c r="AX138" s="4">
        <f t="shared" si="951"/>
        <v>0.53229986225573944</v>
      </c>
      <c r="AY138" s="4">
        <f t="shared" si="952"/>
        <v>0.35205482667167265</v>
      </c>
      <c r="AZ138" s="4">
        <f t="shared" si="953"/>
        <v>0.2836208934058122</v>
      </c>
      <c r="BA138" s="4">
        <f t="shared" si="954"/>
        <v>0.24103861390864376</v>
      </c>
      <c r="BB138" s="4">
        <f t="shared" si="955"/>
        <v>0.13321384455155266</v>
      </c>
      <c r="BC138" s="4">
        <f t="shared" si="956"/>
        <v>0.1101159888415791</v>
      </c>
      <c r="BD138" s="4">
        <f t="shared" si="957"/>
        <v>0.14747812407826308</v>
      </c>
      <c r="BE138" s="4">
        <f t="shared" si="958"/>
        <v>4.9293865378453733E-2</v>
      </c>
      <c r="BF138" s="4">
        <f t="shared" si="959"/>
        <v>9.3998911591551229E-2</v>
      </c>
      <c r="BG138" s="4">
        <f t="shared" si="960"/>
        <v>1.7356806347633973E-2</v>
      </c>
      <c r="BH138" s="4">
        <f t="shared" si="961"/>
        <v>-5.2263507627985324E-2</v>
      </c>
      <c r="BI138" s="4">
        <f t="shared" si="962"/>
        <v>7.2220146930644061E-2</v>
      </c>
      <c r="BJ138" s="4">
        <f t="shared" si="963"/>
        <v>2.7331229656869412E-2</v>
      </c>
      <c r="BK138" s="4">
        <f t="shared" si="964"/>
        <v>1.4902759494299173E-2</v>
      </c>
      <c r="BL138" s="4">
        <f t="shared" si="965"/>
        <v>1.7310878650741674E-2</v>
      </c>
      <c r="BM138" s="4">
        <f t="shared" si="966"/>
        <v>0</v>
      </c>
      <c r="BN138" s="4">
        <f t="shared" si="967"/>
        <v>4.1640131288884226E-2</v>
      </c>
      <c r="BO138" s="4">
        <f t="shared" si="968"/>
        <v>0.13651877133105875</v>
      </c>
      <c r="BP138" s="4">
        <f t="shared" si="969"/>
        <v>9.1825145591184335E-2</v>
      </c>
      <c r="BQ138" s="4">
        <f t="shared" si="970"/>
        <v>7.2037459478927993E-2</v>
      </c>
      <c r="BR138" s="4">
        <f t="shared" si="971"/>
        <v>5.2241641337384452E-2</v>
      </c>
      <c r="BS138" s="4">
        <f t="shared" si="972"/>
        <v>2.5921387501177326E-2</v>
      </c>
      <c r="BT138" s="4">
        <f t="shared" si="973"/>
        <v>8.1867514970058439E-2</v>
      </c>
      <c r="BU138" s="4">
        <f t="shared" si="974"/>
        <v>0.18128994770482446</v>
      </c>
      <c r="BV138" s="4">
        <f t="shared" si="975"/>
        <v>0.17794416712885819</v>
      </c>
      <c r="BW138" s="4">
        <f t="shared" si="976"/>
        <v>0.22405121170553297</v>
      </c>
      <c r="BX138" s="4">
        <f t="shared" si="977"/>
        <v>0.19519280964161684</v>
      </c>
      <c r="BY138" s="4">
        <f t="shared" si="978"/>
        <v>0.3472692012808366</v>
      </c>
      <c r="BZ138" s="4">
        <f t="shared" si="979"/>
        <v>0.34741678807576176</v>
      </c>
      <c r="CA138" s="4">
        <f t="shared" si="980"/>
        <v>0.22272210962382202</v>
      </c>
      <c r="CB138" s="4">
        <f t="shared" si="981"/>
        <v>0.23840823511062686</v>
      </c>
      <c r="CC138" s="4">
        <f t="shared" si="982"/>
        <v>-4.8923679060666359E-2</v>
      </c>
      <c r="CD138" s="4">
        <f t="shared" si="983"/>
        <v>-9.9653477679883418E-2</v>
      </c>
      <c r="CE138" s="4">
        <f t="shared" si="984"/>
        <v>-3.9115528864958657E-2</v>
      </c>
      <c r="CF138" s="4">
        <f t="shared" si="985"/>
        <v>-2.5874438407074221E-2</v>
      </c>
      <c r="CG138" s="4">
        <f t="shared" si="986"/>
        <v>2.3793095243762157E-2</v>
      </c>
      <c r="CH138" s="4">
        <f t="shared" si="987"/>
        <v>-6.4693902000719325E-2</v>
      </c>
      <c r="CI138" s="4">
        <f t="shared" si="988"/>
        <v>-0.13683831472812424</v>
      </c>
      <c r="CJ138" s="4">
        <f t="shared" si="989"/>
        <v>-0.1983510574740118</v>
      </c>
      <c r="CK138" s="4">
        <f t="shared" si="990"/>
        <v>-0.30059403106138521</v>
      </c>
      <c r="CL138" s="4">
        <f t="shared" si="991"/>
        <v>-0.12332795749928911</v>
      </c>
      <c r="CM138" s="4">
        <f t="shared" si="992"/>
        <v>-9.4582771748127573E-3</v>
      </c>
      <c r="CN138" s="4">
        <f t="shared" si="993"/>
        <v>1.4091122592766929E-2</v>
      </c>
      <c r="CO138" s="4">
        <f t="shared" si="994"/>
        <v>0.12149816584499694</v>
      </c>
      <c r="CP138" s="4">
        <f t="shared" si="995"/>
        <v>0.13243802132948934</v>
      </c>
      <c r="CQ138" s="4">
        <f t="shared" si="996"/>
        <v>0.14319368100143248</v>
      </c>
      <c r="CR138" s="4">
        <f t="shared" si="997"/>
        <v>0.16706717015676939</v>
      </c>
      <c r="CS138" s="4">
        <f t="shared" si="998"/>
        <v>0.1890832877710959</v>
      </c>
      <c r="CT138" s="4">
        <f t="shared" si="999"/>
        <v>0.22351666215117932</v>
      </c>
      <c r="CU138" s="4">
        <f t="shared" si="1000"/>
        <v>0.20851082911080215</v>
      </c>
      <c r="CV138" s="4">
        <f t="shared" si="1001"/>
        <v>0.2005079534821517</v>
      </c>
      <c r="CW138" s="4">
        <f t="shared" si="1002"/>
        <v>0.25674509196343559</v>
      </c>
      <c r="CX138" s="4">
        <f t="shared" si="1003"/>
        <v>0.21514818880351369</v>
      </c>
      <c r="CY138" s="4">
        <f t="shared" si="1004"/>
        <v>0.27914685741701628</v>
      </c>
      <c r="CZ138" s="4">
        <f t="shared" si="1005"/>
        <v>0.35648299097924147</v>
      </c>
      <c r="DA138" s="4">
        <f t="shared" si="1006"/>
        <v>0.38468977670800153</v>
      </c>
      <c r="DB138" s="4">
        <f t="shared" si="1007"/>
        <v>0.34823851133377232</v>
      </c>
      <c r="DC138" s="4">
        <f t="shared" si="1008"/>
        <v>0.2904757866169122</v>
      </c>
      <c r="DD138" s="4">
        <f t="shared" si="1009"/>
        <v>0.31751372037765363</v>
      </c>
      <c r="DE138" s="4">
        <f t="shared" si="1010"/>
        <v>0.2747881841080827</v>
      </c>
      <c r="DF138" s="4">
        <f t="shared" si="1011"/>
        <v>0.31661941518531478</v>
      </c>
      <c r="DG138" s="4">
        <f t="shared" si="1012"/>
        <v>0.28723840787854243</v>
      </c>
      <c r="DH138" s="4">
        <f t="shared" si="1013"/>
        <v>0.23564304142035863</v>
      </c>
      <c r="DI138" s="4">
        <f t="shared" si="1014"/>
        <v>0.19168297653396663</v>
      </c>
      <c r="DJ138" s="4">
        <f t="shared" si="1015"/>
        <v>0.1165711988744863</v>
      </c>
      <c r="DK138" s="4">
        <f t="shared" si="1016"/>
        <v>2.5961058412379525E-2</v>
      </c>
      <c r="DL138" s="4">
        <f t="shared" si="1017"/>
        <v>-0.10493387186188013</v>
      </c>
      <c r="DM138" s="4">
        <f t="shared" si="1018"/>
        <v>-0.19325957916740383</v>
      </c>
      <c r="DN138" s="4">
        <f t="shared" si="1019"/>
        <v>-0.25148335887461054</v>
      </c>
      <c r="DO138" s="4">
        <f t="shared" si="1020"/>
        <v>-0.321530876707524</v>
      </c>
      <c r="DP138" s="4">
        <f t="shared" si="1021"/>
        <v>-0.19399018409668722</v>
      </c>
      <c r="DQ138" s="4">
        <f t="shared" si="1022"/>
        <v>3.2818532818531969E-2</v>
      </c>
      <c r="DR138" s="4">
        <f t="shared" si="1023"/>
        <v>-1.7277125086387648E-2</v>
      </c>
      <c r="DS138" s="4">
        <f t="shared" si="1024"/>
        <v>0.29625948508190014</v>
      </c>
      <c r="DT138" s="4">
        <f t="shared" si="1025"/>
        <v>-0.56484324652185625</v>
      </c>
      <c r="DU138" s="4">
        <f t="shared" si="1026"/>
        <v>-0.49056461920156313</v>
      </c>
      <c r="DV138" s="4">
        <f t="shared" si="1027"/>
        <v>-0.81572186697170312</v>
      </c>
      <c r="DW138" s="4">
        <f t="shared" si="1028"/>
        <v>-0.92547582544965001</v>
      </c>
      <c r="DX138" s="4">
        <f t="shared" si="1029"/>
        <v>1.896054100743931E-2</v>
      </c>
      <c r="DY138" s="4">
        <f t="shared" si="1030"/>
        <v>0.17140408513069258</v>
      </c>
      <c r="DZ138" s="4">
        <f t="shared" si="1031"/>
        <v>0.35064250678990255</v>
      </c>
      <c r="EA138" s="4">
        <f t="shared" si="1032"/>
        <v>-2.0277394760324021E-3</v>
      </c>
      <c r="EB138" s="4">
        <f t="shared" si="1033"/>
        <v>-7.8029651267484415E-2</v>
      </c>
      <c r="EC138" s="4">
        <f t="shared" si="1034"/>
        <v>0</v>
      </c>
      <c r="ED138" s="11">
        <f t="shared" si="1035"/>
        <v>0.31858352460122985</v>
      </c>
      <c r="EE138" s="11">
        <f t="shared" si="1036"/>
        <v>0.64285223498873967</v>
      </c>
      <c r="EF138" s="11">
        <f t="shared" si="1037"/>
        <v>0.5684732968484647</v>
      </c>
      <c r="EG138" s="11">
        <f t="shared" si="1038"/>
        <v>0.1290589355386727</v>
      </c>
      <c r="EH138" s="11">
        <f t="shared" si="1039"/>
        <v>9.2200915394388405E-2</v>
      </c>
      <c r="EI138" s="11">
        <f t="shared" si="1040"/>
        <v>7.5404261283522955E-2</v>
      </c>
      <c r="EJ138" s="11">
        <f t="shared" si="1041"/>
        <v>9.9950721394949718E-2</v>
      </c>
      <c r="EK138" s="11">
        <f t="shared" si="1042"/>
        <v>0.12866907007921766</v>
      </c>
      <c r="EL138" s="11">
        <f t="shared" si="1043"/>
        <v>0.18572321239186754</v>
      </c>
      <c r="EM138" s="11">
        <f t="shared" si="1044"/>
        <v>0.23077095551478743</v>
      </c>
      <c r="EN138" s="11">
        <f t="shared" si="1045"/>
        <v>0.25198018438889841</v>
      </c>
      <c r="EO138" s="11">
        <f t="shared" si="1046"/>
        <v>0.26480157041470337</v>
      </c>
      <c r="EP138" s="11">
        <f t="shared" si="1047"/>
        <v>0.25202567939945364</v>
      </c>
      <c r="EQ138" s="11">
        <f t="shared" si="1048"/>
        <v>0.21553030024174916</v>
      </c>
      <c r="ER138" s="11">
        <f t="shared" si="1049"/>
        <v>0.18619493379979574</v>
      </c>
      <c r="ES138" s="11">
        <f t="shared" si="1050"/>
        <v>0.16307639384179112</v>
      </c>
      <c r="ET138" s="11">
        <f t="shared" si="1051"/>
        <v>0.14346431659090234</v>
      </c>
      <c r="EU138" s="11">
        <f t="shared" si="1052"/>
        <v>0.13139894000669053</v>
      </c>
      <c r="EV138" s="11">
        <f t="shared" si="1053"/>
        <v>0.12344845000044199</v>
      </c>
      <c r="EW138" s="11">
        <f t="shared" si="1054"/>
        <v>0.11219029682268269</v>
      </c>
      <c r="EX138" s="11">
        <f t="shared" si="1055"/>
        <v>0.10194825020560729</v>
      </c>
      <c r="EY138" s="11">
        <f t="shared" si="1056"/>
        <v>9.8081196471073134E-2</v>
      </c>
      <c r="EZ138" s="11">
        <f t="shared" si="1057"/>
        <v>9.595187328496492E-2</v>
      </c>
      <c r="FA138" s="11">
        <f t="shared" si="1058"/>
        <v>9.9665187685440734E-2</v>
      </c>
      <c r="FB138" s="11">
        <f t="shared" si="1059"/>
        <v>0.1036775565616245</v>
      </c>
      <c r="FC138" s="11">
        <f t="shared" si="1060"/>
        <v>0.10319707854936278</v>
      </c>
      <c r="FD138" s="11">
        <f t="shared" si="1061"/>
        <v>9.994664348813749E-2</v>
      </c>
      <c r="FE138" s="11">
        <f t="shared" si="1062"/>
        <v>9.7548558582454495E-2</v>
      </c>
      <c r="FF138" s="11">
        <f t="shared" si="1063"/>
        <v>9.5476380570412731E-2</v>
      </c>
    </row>
    <row r="139" spans="2:162" x14ac:dyDescent="0.2">
      <c r="B139" t="str">
        <f t="shared" si="1064"/>
        <v xml:space="preserve">      Federal</v>
      </c>
      <c r="C139" s="4"/>
      <c r="D139" s="4"/>
      <c r="E139" s="4"/>
      <c r="F139" s="4"/>
      <c r="G139" s="4">
        <f t="shared" si="908"/>
        <v>-5.4614964500272908E-2</v>
      </c>
      <c r="H139" s="4">
        <f t="shared" si="909"/>
        <v>-9.3266742884650325E-2</v>
      </c>
      <c r="I139" s="4">
        <f t="shared" si="910"/>
        <v>0</v>
      </c>
      <c r="J139" s="4">
        <f t="shared" si="911"/>
        <v>3.8964152979258836E-2</v>
      </c>
      <c r="K139" s="4">
        <f t="shared" si="912"/>
        <v>4.5066698714096784E-2</v>
      </c>
      <c r="L139" s="4">
        <f t="shared" si="913"/>
        <v>3.5950747475958021E-2</v>
      </c>
      <c r="M139" s="4">
        <f t="shared" si="914"/>
        <v>5.968011458582119E-3</v>
      </c>
      <c r="N139" s="4">
        <f t="shared" si="915"/>
        <v>2.9805370927841419E-2</v>
      </c>
      <c r="O139" s="4">
        <f t="shared" si="916"/>
        <v>5.0249770920162071E-2</v>
      </c>
      <c r="P139" s="4">
        <f t="shared" si="917"/>
        <v>4.7235261122427624E-2</v>
      </c>
      <c r="Q139" s="4">
        <f t="shared" si="918"/>
        <v>6.2157762320556545E-2</v>
      </c>
      <c r="R139" s="4">
        <f t="shared" si="919"/>
        <v>3.8319823139277918E-2</v>
      </c>
      <c r="S139" s="4">
        <f t="shared" si="920"/>
        <v>8.8204163236503801E-3</v>
      </c>
      <c r="T139" s="4">
        <f t="shared" si="921"/>
        <v>8.7930124860780678E-3</v>
      </c>
      <c r="U139" s="4">
        <f t="shared" si="922"/>
        <v>-2.0254043575127761E-2</v>
      </c>
      <c r="V139" s="4">
        <f t="shared" si="923"/>
        <v>-1.4649009726942283E-2</v>
      </c>
      <c r="W139" s="4">
        <f t="shared" si="924"/>
        <v>-3.4967072673232201E-2</v>
      </c>
      <c r="X139" s="4">
        <f t="shared" si="925"/>
        <v>-3.7728182952665348E-2</v>
      </c>
      <c r="Y139" s="4">
        <f t="shared" si="926"/>
        <v>-3.7620094918393347E-2</v>
      </c>
      <c r="Z139" s="4">
        <f t="shared" si="927"/>
        <v>-3.4354423131978409E-2</v>
      </c>
      <c r="AA139" s="4">
        <f t="shared" si="928"/>
        <v>-1.7031906438060899E-2</v>
      </c>
      <c r="AB139" s="4">
        <f t="shared" si="929"/>
        <v>-2.838812240958399E-2</v>
      </c>
      <c r="AC139" s="4">
        <f t="shared" si="930"/>
        <v>-3.9680290232980232E-2</v>
      </c>
      <c r="AD139" s="4">
        <f t="shared" si="931"/>
        <v>-1.7097914054485644E-2</v>
      </c>
      <c r="AE139" s="4">
        <f t="shared" si="932"/>
        <v>-1.1121924092868002E-2</v>
      </c>
      <c r="AF139" s="4">
        <f t="shared" si="933"/>
        <v>5.5204394269784121E-3</v>
      </c>
      <c r="AG139" s="4">
        <f t="shared" si="934"/>
        <v>4.6407512557327002E-2</v>
      </c>
      <c r="AH139" s="4">
        <f t="shared" si="935"/>
        <v>1.608924166040978E-2</v>
      </c>
      <c r="AI139" s="4">
        <f t="shared" si="936"/>
        <v>5.5658627087198584E-2</v>
      </c>
      <c r="AJ139" s="4">
        <f t="shared" si="937"/>
        <v>4.6804305996151631E-2</v>
      </c>
      <c r="AK139" s="4">
        <f t="shared" si="938"/>
        <v>4.8883400226407601E-2</v>
      </c>
      <c r="AL139" s="4">
        <f t="shared" si="939"/>
        <v>8.8598622924261072E-2</v>
      </c>
      <c r="AM139" s="4">
        <f t="shared" si="940"/>
        <v>8.2831325301204697E-2</v>
      </c>
      <c r="AN139" s="4">
        <f t="shared" si="941"/>
        <v>5.20162488853659E-2</v>
      </c>
      <c r="AO139" s="4">
        <f t="shared" si="942"/>
        <v>2.2103246721351576E-2</v>
      </c>
      <c r="AP139" s="4">
        <f t="shared" si="943"/>
        <v>1.7046146353342107E-2</v>
      </c>
      <c r="AQ139" s="4">
        <f t="shared" si="944"/>
        <v>-1.4558866349606859E-2</v>
      </c>
      <c r="AR139" s="4">
        <f t="shared" si="945"/>
        <v>0.18620172659782883</v>
      </c>
      <c r="AS139" s="4">
        <f t="shared" si="946"/>
        <v>5.7571904910403933E-2</v>
      </c>
      <c r="AT139" s="4">
        <f t="shared" si="947"/>
        <v>0</v>
      </c>
      <c r="AU139" s="4">
        <f t="shared" si="948"/>
        <v>3.3190298949764205E-2</v>
      </c>
      <c r="AV139" s="4">
        <f t="shared" si="949"/>
        <v>-0.14146939545411669</v>
      </c>
      <c r="AW139" s="4">
        <f t="shared" si="950"/>
        <v>2.3475831631335499E-3</v>
      </c>
      <c r="AX139" s="4">
        <f t="shared" si="951"/>
        <v>4.6692970373310008E-2</v>
      </c>
      <c r="AY139" s="4">
        <f t="shared" si="952"/>
        <v>7.0410965334334642E-3</v>
      </c>
      <c r="AZ139" s="4">
        <f t="shared" si="953"/>
        <v>1.6544552115338992E-2</v>
      </c>
      <c r="BA139" s="4">
        <f t="shared" si="954"/>
        <v>1.1932604648942757E-2</v>
      </c>
      <c r="BB139" s="4">
        <f t="shared" si="955"/>
        <v>8.2350376631869629E-2</v>
      </c>
      <c r="BC139" s="4">
        <f t="shared" si="956"/>
        <v>9.5433856996035765E-2</v>
      </c>
      <c r="BD139" s="4">
        <f t="shared" si="957"/>
        <v>8.6028905712319886E-2</v>
      </c>
      <c r="BE139" s="4">
        <f t="shared" si="958"/>
        <v>6.4082024991989769E-2</v>
      </c>
      <c r="BF139" s="4">
        <f t="shared" si="959"/>
        <v>-1.236827784099357E-2</v>
      </c>
      <c r="BG139" s="4">
        <f t="shared" si="960"/>
        <v>-2.9754525167368772E-2</v>
      </c>
      <c r="BH139" s="4">
        <f t="shared" si="961"/>
        <v>-1.7421169209328072E-2</v>
      </c>
      <c r="BI139" s="4">
        <f t="shared" si="962"/>
        <v>-7.4710496824802559E-3</v>
      </c>
      <c r="BJ139" s="4">
        <f t="shared" si="963"/>
        <v>-7.4539717246007902E-3</v>
      </c>
      <c r="BK139" s="4">
        <f t="shared" si="964"/>
        <v>-2.7321725739549572E-2</v>
      </c>
      <c r="BL139" s="4">
        <f t="shared" si="965"/>
        <v>-3.7094739965872786E-2</v>
      </c>
      <c r="BM139" s="4">
        <f t="shared" si="966"/>
        <v>-2.219701080254528E-2</v>
      </c>
      <c r="BN139" s="4">
        <f t="shared" si="967"/>
        <v>-5.878606770195479E-2</v>
      </c>
      <c r="BO139" s="4">
        <f t="shared" si="968"/>
        <v>-3.9005363237445301E-2</v>
      </c>
      <c r="BP139" s="4">
        <f t="shared" si="969"/>
        <v>-3.8663219196288137E-2</v>
      </c>
      <c r="BQ139" s="4">
        <f t="shared" si="970"/>
        <v>-4.8024972985952749E-2</v>
      </c>
      <c r="BR139" s="4">
        <f t="shared" si="971"/>
        <v>-1.1873100303951115E-2</v>
      </c>
      <c r="BS139" s="4">
        <f t="shared" si="972"/>
        <v>-7.0694693185029247E-3</v>
      </c>
      <c r="BT139" s="4">
        <f t="shared" si="973"/>
        <v>-2.3390718562876062E-3</v>
      </c>
      <c r="BU139" s="4">
        <f t="shared" si="974"/>
        <v>0</v>
      </c>
      <c r="BV139" s="4">
        <f t="shared" si="975"/>
        <v>0</v>
      </c>
      <c r="BW139" s="4">
        <f t="shared" si="976"/>
        <v>1.1431184270690429E-2</v>
      </c>
      <c r="BX139" s="4">
        <f t="shared" si="977"/>
        <v>1.3618102998252319E-2</v>
      </c>
      <c r="BY139" s="4">
        <f t="shared" si="978"/>
        <v>1.8039958508095404E-2</v>
      </c>
      <c r="BZ139" s="4">
        <f t="shared" si="979"/>
        <v>2.4655384960215191E-2</v>
      </c>
      <c r="CA139" s="4">
        <f t="shared" si="980"/>
        <v>2.0044989866144003E-2</v>
      </c>
      <c r="CB139" s="4">
        <f t="shared" si="981"/>
        <v>7.1299659098505053E-2</v>
      </c>
      <c r="CC139" s="4">
        <f t="shared" si="982"/>
        <v>3.5580857498666164E-2</v>
      </c>
      <c r="CD139" s="4">
        <f t="shared" si="983"/>
        <v>6.7945552963558286E-3</v>
      </c>
      <c r="CE139" s="4">
        <f t="shared" si="984"/>
        <v>-3.6814615402314628E-2</v>
      </c>
      <c r="CF139" s="4">
        <f t="shared" si="985"/>
        <v>9.6441088608190451E-2</v>
      </c>
      <c r="CG139" s="4">
        <f t="shared" si="986"/>
        <v>-2.3793095243760519E-2</v>
      </c>
      <c r="CH139" s="4">
        <f t="shared" si="987"/>
        <v>-4.0733197556008072E-2</v>
      </c>
      <c r="CI139" s="4">
        <f t="shared" si="988"/>
        <v>2.4006721882124421E-3</v>
      </c>
      <c r="CJ139" s="4">
        <f t="shared" si="989"/>
        <v>-0.1935715139204208</v>
      </c>
      <c r="CK139" s="4">
        <f t="shared" si="990"/>
        <v>-5.4870339003268563E-2</v>
      </c>
      <c r="CL139" s="4">
        <f t="shared" si="991"/>
        <v>-3.0831989374822073E-2</v>
      </c>
      <c r="CM139" s="4">
        <f t="shared" si="992"/>
        <v>-3.5468539405547221E-2</v>
      </c>
      <c r="CN139" s="4">
        <f t="shared" si="993"/>
        <v>-3.7576326914043973E-2</v>
      </c>
      <c r="CO139" s="4">
        <f t="shared" si="994"/>
        <v>-2.3365031893268454E-2</v>
      </c>
      <c r="CP139" s="4">
        <f t="shared" si="995"/>
        <v>-1.8587792467296721E-2</v>
      </c>
      <c r="CQ139" s="4">
        <f t="shared" si="996"/>
        <v>-2.3095755000230828E-2</v>
      </c>
      <c r="CR139" s="4">
        <f t="shared" si="997"/>
        <v>-3.4328870580157739E-2</v>
      </c>
      <c r="CS139" s="4">
        <f t="shared" si="998"/>
        <v>-4.3284126116274815E-2</v>
      </c>
      <c r="CT139" s="4">
        <f t="shared" si="999"/>
        <v>-4.5154881242662592E-2</v>
      </c>
      <c r="CU139" s="4">
        <f t="shared" si="1000"/>
        <v>-3.3630778888838996E-2</v>
      </c>
      <c r="CV139" s="4">
        <f t="shared" si="1001"/>
        <v>-2.0050795348215501E-2</v>
      </c>
      <c r="CW139" s="4">
        <f t="shared" si="1002"/>
        <v>-2.2133197583054726E-2</v>
      </c>
      <c r="CX139" s="4">
        <f t="shared" si="1003"/>
        <v>-2.4149286498353528E-2</v>
      </c>
      <c r="CY139" s="4">
        <f t="shared" si="1004"/>
        <v>-2.3989183059274891E-2</v>
      </c>
      <c r="CZ139" s="4">
        <f t="shared" si="1005"/>
        <v>-1.5215737419845663E-2</v>
      </c>
      <c r="DA139" s="4">
        <f t="shared" si="1006"/>
        <v>0</v>
      </c>
      <c r="DB139" s="4">
        <f t="shared" si="1007"/>
        <v>1.0682162924348688E-2</v>
      </c>
      <c r="DC139" s="4">
        <f t="shared" si="1008"/>
        <v>8.4810448647269499E-3</v>
      </c>
      <c r="DD139" s="4">
        <f t="shared" si="1009"/>
        <v>6.3082196101521453E-3</v>
      </c>
      <c r="DE139" s="4">
        <f t="shared" si="1010"/>
        <v>6.2451860024561965E-3</v>
      </c>
      <c r="DF139" s="4">
        <f t="shared" si="1011"/>
        <v>1.2416447654326142E-2</v>
      </c>
      <c r="DG139" s="4">
        <f t="shared" si="1012"/>
        <v>1.6413623307345256E-2</v>
      </c>
      <c r="DH139" s="4">
        <f t="shared" si="1013"/>
        <v>6.0942165884575331E-3</v>
      </c>
      <c r="DI139" s="4">
        <f t="shared" si="1014"/>
        <v>0</v>
      </c>
      <c r="DJ139" s="4">
        <f t="shared" si="1015"/>
        <v>-1.2059089538739994E-2</v>
      </c>
      <c r="DK139" s="4">
        <f t="shared" si="1016"/>
        <v>-3.1952071892161642E-2</v>
      </c>
      <c r="DL139" s="4">
        <f t="shared" si="1017"/>
        <v>-2.9698265621287707E-2</v>
      </c>
      <c r="DM139" s="4">
        <f t="shared" si="1018"/>
        <v>-2.9580547831745782E-2</v>
      </c>
      <c r="DN139" s="4">
        <f t="shared" si="1019"/>
        <v>-3.340013360053419E-2</v>
      </c>
      <c r="DO139" s="4">
        <f t="shared" si="1020"/>
        <v>-2.9230079700683951E-2</v>
      </c>
      <c r="DP139" s="4">
        <f t="shared" si="1021"/>
        <v>-2.9098527614502715E-2</v>
      </c>
      <c r="DQ139" s="4">
        <f t="shared" si="1022"/>
        <v>-1.5444015444015389E-2</v>
      </c>
      <c r="DR139" s="4">
        <f t="shared" si="1023"/>
        <v>-1.5357444521231669E-2</v>
      </c>
      <c r="DS139" s="4">
        <f t="shared" si="1024"/>
        <v>3.8227030333149122E-3</v>
      </c>
      <c r="DT139" s="4">
        <f t="shared" si="1025"/>
        <v>1.7059024223814327E-2</v>
      </c>
      <c r="DU139" s="4">
        <f t="shared" si="1026"/>
        <v>9.0218780542816471E-2</v>
      </c>
      <c r="DV139" s="4">
        <f t="shared" si="1027"/>
        <v>3.9379676336565098E-2</v>
      </c>
      <c r="DW139" s="4">
        <f t="shared" si="1028"/>
        <v>1.3087536925550586E-2</v>
      </c>
      <c r="DX139" s="4">
        <f t="shared" si="1029"/>
        <v>4.213453557208053E-3</v>
      </c>
      <c r="DY139" s="4">
        <f t="shared" si="1030"/>
        <v>-9.5904666680270395E-2</v>
      </c>
      <c r="DZ139" s="4">
        <f t="shared" si="1031"/>
        <v>-4.0536705987271708E-2</v>
      </c>
      <c r="EA139" s="4">
        <f t="shared" si="1032"/>
        <v>-3.0416092140481781E-2</v>
      </c>
      <c r="EB139" s="4">
        <f t="shared" si="1033"/>
        <v>-5.4020527800563919E-2</v>
      </c>
      <c r="EC139" s="4">
        <f t="shared" si="1034"/>
        <v>-5.6818181818181469E-2</v>
      </c>
      <c r="ED139" s="11">
        <f t="shared" si="1035"/>
        <v>-4.9907419908576993E-2</v>
      </c>
      <c r="EE139" s="11">
        <f t="shared" si="1036"/>
        <v>-4.0052868649081974E-2</v>
      </c>
      <c r="EF139" s="11">
        <f t="shared" si="1037"/>
        <v>-1.5096055859596197E-2</v>
      </c>
      <c r="EG139" s="11">
        <f t="shared" si="1038"/>
        <v>-1.8685011294268705E-3</v>
      </c>
      <c r="EH139" s="11">
        <f t="shared" si="1039"/>
        <v>-2.3290639386427679E-4</v>
      </c>
      <c r="EI139" s="11">
        <f t="shared" si="1040"/>
        <v>-2.9478688854779274E-5</v>
      </c>
      <c r="EJ139" s="11">
        <f t="shared" si="1041"/>
        <v>-3.371398293105158E-6</v>
      </c>
      <c r="EK139" s="11">
        <f t="shared" si="1042"/>
        <v>-5.6782466931682718E-7</v>
      </c>
      <c r="EL139" s="11">
        <f t="shared" si="1043"/>
        <v>0</v>
      </c>
      <c r="EM139" s="11">
        <f t="shared" si="1044"/>
        <v>0</v>
      </c>
      <c r="EN139" s="11">
        <f t="shared" si="1045"/>
        <v>0</v>
      </c>
      <c r="EO139" s="11">
        <f t="shared" si="1046"/>
        <v>0</v>
      </c>
      <c r="EP139" s="11">
        <f t="shared" si="1047"/>
        <v>0</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C5" activePane="bottomRight" state="frozen"/>
      <selection activeCell="FY47" sqref="FY47"/>
      <selection pane="topRight" activeCell="FY47" sqref="FY47"/>
      <selection pane="bottomLeft" activeCell="FY47" sqref="FY47"/>
      <selection pane="bottomRight" activeCell="C5" sqref="C5"/>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286</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October</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Duras, Jan</dc:creator>
  <cp:lastModifiedBy>Duras, Jan</cp:lastModifiedBy>
  <cp:lastPrinted>2019-02-14T22:43:52Z</cp:lastPrinted>
  <dcterms:created xsi:type="dcterms:W3CDTF">2017-11-02T20:31:07Z</dcterms:created>
  <dcterms:modified xsi:type="dcterms:W3CDTF">2023-01-23T17:39:26Z</dcterms:modified>
</cp:coreProperties>
</file>