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8510" windowHeight="11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G51" i="1"/>
  <c r="E51" i="1"/>
  <c r="K49" i="1"/>
  <c r="J49" i="1"/>
  <c r="G49" i="1"/>
  <c r="E49" i="1"/>
  <c r="K47" i="1"/>
  <c r="J47" i="1"/>
  <c r="G47" i="1"/>
  <c r="E47" i="1"/>
  <c r="K32" i="1"/>
  <c r="J32" i="1"/>
  <c r="G32" i="1"/>
  <c r="E32" i="1"/>
  <c r="K29" i="1"/>
  <c r="J29" i="1"/>
  <c r="G29" i="1"/>
  <c r="E29" i="1"/>
  <c r="K26" i="1"/>
  <c r="J26" i="1"/>
  <c r="G26" i="1"/>
  <c r="E26" i="1"/>
  <c r="K18" i="1"/>
  <c r="J18" i="1"/>
  <c r="G18" i="1"/>
  <c r="E18" i="1"/>
  <c r="J52" i="1" l="1"/>
  <c r="E52" i="1"/>
  <c r="G52" i="1"/>
  <c r="K52" i="1"/>
</calcChain>
</file>

<file path=xl/sharedStrings.xml><?xml version="1.0" encoding="utf-8"?>
<sst xmlns="http://schemas.openxmlformats.org/spreadsheetml/2006/main" count="543" uniqueCount="267">
  <si>
    <t>CITY OF SEATTLE</t>
  </si>
  <si>
    <t>DEPARTMENT OF PLANNING AND DEVELOPMENT</t>
  </si>
  <si>
    <t>ISSUED BUILDING DEVELOPMENT PERMITS</t>
  </si>
  <si>
    <t>JANUARY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</si>
  <si>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</si>
  <si>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</si>
  <si>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</si>
  <si>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</si>
  <si>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</si>
  <si>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</si>
  <si>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</si>
  <si>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</si>
  <si>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</si>
  <si>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</si>
  <si>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</si>
  <si>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Primary Contact First Name</t>
  </si>
  <si>
    <t>Primary Contact Last Name</t>
  </si>
  <si>
    <t>Primary Contact Address</t>
  </si>
  <si>
    <t>Primary Contact City</t>
  </si>
  <si>
    <t>Primary Contact State</t>
  </si>
  <si>
    <t>Primary Contact Zip</t>
  </si>
  <si>
    <t>3001 - CONSTRUCTN</t>
  </si>
  <si>
    <t>FULL +</t>
  </si>
  <si>
    <t>CMRCL</t>
  </si>
  <si>
    <t>ADD/ALT</t>
  </si>
  <si>
    <t>6420279</t>
  </si>
  <si>
    <t>400  9TH AVE N</t>
  </si>
  <si>
    <t>Initial TI to build out ground floor and 2nd floor levels of office building except as noted under separate permit and occupy, per plan.</t>
  </si>
  <si>
    <t>CHIEN</t>
  </si>
  <si>
    <t>CHEN</t>
  </si>
  <si>
    <t>1001 4TH AVE SUITE 440</t>
  </si>
  <si>
    <t>SEATTLE</t>
  </si>
  <si>
    <t>WA</t>
  </si>
  <si>
    <t>98109</t>
  </si>
  <si>
    <t>6429036</t>
  </si>
  <si>
    <t xml:space="preserve">2200  WESTERN AVE </t>
  </si>
  <si>
    <t>Construct initial tenant improvements for office use, including convenience stair, at 2nd and 3rd floor of commercial building, per plan.</t>
  </si>
  <si>
    <t>MATTHEW</t>
  </si>
  <si>
    <t>AALFS</t>
  </si>
  <si>
    <t>121 STEWART STREET, SUITE 200</t>
  </si>
  <si>
    <t>AL</t>
  </si>
  <si>
    <t>98101-1000</t>
  </si>
  <si>
    <t>6447578</t>
  </si>
  <si>
    <t>10700  MERIDIAN AVE N</t>
  </si>
  <si>
    <t>Interior tenant improvements to suites G-10 and G-11 on garden level of existing office building for offices, per plan</t>
  </si>
  <si>
    <t>NIXON</t>
  </si>
  <si>
    <t>GOLLA</t>
  </si>
  <si>
    <t>1500 WESTLAKE AVE N, SUITE ONE</t>
  </si>
  <si>
    <t>FULL C</t>
  </si>
  <si>
    <t>6405676</t>
  </si>
  <si>
    <t xml:space="preserve">1136 S ALBRO PL </t>
  </si>
  <si>
    <t>Substantial alterations to existing warehouse with accessory office.  Change use to light manufacturing and occupy as winery with manufacturing, office and assembly occupancies , per plans.</t>
  </si>
  <si>
    <t>MICHAEL</t>
  </si>
  <si>
    <t>PICARD</t>
  </si>
  <si>
    <t>159 SOUTH JACKSON ST</t>
  </si>
  <si>
    <t>98104</t>
  </si>
  <si>
    <t>6417734</t>
  </si>
  <si>
    <t>11100  ROOSEVELT WAY NE</t>
  </si>
  <si>
    <t>Construct alterations to existing commercial building (QFC Retail store), per plan</t>
  </si>
  <si>
    <t>LIZ</t>
  </si>
  <si>
    <t>AIELLO</t>
  </si>
  <si>
    <t>1110 112TH AVE NE, SUITE 500</t>
  </si>
  <si>
    <t>BELLEVUE</t>
  </si>
  <si>
    <t>98004</t>
  </si>
  <si>
    <t>6422115</t>
  </si>
  <si>
    <t xml:space="preserve">720  OLIVE WAY </t>
  </si>
  <si>
    <t>Construct atrium addition and exterior alterations to first floor and south plaza of commercial building, per plan.</t>
  </si>
  <si>
    <t>ALLERT</t>
  </si>
  <si>
    <t>801 2ND AVE, SUITE 501</t>
  </si>
  <si>
    <t>IND</t>
  </si>
  <si>
    <t>6395077</t>
  </si>
  <si>
    <t>800  OCCIDENTAL AVE S</t>
  </si>
  <si>
    <t>Construct alterations to Century Link Field for additional upper level seating at south end zone, and occupy, per plan.</t>
  </si>
  <si>
    <t>JODI</t>
  </si>
  <si>
    <t>PATTERSON-O'HARE</t>
  </si>
  <si>
    <t>17479 7TH AVE SW</t>
  </si>
  <si>
    <t>NORMANDY PARK</t>
  </si>
  <si>
    <t>98166</t>
  </si>
  <si>
    <t>6420908</t>
  </si>
  <si>
    <t>4401  EAST MARGINAL WAY S</t>
  </si>
  <si>
    <t>Tenant Improvement alterations to east end of commercial building at levels 1&amp;2 and occupy as office and warehouse, per plan.</t>
  </si>
  <si>
    <t>SARAH</t>
  </si>
  <si>
    <t>DEVLIN</t>
  </si>
  <si>
    <t>2505 3RD AVE SUITE 324</t>
  </si>
  <si>
    <t>98121</t>
  </si>
  <si>
    <t>INST</t>
  </si>
  <si>
    <t>6412372</t>
  </si>
  <si>
    <t xml:space="preserve">500  17TH AVE </t>
  </si>
  <si>
    <t>Build out tenant improvement on level A of the south addition of building #6 of Cherry Hill Providence/Swedish Hospital with mechanical, and occupy, per plans.</t>
  </si>
  <si>
    <t>KIMBERLEIGH</t>
  </si>
  <si>
    <t>GRIMM</t>
  </si>
  <si>
    <t>1420 FIFTH AV SUITE 2400</t>
  </si>
  <si>
    <t>98101</t>
  </si>
  <si>
    <t>6424615</t>
  </si>
  <si>
    <t xml:space="preserve">1450 NE BOAT ST </t>
  </si>
  <si>
    <t>Chiller relocation, site preparation, utilities, and Bike Shelter/Rack relocation to prepare site for construction of an underground research facility structure, per plan</t>
  </si>
  <si>
    <t>6430764</t>
  </si>
  <si>
    <t>Change of use from warehouse to light manufacturing and construct substantial alteration to a portion of the first floor of a commercial building for Boeing tenant, and occupy per plans.</t>
  </si>
  <si>
    <t>JOHN</t>
  </si>
  <si>
    <t>MURDOCH</t>
  </si>
  <si>
    <t>PO BOX 3707, MC 46-88</t>
  </si>
  <si>
    <t>98124</t>
  </si>
  <si>
    <t>COMMERCIAL ADD/ALT</t>
  </si>
  <si>
    <t>3003 - BLANKET</t>
  </si>
  <si>
    <t>CHILD</t>
  </si>
  <si>
    <t>6438569</t>
  </si>
  <si>
    <t>1505  WESTLAKE AVE N</t>
  </si>
  <si>
    <t>Blanket Permit for interior non-structural alterations for Crown Castle (8th floor), per plan.</t>
  </si>
  <si>
    <t>0</t>
  </si>
  <si>
    <t>KELCEY</t>
  </si>
  <si>
    <t>PETERS</t>
  </si>
  <si>
    <t>1500 WESTLAKE AVE N #1</t>
  </si>
  <si>
    <t>6444716</t>
  </si>
  <si>
    <t>400  FAIRVIEW AVE N</t>
  </si>
  <si>
    <t>Blanket Permit for interior non-structural alterations at floors 2, 3, 4, and 5 for Tommy Bahama.</t>
  </si>
  <si>
    <t>LOUIS</t>
  </si>
  <si>
    <t>CALDWELL</t>
  </si>
  <si>
    <t>2333 3RD AVE</t>
  </si>
  <si>
    <t>6450612</t>
  </si>
  <si>
    <t xml:space="preserve">1501  4TH AVE </t>
  </si>
  <si>
    <t>Blanket Permit for interior non-structural alterations for tenant, ClassMates. 4th floor</t>
  </si>
  <si>
    <t>JERICA</t>
  </si>
  <si>
    <t>SIFUENTES</t>
  </si>
  <si>
    <t>909 112TH AVE. NE</t>
  </si>
  <si>
    <t>6451463</t>
  </si>
  <si>
    <t xml:space="preserve">1124  COLUMBIA ST </t>
  </si>
  <si>
    <t>Blanket Permit for interior non-structural alterations.  TI on 6th floor</t>
  </si>
  <si>
    <t>SERENA</t>
  </si>
  <si>
    <t>GARDINER</t>
  </si>
  <si>
    <t>1221 2ND AV</t>
  </si>
  <si>
    <t>6452949</t>
  </si>
  <si>
    <t xml:space="preserve">622  BROADWAY  </t>
  </si>
  <si>
    <t>Blanket Permit for interior non-structural alterations Suite 304 (Tenant: Swedish Medical Center) Floor 3.</t>
  </si>
  <si>
    <t>DOUGLAS</t>
  </si>
  <si>
    <t>MCNUTT</t>
  </si>
  <si>
    <t>1402 3RD AVE</t>
  </si>
  <si>
    <t>6454430</t>
  </si>
  <si>
    <t xml:space="preserve">800  5TH AVE </t>
  </si>
  <si>
    <t>Blanket Permit for interior, non-structural alterations to the 10th, 11th, and 12th floors for Providence Health and Services, per plans.</t>
  </si>
  <si>
    <t>JASON</t>
  </si>
  <si>
    <t>MULLAVEY</t>
  </si>
  <si>
    <t>15455 NW GREENBRIER PK WY</t>
  </si>
  <si>
    <t>BEAVERTON</t>
  </si>
  <si>
    <t>OR</t>
  </si>
  <si>
    <t>97006</t>
  </si>
  <si>
    <t>6448174</t>
  </si>
  <si>
    <t>1200  12TH AVE S</t>
  </si>
  <si>
    <t>Blanket permit for interior non-structural alterations. Tenant improvement to the 8th floor of WA State Dept of Commerce, per plan.</t>
  </si>
  <si>
    <t>TOM</t>
  </si>
  <si>
    <t>JOHANSON</t>
  </si>
  <si>
    <t>185 UNIVERSITY ST</t>
  </si>
  <si>
    <t>BLANKET TENNANT IMPROVEMENT</t>
  </si>
  <si>
    <t>1004 - MECHANICAL</t>
  </si>
  <si>
    <t>MECHANICAL</t>
  </si>
  <si>
    <t>6441592</t>
  </si>
  <si>
    <t>Installing new 240 ton air source rooftop heatpump, per plan.</t>
  </si>
  <si>
    <t>JIM</t>
  </si>
  <si>
    <t>THOMAS</t>
  </si>
  <si>
    <t>5005 3RD AVE S</t>
  </si>
  <si>
    <t>98134</t>
  </si>
  <si>
    <t>6450620</t>
  </si>
  <si>
    <t xml:space="preserve">1521 NW MARKET ST </t>
  </si>
  <si>
    <t>Change from steam heat (radiator) to split system for Fire Station (#18), per plan</t>
  </si>
  <si>
    <t>LEONARD</t>
  </si>
  <si>
    <t>KING</t>
  </si>
  <si>
    <t>PO BOX 0753</t>
  </si>
  <si>
    <t>AUBURN</t>
  </si>
  <si>
    <t>98071</t>
  </si>
  <si>
    <t>MECHANICAL ONLY</t>
  </si>
  <si>
    <t>NEW</t>
  </si>
  <si>
    <t>6380693</t>
  </si>
  <si>
    <t xml:space="preserve">1007  STEWART ST </t>
  </si>
  <si>
    <t>Phased project:  Construction of an office and retail building with below grade parking and occupy, per plan</t>
  </si>
  <si>
    <t>6418661</t>
  </si>
  <si>
    <t>3407  AIRPORT WAY S</t>
  </si>
  <si>
    <t>Phased project:  Construction of maintenance shop and office building (Building A) accessory to the light rail transit operations and maintenance base (Sound Transit Light Rail) and occupy, per plan</t>
  </si>
  <si>
    <t>COMMERCIAL NEW</t>
  </si>
  <si>
    <t>6343299</t>
  </si>
  <si>
    <t>3227  BEACON AVE S</t>
  </si>
  <si>
    <t>Establish use as residential and live/work and construct townhouse structure, per plan.</t>
  </si>
  <si>
    <t>BEN</t>
  </si>
  <si>
    <t>TRAN</t>
  </si>
  <si>
    <t>35109 PACIFIC HWY SOUTH</t>
  </si>
  <si>
    <t>FEDERAL WAY</t>
  </si>
  <si>
    <t>98003</t>
  </si>
  <si>
    <t>6392960</t>
  </si>
  <si>
    <t>2141  CALIFORNIA AVE SW</t>
  </si>
  <si>
    <t xml:space="preserve">Establish use as townhouse and live/work unit; change of use of portion of existing building to office.  Construct townhouse and live/work addition to existing commercial building and occupy, per plans.
</t>
  </si>
  <si>
    <t>DAVE</t>
  </si>
  <si>
    <t>BIDDLE</t>
  </si>
  <si>
    <t>2701 CALIFORNIA AVENUE SW</t>
  </si>
  <si>
    <t>WASHINGTON</t>
  </si>
  <si>
    <t>98116</t>
  </si>
  <si>
    <t>MF</t>
  </si>
  <si>
    <t>6308275</t>
  </si>
  <si>
    <t>200  BELMONT AVE E</t>
  </si>
  <si>
    <t>Establish use as and construct a new mixed-use building (retail/restaurant/live-work/apartments) with underground parking, occupy per plan.  Includes 2 Live work units.</t>
  </si>
  <si>
    <t>JILL</t>
  </si>
  <si>
    <t>KURFIRST</t>
  </si>
  <si>
    <t>100 W HIGHLAND DR</t>
  </si>
  <si>
    <t>98119</t>
  </si>
  <si>
    <t>6322630</t>
  </si>
  <si>
    <t>500  3RD AVE W</t>
  </si>
  <si>
    <t>Phased permit: Construction of a residential building and 5-live-work with below grade parking and occupy, per plan.</t>
  </si>
  <si>
    <t>AIDAN</t>
  </si>
  <si>
    <t>BIRD</t>
  </si>
  <si>
    <t>2001 WESTERN AVE    SUITE 200</t>
  </si>
  <si>
    <t>6327328</t>
  </si>
  <si>
    <t>4755  FAUNTLEROY WAY SW</t>
  </si>
  <si>
    <t>Phased project:  Construction of north residential and retail building with below grade parking, and occupy per plan. (Review and processing for 2 A/P's under 6365690).</t>
  </si>
  <si>
    <t>6336323</t>
  </si>
  <si>
    <t>3220  CALIFORNIA AVE SW</t>
  </si>
  <si>
    <t>Construct multi-use residential apartment building with below grade parking, and occupy, per plan.</t>
  </si>
  <si>
    <t>6365657</t>
  </si>
  <si>
    <t>Phased project:  Construction of south residential and retail building with below grade parking, and occupy per plan. (Review and processing for 2 A/P's under 6365690).</t>
  </si>
  <si>
    <t>6368859</t>
  </si>
  <si>
    <t>3400  WALLINGFORD AVE N</t>
  </si>
  <si>
    <t>Construct apartment building (West tower) and occupy per plan (Establish use as apartments with underground garage and construct 2 new apartment structures with below ground parking/review &amp; process for 2 AP's under #6368859).</t>
  </si>
  <si>
    <t>JON</t>
  </si>
  <si>
    <t>HALL</t>
  </si>
  <si>
    <t>1301 1ST AVE #301</t>
  </si>
  <si>
    <t>6383857</t>
  </si>
  <si>
    <t>Construct apartment building (East tower) and occupy per plan (Establish use as apartments with underground garage and construct 2 new apartment structures with below ground parking/review &amp; process for 2 AP's under #6368859).</t>
  </si>
  <si>
    <t>6389079</t>
  </si>
  <si>
    <t>435  DEXTER AVE N</t>
  </si>
  <si>
    <t>Phased project:  Construction of a residential building with below grade parking and occupy, per plan</t>
  </si>
  <si>
    <t>6398637</t>
  </si>
  <si>
    <t xml:space="preserve">1321  SENECA ST </t>
  </si>
  <si>
    <t>Phased project: Construct a residential and live-work building with below grade parking, and occupy per plan.</t>
  </si>
  <si>
    <t>6398645</t>
  </si>
  <si>
    <t>410  12TH AVE E</t>
  </si>
  <si>
    <t>Establish use as townhouses and construct multi-family structure with below grade parking, and occupy per plan.</t>
  </si>
  <si>
    <t>BRADLEY</t>
  </si>
  <si>
    <t>KHOURI</t>
  </si>
  <si>
    <t>610 2ND AVENUE</t>
  </si>
  <si>
    <t>6401048</t>
  </si>
  <si>
    <t>1701  DEXTER AVE N</t>
  </si>
  <si>
    <t>Establish use as and construct 4 story residential building with below grade parking, per plans (Shoring and Excavation under 6391341 and exemption given under 3018741).</t>
  </si>
  <si>
    <t>DAWN</t>
  </si>
  <si>
    <t>BUSHNAQ</t>
  </si>
  <si>
    <t>3210 BEACON AVE S SUITE 130</t>
  </si>
  <si>
    <t>98144</t>
  </si>
  <si>
    <t>6421794</t>
  </si>
  <si>
    <t>2123  13TH AVE S</t>
  </si>
  <si>
    <t>Establish use as and construct new (3) unit rowhouse with attached garage and occupy per plan.</t>
  </si>
  <si>
    <t>PATRICK</t>
  </si>
  <si>
    <t>COBB</t>
  </si>
  <si>
    <t>4014 AURORA AVE N</t>
  </si>
  <si>
    <t>98103</t>
  </si>
  <si>
    <t>MULTIFAMILY NEW</t>
  </si>
  <si>
    <t>SF/D</t>
  </si>
  <si>
    <t>6405143</t>
  </si>
  <si>
    <t>221  24TH AVE E</t>
  </si>
  <si>
    <t>Establish use as townhouses and construct 6-unit townhouse, per plans.</t>
  </si>
  <si>
    <t>ARCHANA</t>
  </si>
  <si>
    <t>IYENGAR</t>
  </si>
  <si>
    <t>2505 3RD AVE., SUITE 300C</t>
  </si>
  <si>
    <t>SINGLEFAMILY NEW</t>
  </si>
  <si>
    <t>NONE</t>
  </si>
  <si>
    <t>6426006</t>
  </si>
  <si>
    <t>11530  12TH AVE NE</t>
  </si>
  <si>
    <t>Grading and vault construction for Hazel Wolf K-8 School campus, per plan</t>
  </si>
  <si>
    <t>MATT</t>
  </si>
  <si>
    <t>RUMBAUGH</t>
  </si>
  <si>
    <t>2025 1ST AVE, SUITE 300</t>
  </si>
  <si>
    <t>OTHER PERMITS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</si>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</sst>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  <numFmt numFmtId="167" formatCode="#,##0;#,##0;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1" applyFont="1" applyBorder="1" applyAlignment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1" applyFont="1" applyBorder="1" applyAlignment="1"/>
    <xf numFmtId="0" fontId="0" fillId="0" borderId="0" xfId="0" applyFont="1" applyBorder="1"/>
    <xf numFmtId="17" fontId="3" fillId="0" borderId="4" xfId="0" applyNumberFormat="1" applyFont="1" applyBorder="1"/>
    <xf numFmtId="0" fontId="2" fillId="0" borderId="0" xfId="0" applyFont="1" applyFill="1" applyAlignment="1"/>
    <xf numFmtId="49" fontId="4" fillId="3" borderId="6" xfId="0" applyNumberFormat="1" applyFont="1" applyFill="1" applyBorder="1" applyAlignment="1">
      <alignment horizontal="left" vertical="top"/>
    </xf>
    <xf numFmtId="164" fontId="4" fillId="3" borderId="6" xfId="0" applyNumberFormat="1" applyFont="1" applyFill="1" applyBorder="1" applyAlignment="1">
      <alignment horizontal="right" vertical="top"/>
    </xf>
    <xf numFmtId="165" fontId="4" fillId="3" borderId="6" xfId="0" applyNumberFormat="1" applyFont="1" applyFill="1" applyBorder="1" applyAlignment="1">
      <alignment horizontal="right" vertical="top"/>
    </xf>
    <xf numFmtId="0" fontId="3" fillId="0" borderId="0" xfId="0" applyNumberFormat="1" applyFont="1" applyAlignment="1"/>
    <xf numFmtId="0" fontId="5" fillId="3" borderId="6" xfId="0" applyFont="1" applyFill="1" applyBorder="1" applyAlignment="1">
      <alignment horizontal="left" vertical="top"/>
    </xf>
    <xf numFmtId="167" fontId="5" fillId="3" borderId="6" xfId="0" applyNumberFormat="1" applyFont="1" applyFill="1" applyBorder="1" applyAlignment="1">
      <alignment horizontal="right" vertical="top"/>
    </xf>
    <xf numFmtId="44" fontId="5" fillId="3" borderId="6" xfId="1" applyFont="1" applyFill="1" applyBorder="1" applyAlignment="1">
      <alignment horizontal="right" vertical="top"/>
    </xf>
    <xf numFmtId="0" fontId="3" fillId="0" borderId="6" xfId="0" applyNumberFormat="1" applyFont="1" applyBorder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3" borderId="6" xfId="0" applyFont="1" applyFill="1" applyBorder="1" applyAlignment="1">
      <alignment horizontal="left" vertical="top"/>
    </xf>
    <xf numFmtId="167" fontId="8" fillId="3" borderId="6" xfId="0" applyNumberFormat="1" applyFont="1" applyFill="1" applyBorder="1" applyAlignment="1">
      <alignment horizontal="right" vertical="top"/>
    </xf>
    <xf numFmtId="44" fontId="8" fillId="3" borderId="6" xfId="1" applyFont="1" applyFill="1" applyBorder="1" applyAlignment="1">
      <alignment horizontal="right" vertical="top"/>
    </xf>
    <xf numFmtId="0" fontId="0" fillId="0" borderId="0" xfId="0" applyFill="1" applyAlignment="1"/>
    <xf numFmtId="0" fontId="9" fillId="3" borderId="6" xfId="0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165" fontId="9" fillId="3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49" fontId="4" fillId="3" borderId="6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" borderId="6" xfId="0" applyFont="1" applyFill="1" applyBorder="1" applyAlignment="1">
      <alignment horizontal="left" vertical="top"/>
    </xf>
    <xf numFmtId="167" fontId="9" fillId="3" borderId="6" xfId="0" applyNumberFormat="1" applyFont="1" applyFill="1" applyBorder="1" applyAlignment="1">
      <alignment horizontal="right" vertical="top"/>
    </xf>
    <xf numFmtId="44" fontId="9" fillId="3" borderId="6" xfId="1" applyFont="1" applyFill="1" applyBorder="1" applyAlignment="1">
      <alignment horizontal="right" vertical="top"/>
    </xf>
    <xf numFmtId="0" fontId="9" fillId="3" borderId="6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/>
  </sheetViews>
  <sheetFormatPr defaultRowHeight="15" x14ac:dyDescent="0.25"/>
  <cols>
    <col min="1" max="1" width="41" customWidth="1"/>
    <col min="2" max="2" width="9.7109375" bestFit="1" customWidth="1"/>
    <col min="3" max="3" width="10" bestFit="1" customWidth="1"/>
    <col min="4" max="4" width="13.7109375" bestFit="1" customWidth="1"/>
    <col min="5" max="5" width="12.28515625" bestFit="1" customWidth="1"/>
    <col min="6" max="6" width="9.7109375" bestFit="1" customWidth="1"/>
    <col min="7" max="7" width="14.85546875" bestFit="1" customWidth="1"/>
    <col min="8" max="8" width="23.28515625" bestFit="1" customWidth="1"/>
    <col min="9" max="9" width="50.140625" style="39" customWidth="1"/>
    <col min="10" max="10" width="8.5703125" bestFit="1" customWidth="1"/>
    <col min="11" max="11" width="6.140625" bestFit="1" customWidth="1"/>
    <col min="12" max="12" width="17" customWidth="1"/>
    <col min="13" max="13" width="15" customWidth="1"/>
    <col min="14" max="14" width="26.7109375" bestFit="1" customWidth="1"/>
    <col min="15" max="15" width="14.140625" bestFit="1" customWidth="1"/>
    <col min="16" max="16" width="11" bestFit="1" customWidth="1"/>
    <col min="17" max="17" width="9.285156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4"/>
      <c r="H1" s="3"/>
      <c r="I1" s="32"/>
    </row>
    <row r="2" spans="1:17" x14ac:dyDescent="0.25">
      <c r="A2" s="5" t="s">
        <v>1</v>
      </c>
      <c r="B2" s="6"/>
      <c r="C2" s="7"/>
      <c r="D2" s="7"/>
      <c r="E2" s="7"/>
      <c r="F2" s="7"/>
      <c r="G2" s="8"/>
      <c r="H2" s="7"/>
      <c r="I2" s="33"/>
    </row>
    <row r="3" spans="1:17" x14ac:dyDescent="0.25">
      <c r="A3" s="5" t="s">
        <v>2</v>
      </c>
      <c r="B3" s="6"/>
      <c r="C3" s="7"/>
      <c r="D3" s="7"/>
      <c r="E3" s="7"/>
      <c r="F3" s="7"/>
      <c r="G3" s="8"/>
      <c r="H3" s="7"/>
      <c r="I3" s="33"/>
    </row>
    <row r="4" spans="1:17" x14ac:dyDescent="0.25">
      <c r="A4" s="5">
        <v>2015</v>
      </c>
      <c r="B4" s="9"/>
      <c r="C4" s="7"/>
      <c r="D4" s="7"/>
      <c r="E4" s="7"/>
      <c r="F4" s="7"/>
      <c r="G4" s="8"/>
      <c r="H4" s="7"/>
      <c r="I4" s="33"/>
    </row>
    <row r="5" spans="1:17" x14ac:dyDescent="0.25">
      <c r="A5" s="10" t="s">
        <v>3</v>
      </c>
      <c r="B5" s="7"/>
      <c r="C5" s="7"/>
      <c r="D5" s="7"/>
      <c r="E5" s="7"/>
      <c r="F5" s="7"/>
      <c r="G5" s="8"/>
      <c r="H5" s="7"/>
      <c r="I5" s="33"/>
    </row>
    <row r="6" spans="1:17" s="31" customFormat="1" ht="48" x14ac:dyDescent="0.2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18</v>
      </c>
      <c r="P6" s="30" t="s">
        <v>19</v>
      </c>
      <c r="Q6" s="30" t="s">
        <v>20</v>
      </c>
    </row>
    <row r="7" spans="1:17" s="11" customFormat="1" ht="22.5" x14ac:dyDescent="0.2">
      <c r="A7" s="12" t="s">
        <v>21</v>
      </c>
      <c r="B7" s="12" t="s">
        <v>22</v>
      </c>
      <c r="C7" s="12" t="s">
        <v>23</v>
      </c>
      <c r="D7" s="12" t="s">
        <v>24</v>
      </c>
      <c r="E7" s="13">
        <v>1</v>
      </c>
      <c r="F7" s="12" t="s">
        <v>25</v>
      </c>
      <c r="G7" s="14">
        <v>2200000</v>
      </c>
      <c r="H7" s="12" t="s">
        <v>26</v>
      </c>
      <c r="I7" s="34" t="s">
        <v>27</v>
      </c>
      <c r="J7" s="13">
        <v>0</v>
      </c>
      <c r="K7" s="13">
        <v>0</v>
      </c>
      <c r="L7" s="12" t="s">
        <v>28</v>
      </c>
      <c r="M7" s="12" t="s">
        <v>29</v>
      </c>
      <c r="N7" s="12" t="s">
        <v>30</v>
      </c>
      <c r="O7" s="12" t="s">
        <v>31</v>
      </c>
      <c r="P7" s="12" t="s">
        <v>32</v>
      </c>
      <c r="Q7" s="12" t="s">
        <v>33</v>
      </c>
    </row>
    <row r="8" spans="1:17" s="11" customFormat="1" ht="33.75" x14ac:dyDescent="0.2">
      <c r="A8" s="12" t="s">
        <v>21</v>
      </c>
      <c r="B8" s="12" t="s">
        <v>22</v>
      </c>
      <c r="C8" s="12" t="s">
        <v>23</v>
      </c>
      <c r="D8" s="12" t="s">
        <v>24</v>
      </c>
      <c r="E8" s="13">
        <v>1</v>
      </c>
      <c r="F8" s="12" t="s">
        <v>34</v>
      </c>
      <c r="G8" s="14">
        <v>2731592</v>
      </c>
      <c r="H8" s="12" t="s">
        <v>35</v>
      </c>
      <c r="I8" s="34" t="s">
        <v>36</v>
      </c>
      <c r="J8" s="13">
        <v>0</v>
      </c>
      <c r="K8" s="13">
        <v>0</v>
      </c>
      <c r="L8" s="12" t="s">
        <v>37</v>
      </c>
      <c r="M8" s="12" t="s">
        <v>38</v>
      </c>
      <c r="N8" s="12" t="s">
        <v>39</v>
      </c>
      <c r="O8" s="12" t="s">
        <v>31</v>
      </c>
      <c r="P8" s="12" t="s">
        <v>40</v>
      </c>
      <c r="Q8" s="12" t="s">
        <v>41</v>
      </c>
    </row>
    <row r="9" spans="1:17" s="11" customFormat="1" ht="22.5" x14ac:dyDescent="0.2">
      <c r="A9" s="12" t="s">
        <v>21</v>
      </c>
      <c r="B9" s="12" t="s">
        <v>22</v>
      </c>
      <c r="C9" s="12" t="s">
        <v>23</v>
      </c>
      <c r="D9" s="12" t="s">
        <v>24</v>
      </c>
      <c r="E9" s="13">
        <v>1</v>
      </c>
      <c r="F9" s="12" t="s">
        <v>42</v>
      </c>
      <c r="G9" s="14">
        <v>505000</v>
      </c>
      <c r="H9" s="12" t="s">
        <v>43</v>
      </c>
      <c r="I9" s="34" t="s">
        <v>44</v>
      </c>
      <c r="J9" s="13">
        <v>0</v>
      </c>
      <c r="K9" s="13">
        <v>0</v>
      </c>
      <c r="L9" s="12" t="s">
        <v>45</v>
      </c>
      <c r="M9" s="12" t="s">
        <v>46</v>
      </c>
      <c r="N9" s="12" t="s">
        <v>47</v>
      </c>
      <c r="O9" s="12" t="s">
        <v>31</v>
      </c>
      <c r="P9" s="12" t="s">
        <v>32</v>
      </c>
      <c r="Q9" s="12" t="s">
        <v>33</v>
      </c>
    </row>
    <row r="10" spans="1:17" s="11" customFormat="1" ht="33.75" x14ac:dyDescent="0.2">
      <c r="A10" s="12" t="s">
        <v>21</v>
      </c>
      <c r="B10" s="12" t="s">
        <v>48</v>
      </c>
      <c r="C10" s="12" t="s">
        <v>23</v>
      </c>
      <c r="D10" s="12" t="s">
        <v>24</v>
      </c>
      <c r="E10" s="13">
        <v>1</v>
      </c>
      <c r="F10" s="12" t="s">
        <v>49</v>
      </c>
      <c r="G10" s="14">
        <v>1000000</v>
      </c>
      <c r="H10" s="12" t="s">
        <v>50</v>
      </c>
      <c r="I10" s="34" t="s">
        <v>51</v>
      </c>
      <c r="J10" s="13">
        <v>0</v>
      </c>
      <c r="K10" s="13">
        <v>0</v>
      </c>
      <c r="L10" s="12" t="s">
        <v>52</v>
      </c>
      <c r="M10" s="12" t="s">
        <v>53</v>
      </c>
      <c r="N10" s="12" t="s">
        <v>54</v>
      </c>
      <c r="O10" s="12" t="s">
        <v>31</v>
      </c>
      <c r="P10" s="12" t="s">
        <v>32</v>
      </c>
      <c r="Q10" s="12" t="s">
        <v>55</v>
      </c>
    </row>
    <row r="11" spans="1:17" s="11" customFormat="1" ht="22.5" x14ac:dyDescent="0.2">
      <c r="A11" s="12" t="s">
        <v>21</v>
      </c>
      <c r="B11" s="12" t="s">
        <v>48</v>
      </c>
      <c r="C11" s="12" t="s">
        <v>23</v>
      </c>
      <c r="D11" s="12" t="s">
        <v>24</v>
      </c>
      <c r="E11" s="13">
        <v>1</v>
      </c>
      <c r="F11" s="12" t="s">
        <v>56</v>
      </c>
      <c r="G11" s="14">
        <v>815000</v>
      </c>
      <c r="H11" s="12" t="s">
        <v>57</v>
      </c>
      <c r="I11" s="34" t="s">
        <v>58</v>
      </c>
      <c r="J11" s="13">
        <v>0</v>
      </c>
      <c r="K11" s="13">
        <v>0</v>
      </c>
      <c r="L11" s="12" t="s">
        <v>59</v>
      </c>
      <c r="M11" s="12" t="s">
        <v>60</v>
      </c>
      <c r="N11" s="12" t="s">
        <v>61</v>
      </c>
      <c r="O11" s="12" t="s">
        <v>62</v>
      </c>
      <c r="P11" s="12" t="s">
        <v>32</v>
      </c>
      <c r="Q11" s="12" t="s">
        <v>63</v>
      </c>
    </row>
    <row r="12" spans="1:17" s="11" customFormat="1" ht="22.5" x14ac:dyDescent="0.2">
      <c r="A12" s="12" t="s">
        <v>21</v>
      </c>
      <c r="B12" s="12" t="s">
        <v>48</v>
      </c>
      <c r="C12" s="12" t="s">
        <v>23</v>
      </c>
      <c r="D12" s="12" t="s">
        <v>24</v>
      </c>
      <c r="E12" s="13">
        <v>1</v>
      </c>
      <c r="F12" s="12" t="s">
        <v>64</v>
      </c>
      <c r="G12" s="14">
        <v>1100000</v>
      </c>
      <c r="H12" s="12" t="s">
        <v>65</v>
      </c>
      <c r="I12" s="34" t="s">
        <v>66</v>
      </c>
      <c r="J12" s="13">
        <v>0</v>
      </c>
      <c r="K12" s="13">
        <v>0</v>
      </c>
      <c r="L12" s="12" t="s">
        <v>37</v>
      </c>
      <c r="M12" s="12" t="s">
        <v>67</v>
      </c>
      <c r="N12" s="12" t="s">
        <v>68</v>
      </c>
      <c r="O12" s="12" t="s">
        <v>31</v>
      </c>
      <c r="P12" s="12" t="s">
        <v>32</v>
      </c>
      <c r="Q12" s="12" t="s">
        <v>55</v>
      </c>
    </row>
    <row r="13" spans="1:17" s="11" customFormat="1" ht="22.5" x14ac:dyDescent="0.2">
      <c r="A13" s="12" t="s">
        <v>21</v>
      </c>
      <c r="B13" s="12" t="s">
        <v>48</v>
      </c>
      <c r="C13" s="12" t="s">
        <v>69</v>
      </c>
      <c r="D13" s="12" t="s">
        <v>24</v>
      </c>
      <c r="E13" s="13">
        <v>1</v>
      </c>
      <c r="F13" s="12" t="s">
        <v>70</v>
      </c>
      <c r="G13" s="14">
        <v>3000000</v>
      </c>
      <c r="H13" s="12" t="s">
        <v>71</v>
      </c>
      <c r="I13" s="34" t="s">
        <v>72</v>
      </c>
      <c r="J13" s="13">
        <v>0</v>
      </c>
      <c r="K13" s="13">
        <v>0</v>
      </c>
      <c r="L13" s="12" t="s">
        <v>73</v>
      </c>
      <c r="M13" s="12" t="s">
        <v>74</v>
      </c>
      <c r="N13" s="12" t="s">
        <v>75</v>
      </c>
      <c r="O13" s="12" t="s">
        <v>76</v>
      </c>
      <c r="P13" s="12" t="s">
        <v>32</v>
      </c>
      <c r="Q13" s="12" t="s">
        <v>77</v>
      </c>
    </row>
    <row r="14" spans="1:17" s="11" customFormat="1" ht="22.5" x14ac:dyDescent="0.2">
      <c r="A14" s="12" t="s">
        <v>21</v>
      </c>
      <c r="B14" s="12" t="s">
        <v>48</v>
      </c>
      <c r="C14" s="12" t="s">
        <v>69</v>
      </c>
      <c r="D14" s="12" t="s">
        <v>24</v>
      </c>
      <c r="E14" s="13">
        <v>1</v>
      </c>
      <c r="F14" s="12" t="s">
        <v>78</v>
      </c>
      <c r="G14" s="14">
        <v>1850000</v>
      </c>
      <c r="H14" s="12" t="s">
        <v>79</v>
      </c>
      <c r="I14" s="34" t="s">
        <v>80</v>
      </c>
      <c r="J14" s="13">
        <v>0</v>
      </c>
      <c r="K14" s="13">
        <v>0</v>
      </c>
      <c r="L14" s="12" t="s">
        <v>81</v>
      </c>
      <c r="M14" s="12" t="s">
        <v>82</v>
      </c>
      <c r="N14" s="12" t="s">
        <v>83</v>
      </c>
      <c r="O14" s="12" t="s">
        <v>31</v>
      </c>
      <c r="P14" s="12" t="s">
        <v>32</v>
      </c>
      <c r="Q14" s="12" t="s">
        <v>84</v>
      </c>
    </row>
    <row r="15" spans="1:17" s="11" customFormat="1" ht="33.75" x14ac:dyDescent="0.2">
      <c r="A15" s="12" t="s">
        <v>21</v>
      </c>
      <c r="B15" s="12" t="s">
        <v>48</v>
      </c>
      <c r="C15" s="12" t="s">
        <v>85</v>
      </c>
      <c r="D15" s="12" t="s">
        <v>24</v>
      </c>
      <c r="E15" s="13">
        <v>1</v>
      </c>
      <c r="F15" s="12" t="s">
        <v>86</v>
      </c>
      <c r="G15" s="14">
        <v>2386950</v>
      </c>
      <c r="H15" s="12" t="s">
        <v>87</v>
      </c>
      <c r="I15" s="34" t="s">
        <v>88</v>
      </c>
      <c r="J15" s="13">
        <v>0</v>
      </c>
      <c r="K15" s="13">
        <v>0</v>
      </c>
      <c r="L15" s="12" t="s">
        <v>89</v>
      </c>
      <c r="M15" s="12" t="s">
        <v>90</v>
      </c>
      <c r="N15" s="12" t="s">
        <v>91</v>
      </c>
      <c r="O15" s="12" t="s">
        <v>31</v>
      </c>
      <c r="P15" s="12" t="s">
        <v>32</v>
      </c>
      <c r="Q15" s="12" t="s">
        <v>92</v>
      </c>
    </row>
    <row r="16" spans="1:17" s="11" customFormat="1" ht="33.75" x14ac:dyDescent="0.2">
      <c r="A16" s="12" t="s">
        <v>21</v>
      </c>
      <c r="B16" s="12" t="s">
        <v>48</v>
      </c>
      <c r="C16" s="12" t="s">
        <v>85</v>
      </c>
      <c r="D16" s="12" t="s">
        <v>24</v>
      </c>
      <c r="E16" s="13">
        <v>1</v>
      </c>
      <c r="F16" s="12" t="s">
        <v>93</v>
      </c>
      <c r="G16" s="14">
        <v>542362</v>
      </c>
      <c r="H16" s="12" t="s">
        <v>94</v>
      </c>
      <c r="I16" s="34" t="s">
        <v>95</v>
      </c>
      <c r="J16" s="13">
        <v>0</v>
      </c>
      <c r="K16" s="13">
        <v>0</v>
      </c>
      <c r="L16" s="12" t="s">
        <v>73</v>
      </c>
      <c r="M16" s="12" t="s">
        <v>74</v>
      </c>
      <c r="N16" s="12" t="s">
        <v>75</v>
      </c>
      <c r="O16" s="12" t="s">
        <v>76</v>
      </c>
      <c r="P16" s="12" t="s">
        <v>32</v>
      </c>
      <c r="Q16" s="12" t="s">
        <v>77</v>
      </c>
    </row>
    <row r="17" spans="1:17" s="11" customFormat="1" ht="33.75" x14ac:dyDescent="0.2">
      <c r="A17" s="12" t="s">
        <v>21</v>
      </c>
      <c r="B17" s="12" t="s">
        <v>48</v>
      </c>
      <c r="C17" s="12" t="s">
        <v>85</v>
      </c>
      <c r="D17" s="12" t="s">
        <v>24</v>
      </c>
      <c r="E17" s="13">
        <v>1</v>
      </c>
      <c r="F17" s="12" t="s">
        <v>96</v>
      </c>
      <c r="G17" s="14">
        <v>11277000</v>
      </c>
      <c r="H17" s="12" t="s">
        <v>79</v>
      </c>
      <c r="I17" s="34" t="s">
        <v>97</v>
      </c>
      <c r="J17" s="13">
        <v>0</v>
      </c>
      <c r="K17" s="13">
        <v>0</v>
      </c>
      <c r="L17" s="12" t="s">
        <v>98</v>
      </c>
      <c r="M17" s="12" t="s">
        <v>99</v>
      </c>
      <c r="N17" s="12" t="s">
        <v>100</v>
      </c>
      <c r="O17" s="12" t="s">
        <v>31</v>
      </c>
      <c r="P17" s="12" t="s">
        <v>32</v>
      </c>
      <c r="Q17" s="12" t="s">
        <v>101</v>
      </c>
    </row>
    <row r="18" spans="1:17" s="11" customFormat="1" ht="12.75" x14ac:dyDescent="0.2">
      <c r="A18" s="15" t="s">
        <v>102</v>
      </c>
      <c r="B18" s="16"/>
      <c r="C18" s="16"/>
      <c r="D18" s="16"/>
      <c r="E18" s="17">
        <f>SUM(E7:E17)</f>
        <v>11</v>
      </c>
      <c r="F18" s="16"/>
      <c r="G18" s="18">
        <f>SUM(G7:G17)</f>
        <v>27407904</v>
      </c>
      <c r="H18" s="16"/>
      <c r="I18" s="35"/>
      <c r="J18" s="17">
        <f>SUM(J7:J17)</f>
        <v>0</v>
      </c>
      <c r="K18" s="17">
        <f>SUM(K7:K17)</f>
        <v>0</v>
      </c>
      <c r="L18" s="16"/>
      <c r="M18" s="16"/>
      <c r="N18" s="16"/>
      <c r="O18" s="16"/>
      <c r="P18" s="16"/>
      <c r="Q18" s="16"/>
    </row>
    <row r="19" spans="1:17" s="11" customFormat="1" ht="22.5" x14ac:dyDescent="0.2">
      <c r="A19" s="12" t="s">
        <v>103</v>
      </c>
      <c r="B19" s="12" t="s">
        <v>48</v>
      </c>
      <c r="C19" s="12" t="s">
        <v>23</v>
      </c>
      <c r="D19" s="12" t="s">
        <v>104</v>
      </c>
      <c r="E19" s="13">
        <v>1</v>
      </c>
      <c r="F19" s="12" t="s">
        <v>105</v>
      </c>
      <c r="G19" s="14">
        <v>884502</v>
      </c>
      <c r="H19" s="12" t="s">
        <v>106</v>
      </c>
      <c r="I19" s="34" t="s">
        <v>107</v>
      </c>
      <c r="J19" s="13" t="s">
        <v>108</v>
      </c>
      <c r="K19" s="13" t="s">
        <v>108</v>
      </c>
      <c r="L19" s="12" t="s">
        <v>109</v>
      </c>
      <c r="M19" s="12" t="s">
        <v>110</v>
      </c>
      <c r="N19" s="12" t="s">
        <v>111</v>
      </c>
      <c r="O19" s="12" t="s">
        <v>31</v>
      </c>
      <c r="P19" s="12" t="s">
        <v>32</v>
      </c>
      <c r="Q19" s="12" t="s">
        <v>33</v>
      </c>
    </row>
    <row r="20" spans="1:17" s="11" customFormat="1" ht="22.5" x14ac:dyDescent="0.2">
      <c r="A20" s="12" t="s">
        <v>103</v>
      </c>
      <c r="B20" s="12" t="s">
        <v>48</v>
      </c>
      <c r="C20" s="12" t="s">
        <v>23</v>
      </c>
      <c r="D20" s="12" t="s">
        <v>104</v>
      </c>
      <c r="E20" s="13">
        <v>1</v>
      </c>
      <c r="F20" s="12" t="s">
        <v>112</v>
      </c>
      <c r="G20" s="14">
        <v>9500000</v>
      </c>
      <c r="H20" s="12" t="s">
        <v>113</v>
      </c>
      <c r="I20" s="34" t="s">
        <v>114</v>
      </c>
      <c r="J20" s="13" t="s">
        <v>108</v>
      </c>
      <c r="K20" s="13" t="s">
        <v>108</v>
      </c>
      <c r="L20" s="12" t="s">
        <v>115</v>
      </c>
      <c r="M20" s="12" t="s">
        <v>116</v>
      </c>
      <c r="N20" s="12" t="s">
        <v>117</v>
      </c>
      <c r="O20" s="12" t="s">
        <v>31</v>
      </c>
      <c r="P20" s="12" t="s">
        <v>32</v>
      </c>
      <c r="Q20" s="12" t="s">
        <v>84</v>
      </c>
    </row>
    <row r="21" spans="1:17" s="11" customFormat="1" ht="22.5" x14ac:dyDescent="0.2">
      <c r="A21" s="12" t="s">
        <v>103</v>
      </c>
      <c r="B21" s="12" t="s">
        <v>48</v>
      </c>
      <c r="C21" s="12" t="s">
        <v>23</v>
      </c>
      <c r="D21" s="12" t="s">
        <v>104</v>
      </c>
      <c r="E21" s="13">
        <v>1</v>
      </c>
      <c r="F21" s="12" t="s">
        <v>118</v>
      </c>
      <c r="G21" s="14">
        <v>1300000</v>
      </c>
      <c r="H21" s="12" t="s">
        <v>119</v>
      </c>
      <c r="I21" s="34" t="s">
        <v>120</v>
      </c>
      <c r="J21" s="13" t="s">
        <v>108</v>
      </c>
      <c r="K21" s="13" t="s">
        <v>108</v>
      </c>
      <c r="L21" s="12" t="s">
        <v>121</v>
      </c>
      <c r="M21" s="12" t="s">
        <v>122</v>
      </c>
      <c r="N21" s="12" t="s">
        <v>123</v>
      </c>
      <c r="O21" s="12" t="s">
        <v>62</v>
      </c>
      <c r="P21" s="12" t="s">
        <v>32</v>
      </c>
      <c r="Q21" s="12" t="s">
        <v>63</v>
      </c>
    </row>
    <row r="22" spans="1:17" s="11" customFormat="1" ht="12.75" x14ac:dyDescent="0.2">
      <c r="A22" s="12" t="s">
        <v>103</v>
      </c>
      <c r="B22" s="12" t="s">
        <v>48</v>
      </c>
      <c r="C22" s="12" t="s">
        <v>23</v>
      </c>
      <c r="D22" s="12" t="s">
        <v>104</v>
      </c>
      <c r="E22" s="13">
        <v>1</v>
      </c>
      <c r="F22" s="12" t="s">
        <v>124</v>
      </c>
      <c r="G22" s="14">
        <v>1586000</v>
      </c>
      <c r="H22" s="12" t="s">
        <v>125</v>
      </c>
      <c r="I22" s="34" t="s">
        <v>126</v>
      </c>
      <c r="J22" s="13" t="s">
        <v>108</v>
      </c>
      <c r="K22" s="13" t="s">
        <v>108</v>
      </c>
      <c r="L22" s="12" t="s">
        <v>127</v>
      </c>
      <c r="M22" s="12" t="s">
        <v>128</v>
      </c>
      <c r="N22" s="12" t="s">
        <v>129</v>
      </c>
      <c r="O22" s="12" t="s">
        <v>31</v>
      </c>
      <c r="P22" s="12" t="s">
        <v>32</v>
      </c>
      <c r="Q22" s="12" t="s">
        <v>92</v>
      </c>
    </row>
    <row r="23" spans="1:17" s="11" customFormat="1" ht="22.5" x14ac:dyDescent="0.2">
      <c r="A23" s="12" t="s">
        <v>103</v>
      </c>
      <c r="B23" s="12" t="s">
        <v>48</v>
      </c>
      <c r="C23" s="12" t="s">
        <v>23</v>
      </c>
      <c r="D23" s="12" t="s">
        <v>104</v>
      </c>
      <c r="E23" s="13">
        <v>1</v>
      </c>
      <c r="F23" s="12" t="s">
        <v>130</v>
      </c>
      <c r="G23" s="14">
        <v>525000</v>
      </c>
      <c r="H23" s="12" t="s">
        <v>131</v>
      </c>
      <c r="I23" s="34" t="s">
        <v>132</v>
      </c>
      <c r="J23" s="13" t="s">
        <v>108</v>
      </c>
      <c r="K23" s="13" t="s">
        <v>108</v>
      </c>
      <c r="L23" s="12" t="s">
        <v>133</v>
      </c>
      <c r="M23" s="12" t="s">
        <v>134</v>
      </c>
      <c r="N23" s="12" t="s">
        <v>135</v>
      </c>
      <c r="O23" s="12" t="s">
        <v>31</v>
      </c>
      <c r="P23" s="12" t="s">
        <v>32</v>
      </c>
      <c r="Q23" s="12" t="s">
        <v>92</v>
      </c>
    </row>
    <row r="24" spans="1:17" s="11" customFormat="1" ht="22.5" x14ac:dyDescent="0.2">
      <c r="A24" s="12" t="s">
        <v>103</v>
      </c>
      <c r="B24" s="12" t="s">
        <v>48</v>
      </c>
      <c r="C24" s="12" t="s">
        <v>23</v>
      </c>
      <c r="D24" s="12" t="s">
        <v>104</v>
      </c>
      <c r="E24" s="13">
        <v>1</v>
      </c>
      <c r="F24" s="12" t="s">
        <v>136</v>
      </c>
      <c r="G24" s="14">
        <v>3870000</v>
      </c>
      <c r="H24" s="12" t="s">
        <v>137</v>
      </c>
      <c r="I24" s="34" t="s">
        <v>138</v>
      </c>
      <c r="J24" s="13" t="s">
        <v>108</v>
      </c>
      <c r="K24" s="13" t="s">
        <v>108</v>
      </c>
      <c r="L24" s="12" t="s">
        <v>139</v>
      </c>
      <c r="M24" s="12" t="s">
        <v>140</v>
      </c>
      <c r="N24" s="12" t="s">
        <v>141</v>
      </c>
      <c r="O24" s="12" t="s">
        <v>142</v>
      </c>
      <c r="P24" s="12" t="s">
        <v>143</v>
      </c>
      <c r="Q24" s="12" t="s">
        <v>144</v>
      </c>
    </row>
    <row r="25" spans="1:17" s="11" customFormat="1" ht="33.75" x14ac:dyDescent="0.2">
      <c r="A25" s="12" t="s">
        <v>103</v>
      </c>
      <c r="B25" s="12" t="s">
        <v>48</v>
      </c>
      <c r="C25" s="12" t="s">
        <v>85</v>
      </c>
      <c r="D25" s="12" t="s">
        <v>104</v>
      </c>
      <c r="E25" s="13">
        <v>1</v>
      </c>
      <c r="F25" s="12" t="s">
        <v>145</v>
      </c>
      <c r="G25" s="14">
        <v>618000</v>
      </c>
      <c r="H25" s="12" t="s">
        <v>146</v>
      </c>
      <c r="I25" s="34" t="s">
        <v>147</v>
      </c>
      <c r="J25" s="13" t="s">
        <v>108</v>
      </c>
      <c r="K25" s="13" t="s">
        <v>108</v>
      </c>
      <c r="L25" s="12" t="s">
        <v>148</v>
      </c>
      <c r="M25" s="12" t="s">
        <v>149</v>
      </c>
      <c r="N25" s="12" t="s">
        <v>150</v>
      </c>
      <c r="O25" s="12" t="s">
        <v>31</v>
      </c>
      <c r="P25" s="12" t="s">
        <v>32</v>
      </c>
      <c r="Q25" s="12" t="s">
        <v>92</v>
      </c>
    </row>
    <row r="26" spans="1:17" s="20" customFormat="1" ht="12.75" x14ac:dyDescent="0.2">
      <c r="A26" s="19" t="s">
        <v>151</v>
      </c>
      <c r="B26" s="16"/>
      <c r="C26" s="16"/>
      <c r="D26" s="16"/>
      <c r="E26" s="17">
        <f>SUM(E19:E25)</f>
        <v>7</v>
      </c>
      <c r="F26" s="16"/>
      <c r="G26" s="18">
        <f>SUM(G19:G25)</f>
        <v>18283502</v>
      </c>
      <c r="H26" s="16"/>
      <c r="I26" s="35"/>
      <c r="J26" s="17">
        <f t="shared" ref="J26:K26" si="0">SUM(J19:J25)</f>
        <v>0</v>
      </c>
      <c r="K26" s="17">
        <f t="shared" si="0"/>
        <v>0</v>
      </c>
      <c r="L26" s="16"/>
      <c r="M26" s="16"/>
      <c r="N26" s="16"/>
      <c r="O26" s="16"/>
      <c r="P26" s="16"/>
      <c r="Q26" s="16"/>
    </row>
    <row r="27" spans="1:17" s="11" customFormat="1" ht="12.75" x14ac:dyDescent="0.2">
      <c r="A27" s="12" t="s">
        <v>152</v>
      </c>
      <c r="B27" s="12" t="s">
        <v>48</v>
      </c>
      <c r="C27" s="12" t="s">
        <v>23</v>
      </c>
      <c r="D27" s="12" t="s">
        <v>153</v>
      </c>
      <c r="E27" s="13">
        <v>1</v>
      </c>
      <c r="F27" s="12" t="s">
        <v>154</v>
      </c>
      <c r="G27" s="14">
        <v>735000</v>
      </c>
      <c r="H27" s="12" t="s">
        <v>146</v>
      </c>
      <c r="I27" s="34" t="s">
        <v>155</v>
      </c>
      <c r="J27" s="13">
        <v>0</v>
      </c>
      <c r="K27" s="13">
        <v>0</v>
      </c>
      <c r="L27" s="12" t="s">
        <v>156</v>
      </c>
      <c r="M27" s="12" t="s">
        <v>157</v>
      </c>
      <c r="N27" s="12" t="s">
        <v>158</v>
      </c>
      <c r="O27" s="12" t="s">
        <v>31</v>
      </c>
      <c r="P27" s="12" t="s">
        <v>32</v>
      </c>
      <c r="Q27" s="12" t="s">
        <v>159</v>
      </c>
    </row>
    <row r="28" spans="1:17" s="11" customFormat="1" ht="22.5" x14ac:dyDescent="0.2">
      <c r="A28" s="12" t="s">
        <v>152</v>
      </c>
      <c r="B28" s="12" t="s">
        <v>22</v>
      </c>
      <c r="C28" s="12" t="s">
        <v>85</v>
      </c>
      <c r="D28" s="12" t="s">
        <v>153</v>
      </c>
      <c r="E28" s="13">
        <v>1</v>
      </c>
      <c r="F28" s="12" t="s">
        <v>160</v>
      </c>
      <c r="G28" s="14">
        <v>596000</v>
      </c>
      <c r="H28" s="12" t="s">
        <v>161</v>
      </c>
      <c r="I28" s="34" t="s">
        <v>162</v>
      </c>
      <c r="J28" s="13" t="s">
        <v>108</v>
      </c>
      <c r="K28" s="13" t="s">
        <v>108</v>
      </c>
      <c r="L28" s="12" t="s">
        <v>163</v>
      </c>
      <c r="M28" s="12" t="s">
        <v>164</v>
      </c>
      <c r="N28" s="12" t="s">
        <v>165</v>
      </c>
      <c r="O28" s="12" t="s">
        <v>166</v>
      </c>
      <c r="P28" s="12" t="s">
        <v>32</v>
      </c>
      <c r="Q28" s="12" t="s">
        <v>167</v>
      </c>
    </row>
    <row r="29" spans="1:17" s="20" customFormat="1" ht="12.75" x14ac:dyDescent="0.2">
      <c r="A29" s="19" t="s">
        <v>168</v>
      </c>
      <c r="B29" s="16"/>
      <c r="C29" s="16"/>
      <c r="D29" s="16"/>
      <c r="E29" s="17">
        <f>SUM(E27:E28)</f>
        <v>2</v>
      </c>
      <c r="F29" s="16"/>
      <c r="G29" s="18">
        <f>SUM(G27:G28)</f>
        <v>1331000</v>
      </c>
      <c r="H29" s="16"/>
      <c r="I29" s="35"/>
      <c r="J29" s="17">
        <f t="shared" ref="J29:K29" si="1">SUM(J27:J28)</f>
        <v>0</v>
      </c>
      <c r="K29" s="17">
        <f t="shared" si="1"/>
        <v>0</v>
      </c>
      <c r="L29" s="16"/>
      <c r="M29" s="16"/>
      <c r="N29" s="16"/>
      <c r="O29" s="16"/>
      <c r="P29" s="16"/>
      <c r="Q29" s="16"/>
    </row>
    <row r="30" spans="1:17" s="11" customFormat="1" ht="22.5" x14ac:dyDescent="0.2">
      <c r="A30" s="12" t="s">
        <v>21</v>
      </c>
      <c r="B30" s="12" t="s">
        <v>48</v>
      </c>
      <c r="C30" s="12" t="s">
        <v>23</v>
      </c>
      <c r="D30" s="12" t="s">
        <v>169</v>
      </c>
      <c r="E30" s="13">
        <v>1</v>
      </c>
      <c r="F30" s="12" t="s">
        <v>170</v>
      </c>
      <c r="G30" s="14">
        <v>84995652</v>
      </c>
      <c r="H30" s="12" t="s">
        <v>171</v>
      </c>
      <c r="I30" s="34" t="s">
        <v>172</v>
      </c>
      <c r="J30" s="13" t="s">
        <v>108</v>
      </c>
      <c r="K30" s="13" t="s">
        <v>108</v>
      </c>
      <c r="L30" s="12" t="s">
        <v>73</v>
      </c>
      <c r="M30" s="12" t="s">
        <v>74</v>
      </c>
      <c r="N30" s="12" t="s">
        <v>75</v>
      </c>
      <c r="O30" s="12" t="s">
        <v>76</v>
      </c>
      <c r="P30" s="12" t="s">
        <v>32</v>
      </c>
      <c r="Q30" s="12" t="s">
        <v>77</v>
      </c>
    </row>
    <row r="31" spans="1:17" s="11" customFormat="1" ht="33.75" x14ac:dyDescent="0.2">
      <c r="A31" s="12" t="s">
        <v>21</v>
      </c>
      <c r="B31" s="12" t="s">
        <v>48</v>
      </c>
      <c r="C31" s="12" t="s">
        <v>69</v>
      </c>
      <c r="D31" s="12" t="s">
        <v>169</v>
      </c>
      <c r="E31" s="13">
        <v>1</v>
      </c>
      <c r="F31" s="12" t="s">
        <v>173</v>
      </c>
      <c r="G31" s="14">
        <v>4316730</v>
      </c>
      <c r="H31" s="12" t="s">
        <v>174</v>
      </c>
      <c r="I31" s="34" t="s">
        <v>175</v>
      </c>
      <c r="J31" s="13" t="s">
        <v>108</v>
      </c>
      <c r="K31" s="13" t="s">
        <v>108</v>
      </c>
      <c r="L31" s="12"/>
      <c r="M31" s="12"/>
      <c r="N31" s="12"/>
      <c r="O31" s="12"/>
      <c r="P31" s="12"/>
      <c r="Q31" s="12"/>
    </row>
    <row r="32" spans="1:17" s="21" customFormat="1" ht="12.75" x14ac:dyDescent="0.2">
      <c r="A32" s="15" t="s">
        <v>176</v>
      </c>
      <c r="B32" s="16"/>
      <c r="C32" s="16"/>
      <c r="D32" s="16"/>
      <c r="E32" s="17">
        <f>SUM(E30:E31)</f>
        <v>2</v>
      </c>
      <c r="F32" s="16"/>
      <c r="G32" s="18">
        <f>SUM(G30:G31)</f>
        <v>89312382</v>
      </c>
      <c r="H32" s="16"/>
      <c r="I32" s="35"/>
      <c r="J32" s="17">
        <f t="shared" ref="J32:K32" si="2">SUM(J30:J31)</f>
        <v>0</v>
      </c>
      <c r="K32" s="17">
        <f t="shared" si="2"/>
        <v>0</v>
      </c>
      <c r="L32" s="16"/>
      <c r="M32" s="16"/>
      <c r="N32" s="16"/>
      <c r="O32" s="16"/>
      <c r="P32" s="16"/>
      <c r="Q32" s="16"/>
    </row>
    <row r="33" spans="1:17" s="11" customFormat="1" ht="22.5" x14ac:dyDescent="0.2">
      <c r="A33" s="12" t="s">
        <v>21</v>
      </c>
      <c r="B33" s="12" t="s">
        <v>48</v>
      </c>
      <c r="C33" s="12" t="s">
        <v>23</v>
      </c>
      <c r="D33" s="12" t="s">
        <v>169</v>
      </c>
      <c r="E33" s="13">
        <v>1</v>
      </c>
      <c r="F33" s="12" t="s">
        <v>177</v>
      </c>
      <c r="G33" s="14">
        <v>836486</v>
      </c>
      <c r="H33" s="12" t="s">
        <v>178</v>
      </c>
      <c r="I33" s="34" t="s">
        <v>179</v>
      </c>
      <c r="J33" s="13">
        <v>0</v>
      </c>
      <c r="K33" s="13">
        <v>4</v>
      </c>
      <c r="L33" s="12" t="s">
        <v>180</v>
      </c>
      <c r="M33" s="12" t="s">
        <v>181</v>
      </c>
      <c r="N33" s="12" t="s">
        <v>182</v>
      </c>
      <c r="O33" s="12" t="s">
        <v>183</v>
      </c>
      <c r="P33" s="12" t="s">
        <v>32</v>
      </c>
      <c r="Q33" s="12" t="s">
        <v>184</v>
      </c>
    </row>
    <row r="34" spans="1:17" s="11" customFormat="1" ht="56.25" x14ac:dyDescent="0.2">
      <c r="A34" s="12" t="s">
        <v>21</v>
      </c>
      <c r="B34" s="12" t="s">
        <v>48</v>
      </c>
      <c r="C34" s="12" t="s">
        <v>23</v>
      </c>
      <c r="D34" s="12" t="s">
        <v>169</v>
      </c>
      <c r="E34" s="13">
        <v>1</v>
      </c>
      <c r="F34" s="12" t="s">
        <v>185</v>
      </c>
      <c r="G34" s="14">
        <v>838686</v>
      </c>
      <c r="H34" s="12" t="s">
        <v>186</v>
      </c>
      <c r="I34" s="36" t="s">
        <v>187</v>
      </c>
      <c r="J34" s="13">
        <v>0</v>
      </c>
      <c r="K34" s="13">
        <v>1</v>
      </c>
      <c r="L34" s="12" t="s">
        <v>188</v>
      </c>
      <c r="M34" s="12" t="s">
        <v>189</v>
      </c>
      <c r="N34" s="12" t="s">
        <v>190</v>
      </c>
      <c r="O34" s="12" t="s">
        <v>31</v>
      </c>
      <c r="P34" s="12" t="s">
        <v>191</v>
      </c>
      <c r="Q34" s="12" t="s">
        <v>192</v>
      </c>
    </row>
    <row r="35" spans="1:17" s="11" customFormat="1" ht="33.75" x14ac:dyDescent="0.2">
      <c r="A35" s="12" t="s">
        <v>21</v>
      </c>
      <c r="B35" s="12" t="s">
        <v>48</v>
      </c>
      <c r="C35" s="12" t="s">
        <v>193</v>
      </c>
      <c r="D35" s="12" t="s">
        <v>169</v>
      </c>
      <c r="E35" s="13">
        <v>1</v>
      </c>
      <c r="F35" s="12" t="s">
        <v>194</v>
      </c>
      <c r="G35" s="14">
        <v>10137862</v>
      </c>
      <c r="H35" s="12" t="s">
        <v>195</v>
      </c>
      <c r="I35" s="34" t="s">
        <v>196</v>
      </c>
      <c r="J35" s="13">
        <v>0</v>
      </c>
      <c r="K35" s="13">
        <v>78</v>
      </c>
      <c r="L35" s="12" t="s">
        <v>197</v>
      </c>
      <c r="M35" s="12" t="s">
        <v>198</v>
      </c>
      <c r="N35" s="12" t="s">
        <v>199</v>
      </c>
      <c r="O35" s="12" t="s">
        <v>31</v>
      </c>
      <c r="P35" s="12" t="s">
        <v>32</v>
      </c>
      <c r="Q35" s="12" t="s">
        <v>200</v>
      </c>
    </row>
    <row r="36" spans="1:17" s="11" customFormat="1" ht="22.5" x14ac:dyDescent="0.2">
      <c r="A36" s="12" t="s">
        <v>21</v>
      </c>
      <c r="B36" s="12" t="s">
        <v>48</v>
      </c>
      <c r="C36" s="12" t="s">
        <v>193</v>
      </c>
      <c r="D36" s="12" t="s">
        <v>169</v>
      </c>
      <c r="E36" s="13">
        <v>1</v>
      </c>
      <c r="F36" s="12" t="s">
        <v>201</v>
      </c>
      <c r="G36" s="14">
        <v>9291484</v>
      </c>
      <c r="H36" s="12" t="s">
        <v>202</v>
      </c>
      <c r="I36" s="34" t="s">
        <v>203</v>
      </c>
      <c r="J36" s="13">
        <v>0</v>
      </c>
      <c r="K36" s="13">
        <v>76</v>
      </c>
      <c r="L36" s="12" t="s">
        <v>204</v>
      </c>
      <c r="M36" s="12" t="s">
        <v>205</v>
      </c>
      <c r="N36" s="12" t="s">
        <v>206</v>
      </c>
      <c r="O36" s="12" t="s">
        <v>31</v>
      </c>
      <c r="P36" s="12" t="s">
        <v>32</v>
      </c>
      <c r="Q36" s="12" t="s">
        <v>84</v>
      </c>
    </row>
    <row r="37" spans="1:17" s="11" customFormat="1" ht="33.75" x14ac:dyDescent="0.2">
      <c r="A37" s="12" t="s">
        <v>21</v>
      </c>
      <c r="B37" s="12" t="s">
        <v>48</v>
      </c>
      <c r="C37" s="12" t="s">
        <v>193</v>
      </c>
      <c r="D37" s="12" t="s">
        <v>169</v>
      </c>
      <c r="E37" s="13">
        <v>1</v>
      </c>
      <c r="F37" s="12" t="s">
        <v>207</v>
      </c>
      <c r="G37" s="14">
        <v>49000000</v>
      </c>
      <c r="H37" s="12" t="s">
        <v>208</v>
      </c>
      <c r="I37" s="34" t="s">
        <v>209</v>
      </c>
      <c r="J37" s="13" t="s">
        <v>108</v>
      </c>
      <c r="K37" s="13" t="s">
        <v>108</v>
      </c>
      <c r="L37" s="12" t="s">
        <v>73</v>
      </c>
      <c r="M37" s="12" t="s">
        <v>74</v>
      </c>
      <c r="N37" s="12" t="s">
        <v>75</v>
      </c>
      <c r="O37" s="12" t="s">
        <v>76</v>
      </c>
      <c r="P37" s="12" t="s">
        <v>32</v>
      </c>
      <c r="Q37" s="12" t="s">
        <v>77</v>
      </c>
    </row>
    <row r="38" spans="1:17" s="11" customFormat="1" ht="22.5" x14ac:dyDescent="0.2">
      <c r="A38" s="12" t="s">
        <v>21</v>
      </c>
      <c r="B38" s="12" t="s">
        <v>48</v>
      </c>
      <c r="C38" s="12" t="s">
        <v>193</v>
      </c>
      <c r="D38" s="12" t="s">
        <v>169</v>
      </c>
      <c r="E38" s="13">
        <v>1</v>
      </c>
      <c r="F38" s="12" t="s">
        <v>210</v>
      </c>
      <c r="G38" s="14">
        <v>19589263</v>
      </c>
      <c r="H38" s="12" t="s">
        <v>211</v>
      </c>
      <c r="I38" s="34" t="s">
        <v>212</v>
      </c>
      <c r="J38" s="13">
        <v>0</v>
      </c>
      <c r="K38" s="13">
        <v>136</v>
      </c>
      <c r="L38" s="12" t="s">
        <v>73</v>
      </c>
      <c r="M38" s="12" t="s">
        <v>74</v>
      </c>
      <c r="N38" s="12" t="s">
        <v>75</v>
      </c>
      <c r="O38" s="12" t="s">
        <v>76</v>
      </c>
      <c r="P38" s="12" t="s">
        <v>32</v>
      </c>
      <c r="Q38" s="12" t="s">
        <v>77</v>
      </c>
    </row>
    <row r="39" spans="1:17" s="11" customFormat="1" ht="33.75" x14ac:dyDescent="0.2">
      <c r="A39" s="12" t="s">
        <v>21</v>
      </c>
      <c r="B39" s="12" t="s">
        <v>48</v>
      </c>
      <c r="C39" s="12" t="s">
        <v>193</v>
      </c>
      <c r="D39" s="12" t="s">
        <v>169</v>
      </c>
      <c r="E39" s="13">
        <v>1</v>
      </c>
      <c r="F39" s="12" t="s">
        <v>213</v>
      </c>
      <c r="G39" s="14">
        <v>16996234</v>
      </c>
      <c r="H39" s="12" t="s">
        <v>208</v>
      </c>
      <c r="I39" s="34" t="s">
        <v>214</v>
      </c>
      <c r="J39" s="13" t="s">
        <v>108</v>
      </c>
      <c r="K39" s="13" t="s">
        <v>108</v>
      </c>
      <c r="L39" s="12" t="s">
        <v>73</v>
      </c>
      <c r="M39" s="12" t="s">
        <v>74</v>
      </c>
      <c r="N39" s="12" t="s">
        <v>75</v>
      </c>
      <c r="O39" s="12" t="s">
        <v>76</v>
      </c>
      <c r="P39" s="12" t="s">
        <v>32</v>
      </c>
      <c r="Q39" s="12" t="s">
        <v>77</v>
      </c>
    </row>
    <row r="40" spans="1:17" s="11" customFormat="1" ht="45" x14ac:dyDescent="0.2">
      <c r="A40" s="12" t="s">
        <v>21</v>
      </c>
      <c r="B40" s="12" t="s">
        <v>48</v>
      </c>
      <c r="C40" s="12" t="s">
        <v>193</v>
      </c>
      <c r="D40" s="12" t="s">
        <v>169</v>
      </c>
      <c r="E40" s="13">
        <v>1</v>
      </c>
      <c r="F40" s="12" t="s">
        <v>215</v>
      </c>
      <c r="G40" s="14">
        <v>10666169</v>
      </c>
      <c r="H40" s="12" t="s">
        <v>216</v>
      </c>
      <c r="I40" s="34" t="s">
        <v>217</v>
      </c>
      <c r="J40" s="13">
        <v>0</v>
      </c>
      <c r="K40" s="13">
        <v>145</v>
      </c>
      <c r="L40" s="12" t="s">
        <v>218</v>
      </c>
      <c r="M40" s="12" t="s">
        <v>219</v>
      </c>
      <c r="N40" s="12" t="s">
        <v>220</v>
      </c>
      <c r="O40" s="12" t="s">
        <v>31</v>
      </c>
      <c r="P40" s="12" t="s">
        <v>32</v>
      </c>
      <c r="Q40" s="12" t="s">
        <v>92</v>
      </c>
    </row>
    <row r="41" spans="1:17" s="11" customFormat="1" ht="45" x14ac:dyDescent="0.2">
      <c r="A41" s="12" t="s">
        <v>21</v>
      </c>
      <c r="B41" s="12" t="s">
        <v>48</v>
      </c>
      <c r="C41" s="12" t="s">
        <v>193</v>
      </c>
      <c r="D41" s="12" t="s">
        <v>169</v>
      </c>
      <c r="E41" s="13">
        <v>1</v>
      </c>
      <c r="F41" s="12" t="s">
        <v>221</v>
      </c>
      <c r="G41" s="14">
        <v>10666169</v>
      </c>
      <c r="H41" s="12" t="s">
        <v>216</v>
      </c>
      <c r="I41" s="34" t="s">
        <v>222</v>
      </c>
      <c r="J41" s="13">
        <v>0</v>
      </c>
      <c r="K41" s="13">
        <v>0</v>
      </c>
      <c r="L41" s="12" t="s">
        <v>218</v>
      </c>
      <c r="M41" s="12" t="s">
        <v>219</v>
      </c>
      <c r="N41" s="12" t="s">
        <v>220</v>
      </c>
      <c r="O41" s="12" t="s">
        <v>31</v>
      </c>
      <c r="P41" s="12" t="s">
        <v>32</v>
      </c>
      <c r="Q41" s="12" t="s">
        <v>92</v>
      </c>
    </row>
    <row r="42" spans="1:17" s="11" customFormat="1" ht="22.5" x14ac:dyDescent="0.2">
      <c r="A42" s="12" t="s">
        <v>21</v>
      </c>
      <c r="B42" s="12" t="s">
        <v>48</v>
      </c>
      <c r="C42" s="12" t="s">
        <v>193</v>
      </c>
      <c r="D42" s="12" t="s">
        <v>169</v>
      </c>
      <c r="E42" s="13">
        <v>1</v>
      </c>
      <c r="F42" s="12" t="s">
        <v>223</v>
      </c>
      <c r="G42" s="14">
        <v>39463347</v>
      </c>
      <c r="H42" s="12" t="s">
        <v>224</v>
      </c>
      <c r="I42" s="34" t="s">
        <v>225</v>
      </c>
      <c r="J42" s="13" t="s">
        <v>108</v>
      </c>
      <c r="K42" s="13" t="s">
        <v>108</v>
      </c>
      <c r="L42" s="12" t="s">
        <v>73</v>
      </c>
      <c r="M42" s="12" t="s">
        <v>74</v>
      </c>
      <c r="N42" s="12" t="s">
        <v>75</v>
      </c>
      <c r="O42" s="12" t="s">
        <v>76</v>
      </c>
      <c r="P42" s="12" t="s">
        <v>32</v>
      </c>
      <c r="Q42" s="12" t="s">
        <v>77</v>
      </c>
    </row>
    <row r="43" spans="1:17" s="11" customFormat="1" ht="22.5" x14ac:dyDescent="0.2">
      <c r="A43" s="12" t="s">
        <v>21</v>
      </c>
      <c r="B43" s="12" t="s">
        <v>48</v>
      </c>
      <c r="C43" s="12" t="s">
        <v>193</v>
      </c>
      <c r="D43" s="12" t="s">
        <v>169</v>
      </c>
      <c r="E43" s="13">
        <v>1</v>
      </c>
      <c r="F43" s="12" t="s">
        <v>226</v>
      </c>
      <c r="G43" s="14">
        <v>42070592</v>
      </c>
      <c r="H43" s="12" t="s">
        <v>227</v>
      </c>
      <c r="I43" s="34" t="s">
        <v>228</v>
      </c>
      <c r="J43" s="13">
        <v>0</v>
      </c>
      <c r="K43" s="13">
        <v>169</v>
      </c>
      <c r="L43" s="12" t="s">
        <v>73</v>
      </c>
      <c r="M43" s="12" t="s">
        <v>74</v>
      </c>
      <c r="N43" s="12" t="s">
        <v>75</v>
      </c>
      <c r="O43" s="12" t="s">
        <v>76</v>
      </c>
      <c r="P43" s="12" t="s">
        <v>32</v>
      </c>
      <c r="Q43" s="12" t="s">
        <v>77</v>
      </c>
    </row>
    <row r="44" spans="1:17" s="11" customFormat="1" ht="22.5" x14ac:dyDescent="0.2">
      <c r="A44" s="12" t="s">
        <v>21</v>
      </c>
      <c r="B44" s="12" t="s">
        <v>48</v>
      </c>
      <c r="C44" s="12" t="s">
        <v>193</v>
      </c>
      <c r="D44" s="12" t="s">
        <v>169</v>
      </c>
      <c r="E44" s="13">
        <v>1</v>
      </c>
      <c r="F44" s="12" t="s">
        <v>229</v>
      </c>
      <c r="G44" s="14">
        <v>1060000</v>
      </c>
      <c r="H44" s="12" t="s">
        <v>230</v>
      </c>
      <c r="I44" s="34" t="s">
        <v>231</v>
      </c>
      <c r="J44" s="13">
        <v>0</v>
      </c>
      <c r="K44" s="13">
        <v>5</v>
      </c>
      <c r="L44" s="12" t="s">
        <v>232</v>
      </c>
      <c r="M44" s="12" t="s">
        <v>233</v>
      </c>
      <c r="N44" s="12" t="s">
        <v>234</v>
      </c>
      <c r="O44" s="12" t="s">
        <v>31</v>
      </c>
      <c r="P44" s="12" t="s">
        <v>32</v>
      </c>
      <c r="Q44" s="12" t="s">
        <v>55</v>
      </c>
    </row>
    <row r="45" spans="1:17" s="11" customFormat="1" ht="33.75" x14ac:dyDescent="0.2">
      <c r="A45" s="12" t="s">
        <v>21</v>
      </c>
      <c r="B45" s="12" t="s">
        <v>48</v>
      </c>
      <c r="C45" s="12" t="s">
        <v>193</v>
      </c>
      <c r="D45" s="12" t="s">
        <v>169</v>
      </c>
      <c r="E45" s="13">
        <v>1</v>
      </c>
      <c r="F45" s="12" t="s">
        <v>235</v>
      </c>
      <c r="G45" s="14">
        <v>7868322</v>
      </c>
      <c r="H45" s="12" t="s">
        <v>236</v>
      </c>
      <c r="I45" s="34" t="s">
        <v>237</v>
      </c>
      <c r="J45" s="13">
        <v>0</v>
      </c>
      <c r="K45" s="13">
        <v>66</v>
      </c>
      <c r="L45" s="12" t="s">
        <v>238</v>
      </c>
      <c r="M45" s="12" t="s">
        <v>239</v>
      </c>
      <c r="N45" s="12" t="s">
        <v>240</v>
      </c>
      <c r="O45" s="12" t="s">
        <v>31</v>
      </c>
      <c r="P45" s="12" t="s">
        <v>32</v>
      </c>
      <c r="Q45" s="12" t="s">
        <v>241</v>
      </c>
    </row>
    <row r="46" spans="1:17" s="11" customFormat="1" ht="22.5" x14ac:dyDescent="0.2">
      <c r="A46" s="12" t="s">
        <v>21</v>
      </c>
      <c r="B46" s="12" t="s">
        <v>48</v>
      </c>
      <c r="C46" s="12" t="s">
        <v>193</v>
      </c>
      <c r="D46" s="12" t="s">
        <v>169</v>
      </c>
      <c r="E46" s="13">
        <v>1</v>
      </c>
      <c r="F46" s="12" t="s">
        <v>242</v>
      </c>
      <c r="G46" s="14">
        <v>733490</v>
      </c>
      <c r="H46" s="12" t="s">
        <v>243</v>
      </c>
      <c r="I46" s="34" t="s">
        <v>244</v>
      </c>
      <c r="J46" s="13">
        <v>0</v>
      </c>
      <c r="K46" s="13">
        <v>3</v>
      </c>
      <c r="L46" s="12" t="s">
        <v>245</v>
      </c>
      <c r="M46" s="12" t="s">
        <v>246</v>
      </c>
      <c r="N46" s="12" t="s">
        <v>247</v>
      </c>
      <c r="O46" s="12" t="s">
        <v>31</v>
      </c>
      <c r="P46" s="12" t="s">
        <v>32</v>
      </c>
      <c r="Q46" s="12" t="s">
        <v>248</v>
      </c>
    </row>
    <row r="47" spans="1:17" s="25" customFormat="1" x14ac:dyDescent="0.25">
      <c r="A47" s="19" t="s">
        <v>249</v>
      </c>
      <c r="B47" s="22"/>
      <c r="C47" s="22"/>
      <c r="D47" s="22"/>
      <c r="E47" s="23">
        <f>SUM(E33:E46)</f>
        <v>14</v>
      </c>
      <c r="F47" s="22"/>
      <c r="G47" s="24">
        <f>SUM(G33:G46)</f>
        <v>219218104</v>
      </c>
      <c r="H47" s="22"/>
      <c r="I47" s="37"/>
      <c r="J47" s="23">
        <f t="shared" ref="J47:K47" si="3">SUM(J33:J46)</f>
        <v>0</v>
      </c>
      <c r="K47" s="23">
        <f t="shared" si="3"/>
        <v>683</v>
      </c>
      <c r="L47" s="22"/>
      <c r="M47" s="22"/>
      <c r="N47" s="22"/>
      <c r="O47" s="22"/>
      <c r="P47" s="22"/>
      <c r="Q47" s="22"/>
    </row>
    <row r="48" spans="1:17" s="11" customFormat="1" ht="22.5" x14ac:dyDescent="0.2">
      <c r="A48" s="12" t="s">
        <v>21</v>
      </c>
      <c r="B48" s="12" t="s">
        <v>48</v>
      </c>
      <c r="C48" s="12" t="s">
        <v>250</v>
      </c>
      <c r="D48" s="12" t="s">
        <v>169</v>
      </c>
      <c r="E48" s="13">
        <v>1</v>
      </c>
      <c r="F48" s="12" t="s">
        <v>251</v>
      </c>
      <c r="G48" s="14">
        <v>937716</v>
      </c>
      <c r="H48" s="12" t="s">
        <v>252</v>
      </c>
      <c r="I48" s="34" t="s">
        <v>253</v>
      </c>
      <c r="J48" s="13">
        <v>0</v>
      </c>
      <c r="K48" s="13">
        <v>6</v>
      </c>
      <c r="L48" s="12" t="s">
        <v>254</v>
      </c>
      <c r="M48" s="12" t="s">
        <v>255</v>
      </c>
      <c r="N48" s="12" t="s">
        <v>256</v>
      </c>
      <c r="O48" s="12" t="s">
        <v>31</v>
      </c>
      <c r="P48" s="12" t="s">
        <v>32</v>
      </c>
      <c r="Q48" s="12" t="s">
        <v>84</v>
      </c>
    </row>
    <row r="49" spans="1:17" s="25" customFormat="1" x14ac:dyDescent="0.25">
      <c r="A49" s="19" t="s">
        <v>257</v>
      </c>
      <c r="B49" s="22"/>
      <c r="C49" s="22"/>
      <c r="D49" s="22"/>
      <c r="E49" s="23">
        <f>SUM(E48)</f>
        <v>1</v>
      </c>
      <c r="F49" s="22"/>
      <c r="G49" s="24">
        <f>SUM(G48)</f>
        <v>937716</v>
      </c>
      <c r="H49" s="22"/>
      <c r="I49" s="37"/>
      <c r="J49" s="23">
        <f t="shared" ref="J49:K49" si="4">SUM(J48)</f>
        <v>0</v>
      </c>
      <c r="K49" s="23">
        <f t="shared" si="4"/>
        <v>6</v>
      </c>
      <c r="L49" s="22"/>
      <c r="M49" s="22"/>
      <c r="N49" s="22"/>
      <c r="O49" s="22"/>
      <c r="P49" s="22"/>
      <c r="Q49" s="22"/>
    </row>
    <row r="50" spans="1:17" s="11" customFormat="1" ht="22.5" x14ac:dyDescent="0.2">
      <c r="A50" s="12" t="s">
        <v>21</v>
      </c>
      <c r="B50" s="12" t="s">
        <v>48</v>
      </c>
      <c r="C50" s="12" t="s">
        <v>85</v>
      </c>
      <c r="D50" s="12" t="s">
        <v>258</v>
      </c>
      <c r="E50" s="13">
        <v>1</v>
      </c>
      <c r="F50" s="12" t="s">
        <v>259</v>
      </c>
      <c r="G50" s="14">
        <v>1130000</v>
      </c>
      <c r="H50" s="12" t="s">
        <v>260</v>
      </c>
      <c r="I50" s="34" t="s">
        <v>261</v>
      </c>
      <c r="J50" s="13">
        <v>0</v>
      </c>
      <c r="K50" s="13">
        <v>0</v>
      </c>
      <c r="L50" s="12" t="s">
        <v>262</v>
      </c>
      <c r="M50" s="12" t="s">
        <v>263</v>
      </c>
      <c r="N50" s="12" t="s">
        <v>264</v>
      </c>
      <c r="O50" s="12" t="s">
        <v>31</v>
      </c>
      <c r="P50" s="12" t="s">
        <v>32</v>
      </c>
      <c r="Q50" s="12" t="s">
        <v>84</v>
      </c>
    </row>
    <row r="51" spans="1:17" s="11" customFormat="1" ht="12.75" x14ac:dyDescent="0.2">
      <c r="A51" s="15" t="s">
        <v>265</v>
      </c>
      <c r="B51" s="40"/>
      <c r="C51" s="40"/>
      <c r="D51" s="40"/>
      <c r="E51" s="41">
        <f>SUM(E50)</f>
        <v>1</v>
      </c>
      <c r="F51" s="40"/>
      <c r="G51" s="42">
        <f>SUM(G50)</f>
        <v>1130000</v>
      </c>
      <c r="H51" s="40"/>
      <c r="I51" s="43"/>
      <c r="J51" s="41">
        <f t="shared" ref="J51:K51" si="5">SUM(J50)</f>
        <v>0</v>
      </c>
      <c r="K51" s="41">
        <f t="shared" si="5"/>
        <v>0</v>
      </c>
      <c r="L51" s="40"/>
      <c r="M51" s="40"/>
      <c r="N51" s="40"/>
      <c r="O51" s="40"/>
      <c r="P51" s="40"/>
      <c r="Q51" s="40"/>
    </row>
    <row r="52" spans="1:17" s="11" customFormat="1" ht="12.75" x14ac:dyDescent="0.2">
      <c r="A52" s="26"/>
      <c r="B52" s="26"/>
      <c r="C52" s="26"/>
      <c r="D52" s="27" t="s">
        <v>266</v>
      </c>
      <c r="E52" s="28">
        <f>SUM(E51,E49,E47,E32,E29,E26,E18)</f>
        <v>38</v>
      </c>
      <c r="F52" s="26"/>
      <c r="G52" s="29">
        <f>SUM(G51,G49,G47,G32,G29,G26,G18)</f>
        <v>357620608</v>
      </c>
      <c r="H52" s="26"/>
      <c r="I52" s="38"/>
      <c r="J52" s="28">
        <f t="shared" ref="J52:K52" si="6">SUM(J51,J49,J47,J32,J29,J26,J18)</f>
        <v>0</v>
      </c>
      <c r="K52" s="28">
        <f t="shared" si="6"/>
        <v>689</v>
      </c>
      <c r="L52" s="26"/>
      <c r="M52" s="26"/>
      <c r="N52" s="26"/>
      <c r="O52" s="26"/>
      <c r="P52" s="26"/>
      <c r="Q5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- Projects Greater than 500K - January 2015</dc:title>
  <dc:creator>Moon Callison</dc:creator>
  <cp:lastModifiedBy>Moon Callison</cp:lastModifiedBy>
  <dcterms:created xsi:type="dcterms:W3CDTF">2015-02-04T17:05:55Z</dcterms:created>
  <dcterms:modified xsi:type="dcterms:W3CDTF">2015-02-04T17:09:53Z</dcterms:modified>
</cp:coreProperties>
</file>