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bookViews>
    <workbookView xWindow="0" yWindow="0" windowWidth="21735" windowHeight="10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J72" i="1"/>
  <c r="G72" i="1"/>
  <c r="E72" i="1"/>
  <c r="K66" i="1"/>
  <c r="J66" i="1"/>
  <c r="G66" i="1"/>
  <c r="E66" i="1"/>
  <c r="E73" i="1" s="1"/>
  <c r="K48" i="1"/>
  <c r="J48" i="1"/>
  <c r="G48" i="1"/>
  <c r="E48" i="1"/>
  <c r="K46" i="1"/>
  <c r="J46" i="1"/>
  <c r="G46" i="1"/>
  <c r="E46" i="1"/>
  <c r="K39" i="1"/>
  <c r="J39" i="1"/>
  <c r="G39" i="1"/>
  <c r="E39" i="1"/>
  <c r="K35" i="1"/>
  <c r="J35" i="1"/>
  <c r="G35" i="1"/>
  <c r="E35" i="1"/>
  <c r="K30" i="1"/>
  <c r="J30" i="1"/>
  <c r="G30" i="1"/>
  <c r="E30" i="1"/>
  <c r="K27" i="1"/>
  <c r="J27" i="1"/>
  <c r="G27" i="1"/>
  <c r="E27" i="1"/>
  <c r="G73" i="1" l="1"/>
  <c r="J73" i="1"/>
  <c r="K73" i="1"/>
</calcChain>
</file>

<file path=xl/sharedStrings.xml><?xml version="1.0" encoding="utf-8"?>
<sst xmlns="http://schemas.openxmlformats.org/spreadsheetml/2006/main" count="802" uniqueCount="395">
  <si>
    <t>CITY OF SEATTLE</t>
  </si>
  <si>
    <t>DEPARTMENT OF PLANNING AND DEVELOPMENT</t>
  </si>
  <si>
    <t>ISSUED BUILDING DEVELOPMENT PERMITS</t>
  </si>
  <si>
    <t>AUGUST</t>
  </si>
  <si>
    <t>AP Type</t>
  </si>
  <si>
    <t>Work Type</t>
  </si>
  <si>
    <t>Dept of Commerce</t>
  </si>
  <si>
    <t>Action/Decision Type</t>
  </si>
  <si>
    <t>Issued Permit Count</t>
  </si>
  <si>
    <t>Permit Nbr</t>
  </si>
  <si>
    <t>DPD Best Value</t>
  </si>
  <si>
    <t>Site Address</t>
  </si>
  <si>
    <t>Project Description</t>
  </si>
  <si>
    <t>Units Removed</t>
  </si>
  <si>
    <t>Units Added</t>
  </si>
  <si>
    <t>Primary Contact First Name</t>
  </si>
  <si>
    <t>Primary Contact Last Name</t>
  </si>
  <si>
    <t>Primary Contact Address</t>
  </si>
  <si>
    <t>Primary Contact City</t>
  </si>
  <si>
    <t>Primary Contact State</t>
  </si>
  <si>
    <t>Primary Contact Zip</t>
  </si>
  <si>
    <t>3001 - CONSTRUCTN</t>
  </si>
  <si>
    <t>FULL +</t>
  </si>
  <si>
    <t>CMRCL</t>
  </si>
  <si>
    <t>ADD/ALT</t>
  </si>
  <si>
    <t>6460033</t>
  </si>
  <si>
    <t>4501  12TH AVE NE</t>
  </si>
  <si>
    <t>Construct initial tenant improvements to existing mixed use building for restaurant at the southeast corner of level P1, per plan.</t>
  </si>
  <si>
    <t>SUE</t>
  </si>
  <si>
    <t>GENTY</t>
  </si>
  <si>
    <t>12811 NE 126TH PL.</t>
  </si>
  <si>
    <t>KIRKLAND</t>
  </si>
  <si>
    <t>WA</t>
  </si>
  <si>
    <t>98034</t>
  </si>
  <si>
    <t>6463366</t>
  </si>
  <si>
    <t xml:space="preserve">999  3RD AVE </t>
  </si>
  <si>
    <t>Construct tenant improvements to office on 41st floor per plans.</t>
  </si>
  <si>
    <t>RACHEL</t>
  </si>
  <si>
    <t>WEIGELT</t>
  </si>
  <si>
    <t>117 S MAIN ST       SUITE 400</t>
  </si>
  <si>
    <t>SEATTLE</t>
  </si>
  <si>
    <t>98104</t>
  </si>
  <si>
    <t>6469750</t>
  </si>
  <si>
    <t xml:space="preserve">2301  6TH AVE </t>
  </si>
  <si>
    <t>Establish use as and construct initial tenant improvement in an existing mixed use building for US Bank, occupy per plans. Mechanical included this permit.</t>
  </si>
  <si>
    <t>6472314</t>
  </si>
  <si>
    <t xml:space="preserve">1414  4TH AVE </t>
  </si>
  <si>
    <t>Establish use as and construct tenant improvements for an assembly event space/office (Coterie), occupy per plans</t>
  </si>
  <si>
    <t>ANDY</t>
  </si>
  <si>
    <t>PAROLINE</t>
  </si>
  <si>
    <t>3617 SW CHARLESTOWN ST</t>
  </si>
  <si>
    <t>98126</t>
  </si>
  <si>
    <t>6472613</t>
  </si>
  <si>
    <t>1010  8TH AVE S</t>
  </si>
  <si>
    <t>Construct alterations and voluntary seismic upgrades at the roof level, per plan</t>
  </si>
  <si>
    <t>SALLY</t>
  </si>
  <si>
    <t>CRONE</t>
  </si>
  <si>
    <t>4000 DELRIDGE WAY SW SUITE 200</t>
  </si>
  <si>
    <t>98106</t>
  </si>
  <si>
    <t>6476480</t>
  </si>
  <si>
    <t>1531  UTAH AVE S</t>
  </si>
  <si>
    <t>Tenant improvements to existing light manufacturing space on 4th floor for Oculus Rift, per plans.</t>
  </si>
  <si>
    <t>6491427</t>
  </si>
  <si>
    <t>1501  1ST AVE S</t>
  </si>
  <si>
    <t>construct alterations to rooftop of existing office building to include installing antennas per plan.</t>
  </si>
  <si>
    <t>JON</t>
  </si>
  <si>
    <t>O'HARE</t>
  </si>
  <si>
    <t>17974 7TH AVE SW</t>
  </si>
  <si>
    <t>NORMANDY PARK</t>
  </si>
  <si>
    <t>98166</t>
  </si>
  <si>
    <t>FULL C</t>
  </si>
  <si>
    <t>6433891</t>
  </si>
  <si>
    <t>500  FAIRVIEW AVE N</t>
  </si>
  <si>
    <t>Initial tenant improvements to research and development lab at fourth floor and mechanical spaces at basement and first floor in existing commercial building, and occupy per plan.</t>
  </si>
  <si>
    <t>STEPHEN</t>
  </si>
  <si>
    <t>WOOD</t>
  </si>
  <si>
    <t>1124 EASTLAKE AV EAST #201</t>
  </si>
  <si>
    <t>98109</t>
  </si>
  <si>
    <t>6463674</t>
  </si>
  <si>
    <t xml:space="preserve">2101  7TH AVE </t>
  </si>
  <si>
    <t>Tenant improvements to 2nd through 5th floors of existing office building and to add accessory employee cafeteria on levels 2 ad 3, construct convenience stairs, and occupy, per plans.</t>
  </si>
  <si>
    <t>JODI</t>
  </si>
  <si>
    <t>PATTERSON-O'HARE</t>
  </si>
  <si>
    <t>17479 7TH AVE SW</t>
  </si>
  <si>
    <t>6464917</t>
  </si>
  <si>
    <t xml:space="preserve">2911  2ND AVE </t>
  </si>
  <si>
    <t>Construct exterior envelope and interior repairs to an existing mixed use building, per plans.</t>
  </si>
  <si>
    <t>BEN</t>
  </si>
  <si>
    <t>BORLAND</t>
  </si>
  <si>
    <t>710 2ND AVE     SUITE 400</t>
  </si>
  <si>
    <t>6476969</t>
  </si>
  <si>
    <t xml:space="preserve">1000  DENNY WAY </t>
  </si>
  <si>
    <t>Construct interior alterations to offices at 8th floor of existing commercial building, per plan.</t>
  </si>
  <si>
    <t>JAMIE</t>
  </si>
  <si>
    <t>TRENDA</t>
  </si>
  <si>
    <t>5209 LAKE WASHINGTON BLVD,  SUITE 200</t>
  </si>
  <si>
    <t>98033</t>
  </si>
  <si>
    <t>6489272</t>
  </si>
  <si>
    <t xml:space="preserve">1915  TERRY AVE </t>
  </si>
  <si>
    <t>Construct interior alterations on level 1 south area,per plan.</t>
  </si>
  <si>
    <t>BHAVIK</t>
  </si>
  <si>
    <t>RAO</t>
  </si>
  <si>
    <t>1001 4TH AVE STE 3600</t>
  </si>
  <si>
    <t>98154</t>
  </si>
  <si>
    <t>IND</t>
  </si>
  <si>
    <t>6463490</t>
  </si>
  <si>
    <t xml:space="preserve">1135 S WEBSTER ST </t>
  </si>
  <si>
    <t>Construct alterations and tenant improvements to portion of existing Boeing facility, per plans.</t>
  </si>
  <si>
    <t>JOHN</t>
  </si>
  <si>
    <t>MURDOCH</t>
  </si>
  <si>
    <t>PO BOX 3707, MC 46-88</t>
  </si>
  <si>
    <t>98124</t>
  </si>
  <si>
    <t>INST</t>
  </si>
  <si>
    <t>6476879</t>
  </si>
  <si>
    <t xml:space="preserve">747  BROADWAY  </t>
  </si>
  <si>
    <t>Tenant improvement to existing Hospital (Swedish Medical Center) to east tower level 2 and 3, per plan.</t>
  </si>
  <si>
    <t>NEIL</t>
  </si>
  <si>
    <t>PIISPANEN</t>
  </si>
  <si>
    <t>223 YALE AVE N</t>
  </si>
  <si>
    <t>6477192</t>
  </si>
  <si>
    <t>3751  WEST STEVENS WAY NE</t>
  </si>
  <si>
    <t>Construct tenant improvements to Kincaid Hall (U of W) at the north end of level 3, per plan.Mechanical included this permit</t>
  </si>
  <si>
    <t>FRANCESLY</t>
  </si>
  <si>
    <t>SIERRA</t>
  </si>
  <si>
    <t>1221 2ND AVE</t>
  </si>
  <si>
    <t>98101</t>
  </si>
  <si>
    <t>6385313</t>
  </si>
  <si>
    <t>414  6TH AVE S</t>
  </si>
  <si>
    <t>Change of use from office to city park including grading and construction of on-site structures, walkways, etc., per plan.</t>
  </si>
  <si>
    <t>KIM</t>
  </si>
  <si>
    <t>BALDWIN</t>
  </si>
  <si>
    <t>800 MAYNARD AVE S</t>
  </si>
  <si>
    <t>98134</t>
  </si>
  <si>
    <t>6445998</t>
  </si>
  <si>
    <t>6532  PHINNEY AVE N</t>
  </si>
  <si>
    <t>Construct alterations to an existing mixed use school building - Phinney Neighborhood Association, per plans</t>
  </si>
  <si>
    <t>HANNAH</t>
  </si>
  <si>
    <t>ALLENDER</t>
  </si>
  <si>
    <t>1050 N 38TH ST</t>
  </si>
  <si>
    <t>98103</t>
  </si>
  <si>
    <t>6451637</t>
  </si>
  <si>
    <t>6900  36TH AVE SW</t>
  </si>
  <si>
    <t>Construct seismic retrofit to buried water reservoir  (Myrtle), per plan.</t>
  </si>
  <si>
    <t>STEPHANIE</t>
  </si>
  <si>
    <t>MURPHY</t>
  </si>
  <si>
    <t>700 5TH AV #4900</t>
  </si>
  <si>
    <t>6464907</t>
  </si>
  <si>
    <t>1100  FAIRVIEW AVE N</t>
  </si>
  <si>
    <t>Construct new multi-story exterior stairs at southwest corner of a Fred Hutchinson building, per plans.</t>
  </si>
  <si>
    <t>DAVID</t>
  </si>
  <si>
    <t>NEAL</t>
  </si>
  <si>
    <t>925 4TH AV #2400</t>
  </si>
  <si>
    <t>6476431</t>
  </si>
  <si>
    <t>4500  40TH AVE NE</t>
  </si>
  <si>
    <t>Initial tenant improvements to the 3rd floor of Childrens Hospital and occupy, per plan.  (Mechanical included this application)</t>
  </si>
  <si>
    <t>TONY</t>
  </si>
  <si>
    <t>DELLES</t>
  </si>
  <si>
    <t>925 FOURTH AVE STE 2400</t>
  </si>
  <si>
    <t>ADD/ALT COMM, IND, INST</t>
  </si>
  <si>
    <t>MF</t>
  </si>
  <si>
    <t>6456427</t>
  </si>
  <si>
    <t xml:space="preserve">215  VALLEY ST </t>
  </si>
  <si>
    <t>Construct alterations to repair and replace existing building envelope of existing apartment building, per plan.</t>
  </si>
  <si>
    <t>RALPH</t>
  </si>
  <si>
    <t>ALLEN</t>
  </si>
  <si>
    <t>7310 15TH AVE NW</t>
  </si>
  <si>
    <t>98117</t>
  </si>
  <si>
    <t>6450545</t>
  </si>
  <si>
    <t>515  SUMMIT AVE E</t>
  </si>
  <si>
    <t>Construct addition and substantial alterations to existing apartment building and occupy per plan.</t>
  </si>
  <si>
    <t>PAUL</t>
  </si>
  <si>
    <t>MEYER</t>
  </si>
  <si>
    <t>7401 34TH AVE NW</t>
  </si>
  <si>
    <t>ADD/ALT MULTIFAMILY</t>
  </si>
  <si>
    <t>3003 - BLANKET</t>
  </si>
  <si>
    <t>CHILD</t>
  </si>
  <si>
    <t>6478595</t>
  </si>
  <si>
    <t>Blanket permit for interior non-structural alterations for floors 6-15 and 17-37, per plan.</t>
  </si>
  <si>
    <t>0</t>
  </si>
  <si>
    <t>REBECCA ALLEX</t>
  </si>
  <si>
    <t>SAHT</t>
  </si>
  <si>
    <t>1001 4TH AVE</t>
  </si>
  <si>
    <t>6487304</t>
  </si>
  <si>
    <t>400  FAIRVIEW AVE N</t>
  </si>
  <si>
    <t>Blanket Permit for interior non-structural alterations.  Tenant improvement to floors 9 and 10 for Car Toys &amp; Wireless Advocates.</t>
  </si>
  <si>
    <t>JEANNIE</t>
  </si>
  <si>
    <t>CHEE</t>
  </si>
  <si>
    <t>909 112TH AVE, NE</t>
  </si>
  <si>
    <t>BELLEVUE</t>
  </si>
  <si>
    <t>98004</t>
  </si>
  <si>
    <t>6488052</t>
  </si>
  <si>
    <t xml:space="preserve">720  OLIVE WAY </t>
  </si>
  <si>
    <t>Blanket Permit for interior non-structural alterations for (Tenant: AVVO) Floors 11 and 13.</t>
  </si>
  <si>
    <t>MARC</t>
  </si>
  <si>
    <t>MICHALSON</t>
  </si>
  <si>
    <t>720 OLIVE WAY, SUITE 1020</t>
  </si>
  <si>
    <t>6489198</t>
  </si>
  <si>
    <t xml:space="preserve">601  UNION ST </t>
  </si>
  <si>
    <t>Blanket Permit for interior non-structural alterations.</t>
  </si>
  <si>
    <t>TERI</t>
  </si>
  <si>
    <t>BULLEN</t>
  </si>
  <si>
    <t>600 UNIVERSITY ST, STE. 2820</t>
  </si>
  <si>
    <t>BLANKET TENNANT IMPROVEMENT</t>
  </si>
  <si>
    <t>1004 - MECHANICAL</t>
  </si>
  <si>
    <t>MECHANICAL</t>
  </si>
  <si>
    <t>6453727</t>
  </si>
  <si>
    <t>435  DEXTER AVE N</t>
  </si>
  <si>
    <t>435 DEXTER: Provide garage exhaust transformer room, trash room, corridor, public exhaust, bike &amp; storage ventilation. Provide amenity HVAC. Provide elevator machine room HVAC. Provide elevator shaft relief. Provide residential heat pump systems.</t>
  </si>
  <si>
    <t>AMANDA</t>
  </si>
  <si>
    <t>CRAMER</t>
  </si>
  <si>
    <t>5108 D ST NW</t>
  </si>
  <si>
    <t>AUBURN</t>
  </si>
  <si>
    <t>98001</t>
  </si>
  <si>
    <t>6468707</t>
  </si>
  <si>
    <t xml:space="preserve">1100  2ND AVE </t>
  </si>
  <si>
    <t>Replacement of (16) 32 ton water cooled computer room air conditioners with new air conditioners of same type.</t>
  </si>
  <si>
    <t>CHRIS</t>
  </si>
  <si>
    <t>WRIGHT</t>
  </si>
  <si>
    <t>20201 CEDAR VALLEY RD SUITE 120</t>
  </si>
  <si>
    <t>LYNNWOOD</t>
  </si>
  <si>
    <t>98036</t>
  </si>
  <si>
    <t>6470568</t>
  </si>
  <si>
    <t>Install mechanical systems on levels 2-5, per plan</t>
  </si>
  <si>
    <t>IDZIK</t>
  </si>
  <si>
    <t>11611 49TH PL W</t>
  </si>
  <si>
    <t>MUKILTEO</t>
  </si>
  <si>
    <t>98275</t>
  </si>
  <si>
    <t xml:space="preserve">MECHANICAL </t>
  </si>
  <si>
    <t>NEW</t>
  </si>
  <si>
    <t>6285753</t>
  </si>
  <si>
    <t xml:space="preserve">1430  2ND AVE </t>
  </si>
  <si>
    <t>Shoring and Excavation for construction of a mixed use residential tower with below grade parking, per plan. Review and processing 2 AP's under # 6285753.</t>
  </si>
  <si>
    <t>6358269</t>
  </si>
  <si>
    <t xml:space="preserve">1002  VALLEY ST </t>
  </si>
  <si>
    <t>Establish use and construct museum/workshop/office (The Center for Wooden Boats) and occupy per plan.  (mechanical included)</t>
  </si>
  <si>
    <t>ANGUS</t>
  </si>
  <si>
    <t>MACGREGOR</t>
  </si>
  <si>
    <t>159 SOUTH JACKSON STREET</t>
  </si>
  <si>
    <t>6387467</t>
  </si>
  <si>
    <t xml:space="preserve">2101  9TH AVE </t>
  </si>
  <si>
    <t>Phased project:  Construction of a residential high rise building with retail at grade and below grade parking and occupy, per plan</t>
  </si>
  <si>
    <t>6414719</t>
  </si>
  <si>
    <t>450  3RD AVE W</t>
  </si>
  <si>
    <t>Phased project:  Construction of an office building with below grade parking and occupy, per plan</t>
  </si>
  <si>
    <t>EDWARD</t>
  </si>
  <si>
    <t>PALUSHOCK</t>
  </si>
  <si>
    <t>1221 2ND AVE, SUITE 200</t>
  </si>
  <si>
    <t>6434860</t>
  </si>
  <si>
    <t xml:space="preserve">808  HOWELL ST </t>
  </si>
  <si>
    <t>Shoring and excavation to prepare site for future construction of an hotel with underground parking per plan.</t>
  </si>
  <si>
    <t>6461699</t>
  </si>
  <si>
    <t xml:space="preserve">1200 S DEARBORN ST </t>
  </si>
  <si>
    <t>Excavation and shoring for future public storage facility, per plans.</t>
  </si>
  <si>
    <t>KATHRYN</t>
  </si>
  <si>
    <t>JERKOVICH</t>
  </si>
  <si>
    <t>2106 PACIFIC AVE, SUITE 300</t>
  </si>
  <si>
    <t>TACOMA</t>
  </si>
  <si>
    <t>98402</t>
  </si>
  <si>
    <t>NEW COMM, IND, INST</t>
  </si>
  <si>
    <t>6456440</t>
  </si>
  <si>
    <t>12311  32ND AVE NE</t>
  </si>
  <si>
    <t>Phased project:  Construction of a residential and retail building with below grade parking and occupy, per plan.</t>
  </si>
  <si>
    <t>LARRY</t>
  </si>
  <si>
    <t>FLACK</t>
  </si>
  <si>
    <t>1 YESLER WAY STE 200</t>
  </si>
  <si>
    <t>NEW MIXED USE COMM, MF</t>
  </si>
  <si>
    <t>6366532</t>
  </si>
  <si>
    <t xml:space="preserve">601 E PIKE ST </t>
  </si>
  <si>
    <t>Construct new residential and retail building with below grade parking and occupy per plans. Shoring and excavation only under DPD No. 6414928.</t>
  </si>
  <si>
    <t>6374770</t>
  </si>
  <si>
    <t xml:space="preserve">3300 NE 65TH ST </t>
  </si>
  <si>
    <t>Establish use as multifamily residential, live/work and general retail. Construct mixed use apartment, live/work and retail building with basement garage and occupy, per plan</t>
  </si>
  <si>
    <t>GINGER</t>
  </si>
  <si>
    <t>GARFF</t>
  </si>
  <si>
    <t>100 NE NORTHLAKE WAY, SUITE 200</t>
  </si>
  <si>
    <t>98105</t>
  </si>
  <si>
    <t>6383919</t>
  </si>
  <si>
    <t xml:space="preserve">611 E HOWELL ST </t>
  </si>
  <si>
    <t>Construct apartment building and occupy per plan.</t>
  </si>
  <si>
    <t>MATTHEW</t>
  </si>
  <si>
    <t>DENNER</t>
  </si>
  <si>
    <t>117 SOUTH MAIN STREET</t>
  </si>
  <si>
    <t>6392841</t>
  </si>
  <si>
    <t>1207  WESTLAKE AVE N</t>
  </si>
  <si>
    <t>Phased project: Construct a new residential and retail building with below grade parking, and occupy per plan.</t>
  </si>
  <si>
    <t>TOM</t>
  </si>
  <si>
    <t>PARSONS</t>
  </si>
  <si>
    <t>1000 DEXTER AVE N    SUITE 201</t>
  </si>
  <si>
    <t>6406918</t>
  </si>
  <si>
    <t xml:space="preserve">1126 N 90TH ST </t>
  </si>
  <si>
    <t>Establish use as and construct apartment building with surface parking and occupy, per plan</t>
  </si>
  <si>
    <t>SLAWEK</t>
  </si>
  <si>
    <t>POROWSKI</t>
  </si>
  <si>
    <t>600 N 36TH ST #328</t>
  </si>
  <si>
    <t>6423027</t>
  </si>
  <si>
    <t xml:space="preserve">2116  4TH AVE </t>
  </si>
  <si>
    <t>Phased project: Construct a new residential apartment and hotel building with ground floor retail and below grade parking, and occupy per plan.</t>
  </si>
  <si>
    <t>6426407</t>
  </si>
  <si>
    <t>6507  ELLIS AVE S</t>
  </si>
  <si>
    <t>Establish use and Construct a 4-unit rowhouse per plan.</t>
  </si>
  <si>
    <t>FOSTER</t>
  </si>
  <si>
    <t>3445 CALIFORNIA AVE SW STE A</t>
  </si>
  <si>
    <t>98116</t>
  </si>
  <si>
    <t>6430723</t>
  </si>
  <si>
    <t>5216  BROOKLYN AVE NE</t>
  </si>
  <si>
    <t>Establish use as and construct a multi-family apartment building, occupy per plans.</t>
  </si>
  <si>
    <t>SNOW</t>
  </si>
  <si>
    <t>6431338</t>
  </si>
  <si>
    <t>1118  24TH AVE S</t>
  </si>
  <si>
    <t>Establish use as rowhouse and construct townhouse building with attached parking and occupy per plan.</t>
  </si>
  <si>
    <t>JULIAN</t>
  </si>
  <si>
    <t>WEBER</t>
  </si>
  <si>
    <t>3715 S HUDSON ST, STE #105</t>
  </si>
  <si>
    <t>98118</t>
  </si>
  <si>
    <t>6435512</t>
  </si>
  <si>
    <t xml:space="preserve">2020 S JACKSON ST </t>
  </si>
  <si>
    <t>Construct mixed use building and occupy per plan.</t>
  </si>
  <si>
    <t>CONSTANZA</t>
  </si>
  <si>
    <t>MARCHESELLI</t>
  </si>
  <si>
    <t>ONE YESLER WAY    SUITE 200</t>
  </si>
  <si>
    <t>98119</t>
  </si>
  <si>
    <t>6436128</t>
  </si>
  <si>
    <t xml:space="preserve">4200 S OTHELLO ST </t>
  </si>
  <si>
    <t>Establish use and construct new mixed use building with surface and above ground parking and occupy, per plan</t>
  </si>
  <si>
    <t>SCOTT</t>
  </si>
  <si>
    <t>JEFFRIES</t>
  </si>
  <si>
    <t>2505 3RD AVE SUITE 300C</t>
  </si>
  <si>
    <t>98121</t>
  </si>
  <si>
    <t>6442660</t>
  </si>
  <si>
    <t>722  SUMMIT AVE E</t>
  </si>
  <si>
    <t>Establish use as rowhouse and construct new residential structure with below grade parking, and occupy per plan</t>
  </si>
  <si>
    <t>BRADLEY</t>
  </si>
  <si>
    <t>KHOURI</t>
  </si>
  <si>
    <t>610 2ND AVENUE</t>
  </si>
  <si>
    <t>6448374</t>
  </si>
  <si>
    <t>4724  22ND AVE NE</t>
  </si>
  <si>
    <t>Construct apartment building and occupy, per plan</t>
  </si>
  <si>
    <t>WEI</t>
  </si>
  <si>
    <t>YANG</t>
  </si>
  <si>
    <t>14205 SE 36TH ST, SUITE 100</t>
  </si>
  <si>
    <t>98006</t>
  </si>
  <si>
    <t>6458649</t>
  </si>
  <si>
    <t>1319  DEXTER AVE N</t>
  </si>
  <si>
    <t>Shoring and excavation only for future construct of a mixed use building with ground level parking, per plans.</t>
  </si>
  <si>
    <t>6464649</t>
  </si>
  <si>
    <t xml:space="preserve">2407 S HOLGATE ST </t>
  </si>
  <si>
    <t>Construct East townhouse structure with attached parking, per plan. (Construct 1 new two family dweling structure and 1 new townhouse structure./Review and process for 2 AP's under 6458205)</t>
  </si>
  <si>
    <t>MARK</t>
  </si>
  <si>
    <t>WIERENGA</t>
  </si>
  <si>
    <t>2000 FAIRVIEW AVENUE E SUITE 103</t>
  </si>
  <si>
    <t>98102</t>
  </si>
  <si>
    <t>6466597</t>
  </si>
  <si>
    <t xml:space="preserve">2601 NW 60TH ST </t>
  </si>
  <si>
    <t>Establish use as rowhouse and construct a 3 unit townhouse, per plans</t>
  </si>
  <si>
    <t>MOON</t>
  </si>
  <si>
    <t>ZHANG</t>
  </si>
  <si>
    <t>1916 23RD AVE S</t>
  </si>
  <si>
    <t>98144</t>
  </si>
  <si>
    <t>SF/D</t>
  </si>
  <si>
    <t>6430348</t>
  </si>
  <si>
    <t>3045  21ST AVE W</t>
  </si>
  <si>
    <t>Construct a new 3-unit townhouse, per plans. Project includes removal of existing detached garage.</t>
  </si>
  <si>
    <t>NEW MULTIFAMILY</t>
  </si>
  <si>
    <t>6460743</t>
  </si>
  <si>
    <t xml:space="preserve">627  34TH AVE </t>
  </si>
  <si>
    <t xml:space="preserve">Establish use as and construct a single family residence, per plans
(no demo needed)
</t>
  </si>
  <si>
    <t>DAVE</t>
  </si>
  <si>
    <t>BIDDLE</t>
  </si>
  <si>
    <t>2701 CALIFORNIA AVENUE SW</t>
  </si>
  <si>
    <t>WASHINGTON</t>
  </si>
  <si>
    <t>6394378</t>
  </si>
  <si>
    <t xml:space="preserve">1288 NW BLAKELY CT </t>
  </si>
  <si>
    <t>Establish use as single family residence and construct one family dwelling, per plans.</t>
  </si>
  <si>
    <t>WHITNEY</t>
  </si>
  <si>
    <t>1537 NW BALLARD WY</t>
  </si>
  <si>
    <t>98107</t>
  </si>
  <si>
    <t>6405047</t>
  </si>
  <si>
    <t>3802  48TH AVE NE</t>
  </si>
  <si>
    <t>Establish use as and construct one family dwelling per plan.</t>
  </si>
  <si>
    <t>GREG</t>
  </si>
  <si>
    <t>ANDREWS</t>
  </si>
  <si>
    <t>7 HIGHLAND DR UNIT 701</t>
  </si>
  <si>
    <t>6433308</t>
  </si>
  <si>
    <t>7740  SEWARD PARK AVE S</t>
  </si>
  <si>
    <t>Establish use and construct single family residence with detached accessory garage per plan.</t>
  </si>
  <si>
    <t>JEFF</t>
  </si>
  <si>
    <t>WEGENER</t>
  </si>
  <si>
    <t>999 N NORTHLAKE WAY, STE #215</t>
  </si>
  <si>
    <t>6451761</t>
  </si>
  <si>
    <t>2907  MONTLAKE BLVD E</t>
  </si>
  <si>
    <t>Establish use as and construct new single family residence on existing foundation, per plan</t>
  </si>
  <si>
    <t>SQUIRES</t>
  </si>
  <si>
    <t>3220 1ST AVE S, SUITE 500</t>
  </si>
  <si>
    <t>NEW SINGLE FAMILY / DUPLEX</t>
  </si>
  <si>
    <t>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</si>
</sst>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,##0;\-#,##0;0"/>
    <numFmt numFmtId="165" formatCode="\$#,##0.00;[Red]&quot;($&quot;#,##0.00\);\$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1" xfId="0" applyFont="1" applyBorder="1"/>
    <xf numFmtId="0" fontId="0" fillId="0" borderId="0" xfId="0" applyAlignment="1"/>
    <xf numFmtId="44" fontId="0" fillId="0" borderId="0" xfId="1" applyFont="1"/>
    <xf numFmtId="0" fontId="2" fillId="0" borderId="2" xfId="0" applyFont="1" applyBorder="1"/>
    <xf numFmtId="17" fontId="4" fillId="0" borderId="2" xfId="0" applyNumberFormat="1" applyFont="1" applyBorder="1"/>
    <xf numFmtId="0" fontId="5" fillId="0" borderId="0" xfId="0" applyFont="1"/>
    <xf numFmtId="49" fontId="6" fillId="3" borderId="3" xfId="0" applyNumberFormat="1" applyFont="1" applyFill="1" applyBorder="1" applyAlignment="1">
      <alignment horizontal="left" vertical="top"/>
    </xf>
    <xf numFmtId="164" fontId="6" fillId="3" borderId="3" xfId="0" applyNumberFormat="1" applyFont="1" applyFill="1" applyBorder="1" applyAlignment="1">
      <alignment horizontal="right" vertical="top"/>
    </xf>
    <xf numFmtId="165" fontId="6" fillId="3" borderId="3" xfId="0" applyNumberFormat="1" applyFont="1" applyFill="1" applyBorder="1" applyAlignment="1">
      <alignment horizontal="right" vertical="top"/>
    </xf>
    <xf numFmtId="49" fontId="7" fillId="3" borderId="3" xfId="0" applyNumberFormat="1" applyFont="1" applyFill="1" applyBorder="1" applyAlignment="1">
      <alignment horizontal="left" vertical="top"/>
    </xf>
    <xf numFmtId="49" fontId="7" fillId="3" borderId="3" xfId="2" applyNumberFormat="1" applyFont="1" applyFill="1" applyBorder="1" applyAlignment="1">
      <alignment horizontal="left" vertical="top"/>
    </xf>
    <xf numFmtId="164" fontId="7" fillId="3" borderId="3" xfId="2" applyNumberFormat="1" applyFont="1" applyFill="1" applyBorder="1" applyAlignment="1">
      <alignment horizontal="right" vertical="top"/>
    </xf>
    <xf numFmtId="44" fontId="7" fillId="3" borderId="3" xfId="1" applyFont="1" applyFill="1" applyBorder="1" applyAlignment="1">
      <alignment horizontal="right" vertical="top"/>
    </xf>
    <xf numFmtId="0" fontId="2" fillId="0" borderId="0" xfId="0" applyFont="1" applyAlignment="1"/>
    <xf numFmtId="0" fontId="4" fillId="0" borderId="3" xfId="0" applyNumberFormat="1" applyFont="1" applyBorder="1" applyAlignment="1"/>
    <xf numFmtId="49" fontId="7" fillId="3" borderId="4" xfId="0" applyNumberFormat="1" applyFont="1" applyFill="1" applyBorder="1" applyAlignment="1">
      <alignment horizontal="left" vertical="top"/>
    </xf>
    <xf numFmtId="49" fontId="8" fillId="2" borderId="3" xfId="0" applyNumberFormat="1" applyFont="1" applyFill="1" applyBorder="1" applyAlignment="1">
      <alignment horizontal="left" vertical="top"/>
    </xf>
    <xf numFmtId="0" fontId="9" fillId="0" borderId="0" xfId="0" applyFont="1"/>
    <xf numFmtId="164" fontId="6" fillId="0" borderId="3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165" fontId="7" fillId="3" borderId="3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Alignment="1">
      <alignment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6" fillId="3" borderId="3" xfId="0" applyNumberFormat="1" applyFont="1" applyFill="1" applyBorder="1" applyAlignment="1">
      <alignment horizontal="left" vertical="top" wrapText="1"/>
    </xf>
    <xf numFmtId="0" fontId="7" fillId="3" borderId="3" xfId="2" applyFont="1" applyFill="1" applyBorder="1" applyAlignment="1">
      <alignment horizontal="left" vertical="top" wrapText="1"/>
    </xf>
    <xf numFmtId="49" fontId="7" fillId="3" borderId="3" xfId="2" applyNumberFormat="1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workbookViewId="0"/>
  </sheetViews>
  <sheetFormatPr defaultRowHeight="15" x14ac:dyDescent="0.25"/>
  <cols>
    <col min="1" max="1" width="40" customWidth="1"/>
    <col min="2" max="2" width="9.7109375" bestFit="1" customWidth="1"/>
    <col min="3" max="3" width="16.28515625" bestFit="1" customWidth="1"/>
    <col min="4" max="4" width="18.140625" bestFit="1" customWidth="1"/>
    <col min="5" max="5" width="17.7109375" bestFit="1" customWidth="1"/>
    <col min="6" max="6" width="9.7109375" bestFit="1" customWidth="1"/>
    <col min="7" max="7" width="16.5703125" bestFit="1" customWidth="1"/>
    <col min="8" max="8" width="23.42578125" bestFit="1" customWidth="1"/>
    <col min="9" max="9" width="50" style="26" customWidth="1"/>
    <col min="10" max="10" width="13.28515625" bestFit="1" customWidth="1"/>
    <col min="11" max="11" width="10.7109375" bestFit="1" customWidth="1"/>
    <col min="12" max="13" width="23.7109375" bestFit="1" customWidth="1"/>
    <col min="14" max="14" width="32.5703125" bestFit="1" customWidth="1"/>
    <col min="15" max="15" width="17.85546875" bestFit="1" customWidth="1"/>
    <col min="16" max="16" width="19.140625" bestFit="1" customWidth="1"/>
    <col min="17" max="17" width="17.28515625" bestFit="1" customWidth="1"/>
  </cols>
  <sheetData>
    <row r="1" spans="1:17" x14ac:dyDescent="0.25">
      <c r="A1" s="1" t="s">
        <v>0</v>
      </c>
      <c r="E1" s="2"/>
      <c r="G1" s="3"/>
    </row>
    <row r="2" spans="1:17" x14ac:dyDescent="0.25">
      <c r="A2" s="4" t="s">
        <v>1</v>
      </c>
      <c r="E2" s="2"/>
      <c r="G2" s="3"/>
    </row>
    <row r="3" spans="1:17" x14ac:dyDescent="0.25">
      <c r="A3" s="4" t="s">
        <v>2</v>
      </c>
      <c r="E3" s="2"/>
      <c r="G3" s="3"/>
    </row>
    <row r="4" spans="1:17" x14ac:dyDescent="0.25">
      <c r="A4" s="4">
        <v>2015</v>
      </c>
      <c r="E4" s="2"/>
      <c r="G4" s="3"/>
    </row>
    <row r="5" spans="1:17" x14ac:dyDescent="0.25">
      <c r="A5" s="5" t="s">
        <v>3</v>
      </c>
      <c r="E5" s="2"/>
      <c r="G5" s="3"/>
    </row>
    <row r="6" spans="1:17" s="18" customFormat="1" ht="12" x14ac:dyDescent="0.2">
      <c r="A6" s="17" t="s">
        <v>4</v>
      </c>
      <c r="B6" s="17" t="s">
        <v>5</v>
      </c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2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7" t="s">
        <v>17</v>
      </c>
      <c r="O6" s="17" t="s">
        <v>18</v>
      </c>
      <c r="P6" s="17" t="s">
        <v>19</v>
      </c>
      <c r="Q6" s="17" t="s">
        <v>20</v>
      </c>
    </row>
    <row r="7" spans="1:17" s="6" customFormat="1" ht="22.5" x14ac:dyDescent="0.25">
      <c r="A7" s="7" t="s">
        <v>21</v>
      </c>
      <c r="B7" s="7" t="s">
        <v>22</v>
      </c>
      <c r="C7" s="7" t="s">
        <v>23</v>
      </c>
      <c r="D7" s="7" t="s">
        <v>24</v>
      </c>
      <c r="E7" s="8">
        <v>1</v>
      </c>
      <c r="F7" s="7" t="s">
        <v>25</v>
      </c>
      <c r="G7" s="9">
        <v>825514</v>
      </c>
      <c r="H7" s="7" t="s">
        <v>26</v>
      </c>
      <c r="I7" s="28" t="s">
        <v>27</v>
      </c>
      <c r="J7" s="8">
        <v>0</v>
      </c>
      <c r="K7" s="8">
        <v>0</v>
      </c>
      <c r="L7" s="7" t="s">
        <v>28</v>
      </c>
      <c r="M7" s="7" t="s">
        <v>29</v>
      </c>
      <c r="N7" s="7" t="s">
        <v>30</v>
      </c>
      <c r="O7" s="7" t="s">
        <v>31</v>
      </c>
      <c r="P7" s="7" t="s">
        <v>32</v>
      </c>
      <c r="Q7" s="7" t="s">
        <v>33</v>
      </c>
    </row>
    <row r="8" spans="1:17" s="6" customFormat="1" x14ac:dyDescent="0.25">
      <c r="A8" s="7" t="s">
        <v>21</v>
      </c>
      <c r="B8" s="7" t="s">
        <v>22</v>
      </c>
      <c r="C8" s="7" t="s">
        <v>23</v>
      </c>
      <c r="D8" s="7" t="s">
        <v>24</v>
      </c>
      <c r="E8" s="8">
        <v>1</v>
      </c>
      <c r="F8" s="7" t="s">
        <v>34</v>
      </c>
      <c r="G8" s="9">
        <v>750000</v>
      </c>
      <c r="H8" s="7" t="s">
        <v>35</v>
      </c>
      <c r="I8" s="28" t="s">
        <v>36</v>
      </c>
      <c r="J8" s="8">
        <v>0</v>
      </c>
      <c r="K8" s="8">
        <v>0</v>
      </c>
      <c r="L8" s="7" t="s">
        <v>37</v>
      </c>
      <c r="M8" s="7" t="s">
        <v>38</v>
      </c>
      <c r="N8" s="7" t="s">
        <v>39</v>
      </c>
      <c r="O8" s="7" t="s">
        <v>40</v>
      </c>
      <c r="P8" s="7" t="s">
        <v>32</v>
      </c>
      <c r="Q8" s="7" t="s">
        <v>41</v>
      </c>
    </row>
    <row r="9" spans="1:17" s="6" customFormat="1" ht="33.75" x14ac:dyDescent="0.25">
      <c r="A9" s="7" t="s">
        <v>21</v>
      </c>
      <c r="B9" s="7" t="s">
        <v>22</v>
      </c>
      <c r="C9" s="7" t="s">
        <v>23</v>
      </c>
      <c r="D9" s="7" t="s">
        <v>24</v>
      </c>
      <c r="E9" s="8">
        <v>1</v>
      </c>
      <c r="F9" s="7" t="s">
        <v>42</v>
      </c>
      <c r="G9" s="9">
        <v>552297</v>
      </c>
      <c r="H9" s="7" t="s">
        <v>43</v>
      </c>
      <c r="I9" s="28" t="s">
        <v>44</v>
      </c>
      <c r="J9" s="8">
        <v>0</v>
      </c>
      <c r="K9" s="8">
        <v>0</v>
      </c>
      <c r="L9" s="7" t="s">
        <v>37</v>
      </c>
      <c r="M9" s="7" t="s">
        <v>38</v>
      </c>
      <c r="N9" s="7" t="s">
        <v>39</v>
      </c>
      <c r="O9" s="7" t="s">
        <v>40</v>
      </c>
      <c r="P9" s="7" t="s">
        <v>32</v>
      </c>
      <c r="Q9" s="7" t="s">
        <v>41</v>
      </c>
    </row>
    <row r="10" spans="1:17" s="6" customFormat="1" ht="22.5" x14ac:dyDescent="0.25">
      <c r="A10" s="7" t="s">
        <v>21</v>
      </c>
      <c r="B10" s="7" t="s">
        <v>22</v>
      </c>
      <c r="C10" s="7" t="s">
        <v>23</v>
      </c>
      <c r="D10" s="7" t="s">
        <v>24</v>
      </c>
      <c r="E10" s="8">
        <v>1</v>
      </c>
      <c r="F10" s="7" t="s">
        <v>45</v>
      </c>
      <c r="G10" s="9">
        <v>885872</v>
      </c>
      <c r="H10" s="7" t="s">
        <v>46</v>
      </c>
      <c r="I10" s="28" t="s">
        <v>47</v>
      </c>
      <c r="J10" s="8">
        <v>0</v>
      </c>
      <c r="K10" s="8">
        <v>0</v>
      </c>
      <c r="L10" s="7" t="s">
        <v>48</v>
      </c>
      <c r="M10" s="7" t="s">
        <v>49</v>
      </c>
      <c r="N10" s="7" t="s">
        <v>50</v>
      </c>
      <c r="O10" s="7" t="s">
        <v>40</v>
      </c>
      <c r="P10" s="7" t="s">
        <v>32</v>
      </c>
      <c r="Q10" s="7" t="s">
        <v>51</v>
      </c>
    </row>
    <row r="11" spans="1:17" s="6" customFormat="1" ht="22.5" x14ac:dyDescent="0.25">
      <c r="A11" s="7" t="s">
        <v>21</v>
      </c>
      <c r="B11" s="7" t="s">
        <v>22</v>
      </c>
      <c r="C11" s="7" t="s">
        <v>23</v>
      </c>
      <c r="D11" s="7" t="s">
        <v>24</v>
      </c>
      <c r="E11" s="8">
        <v>1</v>
      </c>
      <c r="F11" s="7" t="s">
        <v>52</v>
      </c>
      <c r="G11" s="9">
        <v>680000</v>
      </c>
      <c r="H11" s="7" t="s">
        <v>53</v>
      </c>
      <c r="I11" s="28" t="s">
        <v>54</v>
      </c>
      <c r="J11" s="8">
        <v>0</v>
      </c>
      <c r="K11" s="8">
        <v>0</v>
      </c>
      <c r="L11" s="7" t="s">
        <v>55</v>
      </c>
      <c r="M11" s="7" t="s">
        <v>56</v>
      </c>
      <c r="N11" s="7" t="s">
        <v>57</v>
      </c>
      <c r="O11" s="7" t="s">
        <v>40</v>
      </c>
      <c r="P11" s="7" t="s">
        <v>32</v>
      </c>
      <c r="Q11" s="7" t="s">
        <v>58</v>
      </c>
    </row>
    <row r="12" spans="1:17" s="6" customFormat="1" ht="22.5" x14ac:dyDescent="0.25">
      <c r="A12" s="7" t="s">
        <v>21</v>
      </c>
      <c r="B12" s="7" t="s">
        <v>22</v>
      </c>
      <c r="C12" s="7" t="s">
        <v>23</v>
      </c>
      <c r="D12" s="7" t="s">
        <v>24</v>
      </c>
      <c r="E12" s="8">
        <v>1</v>
      </c>
      <c r="F12" s="7" t="s">
        <v>59</v>
      </c>
      <c r="G12" s="9">
        <v>1875000</v>
      </c>
      <c r="H12" s="7" t="s">
        <v>60</v>
      </c>
      <c r="I12" s="28" t="s">
        <v>61</v>
      </c>
      <c r="J12" s="8">
        <v>0</v>
      </c>
      <c r="K12" s="8">
        <v>0</v>
      </c>
      <c r="L12" s="7" t="s">
        <v>48</v>
      </c>
      <c r="M12" s="7" t="s">
        <v>49</v>
      </c>
      <c r="N12" s="7" t="s">
        <v>50</v>
      </c>
      <c r="O12" s="7" t="s">
        <v>40</v>
      </c>
      <c r="P12" s="7" t="s">
        <v>32</v>
      </c>
      <c r="Q12" s="7" t="s">
        <v>51</v>
      </c>
    </row>
    <row r="13" spans="1:17" s="6" customFormat="1" ht="22.5" x14ac:dyDescent="0.25">
      <c r="A13" s="7" t="s">
        <v>21</v>
      </c>
      <c r="B13" s="7" t="s">
        <v>22</v>
      </c>
      <c r="C13" s="7" t="s">
        <v>23</v>
      </c>
      <c r="D13" s="7" t="s">
        <v>24</v>
      </c>
      <c r="E13" s="8">
        <v>1</v>
      </c>
      <c r="F13" s="7" t="s">
        <v>62</v>
      </c>
      <c r="G13" s="9">
        <v>830000</v>
      </c>
      <c r="H13" s="7" t="s">
        <v>63</v>
      </c>
      <c r="I13" s="28" t="s">
        <v>64</v>
      </c>
      <c r="J13" s="8">
        <v>0</v>
      </c>
      <c r="K13" s="8">
        <v>0</v>
      </c>
      <c r="L13" s="7" t="s">
        <v>65</v>
      </c>
      <c r="M13" s="7" t="s">
        <v>66</v>
      </c>
      <c r="N13" s="7" t="s">
        <v>67</v>
      </c>
      <c r="O13" s="7" t="s">
        <v>68</v>
      </c>
      <c r="P13" s="7" t="s">
        <v>32</v>
      </c>
      <c r="Q13" s="7" t="s">
        <v>69</v>
      </c>
    </row>
    <row r="14" spans="1:17" s="6" customFormat="1" ht="33.75" x14ac:dyDescent="0.25">
      <c r="A14" s="7" t="s">
        <v>21</v>
      </c>
      <c r="B14" s="7" t="s">
        <v>70</v>
      </c>
      <c r="C14" s="7" t="s">
        <v>23</v>
      </c>
      <c r="D14" s="7" t="s">
        <v>24</v>
      </c>
      <c r="E14" s="8">
        <v>1</v>
      </c>
      <c r="F14" s="7" t="s">
        <v>71</v>
      </c>
      <c r="G14" s="9">
        <v>3520648</v>
      </c>
      <c r="H14" s="7" t="s">
        <v>72</v>
      </c>
      <c r="I14" s="28" t="s">
        <v>73</v>
      </c>
      <c r="J14" s="8">
        <v>0</v>
      </c>
      <c r="K14" s="8">
        <v>0</v>
      </c>
      <c r="L14" s="7" t="s">
        <v>74</v>
      </c>
      <c r="M14" s="7" t="s">
        <v>75</v>
      </c>
      <c r="N14" s="7" t="s">
        <v>76</v>
      </c>
      <c r="O14" s="7" t="s">
        <v>40</v>
      </c>
      <c r="P14" s="7" t="s">
        <v>32</v>
      </c>
      <c r="Q14" s="7" t="s">
        <v>77</v>
      </c>
    </row>
    <row r="15" spans="1:17" s="6" customFormat="1" ht="33.75" x14ac:dyDescent="0.25">
      <c r="A15" s="7" t="s">
        <v>21</v>
      </c>
      <c r="B15" s="7" t="s">
        <v>70</v>
      </c>
      <c r="C15" s="7" t="s">
        <v>23</v>
      </c>
      <c r="D15" s="7" t="s">
        <v>24</v>
      </c>
      <c r="E15" s="8">
        <v>1</v>
      </c>
      <c r="F15" s="7" t="s">
        <v>78</v>
      </c>
      <c r="G15" s="9">
        <v>11000000</v>
      </c>
      <c r="H15" s="7" t="s">
        <v>79</v>
      </c>
      <c r="I15" s="28" t="s">
        <v>80</v>
      </c>
      <c r="J15" s="8">
        <v>0</v>
      </c>
      <c r="K15" s="8">
        <v>0</v>
      </c>
      <c r="L15" s="7" t="s">
        <v>81</v>
      </c>
      <c r="M15" s="7" t="s">
        <v>82</v>
      </c>
      <c r="N15" s="7" t="s">
        <v>83</v>
      </c>
      <c r="O15" s="7" t="s">
        <v>68</v>
      </c>
      <c r="P15" s="7" t="s">
        <v>32</v>
      </c>
      <c r="Q15" s="7" t="s">
        <v>69</v>
      </c>
    </row>
    <row r="16" spans="1:17" s="6" customFormat="1" ht="22.5" x14ac:dyDescent="0.25">
      <c r="A16" s="7" t="s">
        <v>21</v>
      </c>
      <c r="B16" s="7" t="s">
        <v>70</v>
      </c>
      <c r="C16" s="7" t="s">
        <v>23</v>
      </c>
      <c r="D16" s="7" t="s">
        <v>24</v>
      </c>
      <c r="E16" s="8">
        <v>1</v>
      </c>
      <c r="F16" s="7" t="s">
        <v>84</v>
      </c>
      <c r="G16" s="9">
        <v>1700000</v>
      </c>
      <c r="H16" s="7" t="s">
        <v>85</v>
      </c>
      <c r="I16" s="28" t="s">
        <v>86</v>
      </c>
      <c r="J16" s="8">
        <v>0</v>
      </c>
      <c r="K16" s="8">
        <v>0</v>
      </c>
      <c r="L16" s="7" t="s">
        <v>87</v>
      </c>
      <c r="M16" s="7" t="s">
        <v>88</v>
      </c>
      <c r="N16" s="7" t="s">
        <v>89</v>
      </c>
      <c r="O16" s="7" t="s">
        <v>40</v>
      </c>
      <c r="P16" s="7" t="s">
        <v>32</v>
      </c>
      <c r="Q16" s="7" t="s">
        <v>41</v>
      </c>
    </row>
    <row r="17" spans="1:20" s="6" customFormat="1" ht="22.5" x14ac:dyDescent="0.25">
      <c r="A17" s="7" t="s">
        <v>21</v>
      </c>
      <c r="B17" s="7" t="s">
        <v>70</v>
      </c>
      <c r="C17" s="7" t="s">
        <v>23</v>
      </c>
      <c r="D17" s="7" t="s">
        <v>24</v>
      </c>
      <c r="E17" s="8">
        <v>1</v>
      </c>
      <c r="F17" s="7" t="s">
        <v>90</v>
      </c>
      <c r="G17" s="9">
        <v>1000000</v>
      </c>
      <c r="H17" s="7" t="s">
        <v>91</v>
      </c>
      <c r="I17" s="28" t="s">
        <v>92</v>
      </c>
      <c r="J17" s="8">
        <v>0</v>
      </c>
      <c r="K17" s="8">
        <v>0</v>
      </c>
      <c r="L17" s="7" t="s">
        <v>93</v>
      </c>
      <c r="M17" s="7" t="s">
        <v>94</v>
      </c>
      <c r="N17" s="7" t="s">
        <v>95</v>
      </c>
      <c r="O17" s="7" t="s">
        <v>31</v>
      </c>
      <c r="P17" s="7" t="s">
        <v>32</v>
      </c>
      <c r="Q17" s="7" t="s">
        <v>96</v>
      </c>
    </row>
    <row r="18" spans="1:20" s="6" customFormat="1" x14ac:dyDescent="0.25">
      <c r="A18" s="7" t="s">
        <v>21</v>
      </c>
      <c r="B18" s="7" t="s">
        <v>70</v>
      </c>
      <c r="C18" s="7" t="s">
        <v>23</v>
      </c>
      <c r="D18" s="7" t="s">
        <v>24</v>
      </c>
      <c r="E18" s="8">
        <v>1</v>
      </c>
      <c r="F18" s="7" t="s">
        <v>97</v>
      </c>
      <c r="G18" s="9">
        <v>1400000</v>
      </c>
      <c r="H18" s="7" t="s">
        <v>98</v>
      </c>
      <c r="I18" s="28" t="s">
        <v>99</v>
      </c>
      <c r="J18" s="8">
        <v>0</v>
      </c>
      <c r="K18" s="8">
        <v>0</v>
      </c>
      <c r="L18" s="7" t="s">
        <v>100</v>
      </c>
      <c r="M18" s="7" t="s">
        <v>101</v>
      </c>
      <c r="N18" s="7" t="s">
        <v>102</v>
      </c>
      <c r="O18" s="7" t="s">
        <v>40</v>
      </c>
      <c r="P18" s="7" t="s">
        <v>32</v>
      </c>
      <c r="Q18" s="7" t="s">
        <v>103</v>
      </c>
    </row>
    <row r="19" spans="1:20" s="6" customFormat="1" ht="22.5" x14ac:dyDescent="0.25">
      <c r="A19" s="7" t="s">
        <v>21</v>
      </c>
      <c r="B19" s="7" t="s">
        <v>70</v>
      </c>
      <c r="C19" s="7" t="s">
        <v>104</v>
      </c>
      <c r="D19" s="7" t="s">
        <v>24</v>
      </c>
      <c r="E19" s="8">
        <v>1</v>
      </c>
      <c r="F19" s="7" t="s">
        <v>105</v>
      </c>
      <c r="G19" s="9">
        <v>991166</v>
      </c>
      <c r="H19" s="7" t="s">
        <v>106</v>
      </c>
      <c r="I19" s="28" t="s">
        <v>107</v>
      </c>
      <c r="J19" s="8">
        <v>0</v>
      </c>
      <c r="K19" s="8">
        <v>0</v>
      </c>
      <c r="L19" s="7" t="s">
        <v>108</v>
      </c>
      <c r="M19" s="7" t="s">
        <v>109</v>
      </c>
      <c r="N19" s="7" t="s">
        <v>110</v>
      </c>
      <c r="O19" s="7" t="s">
        <v>40</v>
      </c>
      <c r="P19" s="7" t="s">
        <v>32</v>
      </c>
      <c r="Q19" s="7" t="s">
        <v>111</v>
      </c>
    </row>
    <row r="20" spans="1:20" s="6" customFormat="1" ht="22.5" x14ac:dyDescent="0.25">
      <c r="A20" s="7" t="s">
        <v>21</v>
      </c>
      <c r="B20" s="7" t="s">
        <v>22</v>
      </c>
      <c r="C20" s="7" t="s">
        <v>112</v>
      </c>
      <c r="D20" s="7" t="s">
        <v>24</v>
      </c>
      <c r="E20" s="8">
        <v>1</v>
      </c>
      <c r="F20" s="7" t="s">
        <v>113</v>
      </c>
      <c r="G20" s="9">
        <v>1300000</v>
      </c>
      <c r="H20" s="7" t="s">
        <v>114</v>
      </c>
      <c r="I20" s="28" t="s">
        <v>115</v>
      </c>
      <c r="J20" s="8">
        <v>0</v>
      </c>
      <c r="K20" s="8">
        <v>0</v>
      </c>
      <c r="L20" s="7" t="s">
        <v>116</v>
      </c>
      <c r="M20" s="7" t="s">
        <v>117</v>
      </c>
      <c r="N20" s="7" t="s">
        <v>118</v>
      </c>
      <c r="O20" s="7" t="s">
        <v>40</v>
      </c>
      <c r="P20" s="7" t="s">
        <v>32</v>
      </c>
      <c r="Q20" s="7" t="s">
        <v>77</v>
      </c>
    </row>
    <row r="21" spans="1:20" s="6" customFormat="1" ht="22.5" x14ac:dyDescent="0.25">
      <c r="A21" s="7" t="s">
        <v>21</v>
      </c>
      <c r="B21" s="7" t="s">
        <v>22</v>
      </c>
      <c r="C21" s="7" t="s">
        <v>112</v>
      </c>
      <c r="D21" s="7" t="s">
        <v>24</v>
      </c>
      <c r="E21" s="8">
        <v>1</v>
      </c>
      <c r="F21" s="7" t="s">
        <v>119</v>
      </c>
      <c r="G21" s="9">
        <v>750000</v>
      </c>
      <c r="H21" s="7" t="s">
        <v>120</v>
      </c>
      <c r="I21" s="28" t="s">
        <v>121</v>
      </c>
      <c r="J21" s="8">
        <v>0</v>
      </c>
      <c r="K21" s="8">
        <v>0</v>
      </c>
      <c r="L21" s="7" t="s">
        <v>122</v>
      </c>
      <c r="M21" s="7" t="s">
        <v>123</v>
      </c>
      <c r="N21" s="7" t="s">
        <v>124</v>
      </c>
      <c r="O21" s="7" t="s">
        <v>40</v>
      </c>
      <c r="P21" s="7" t="s">
        <v>32</v>
      </c>
      <c r="Q21" s="7" t="s">
        <v>125</v>
      </c>
    </row>
    <row r="22" spans="1:20" s="6" customFormat="1" ht="22.5" x14ac:dyDescent="0.25">
      <c r="A22" s="7" t="s">
        <v>21</v>
      </c>
      <c r="B22" s="7" t="s">
        <v>70</v>
      </c>
      <c r="C22" s="7" t="s">
        <v>112</v>
      </c>
      <c r="D22" s="7" t="s">
        <v>24</v>
      </c>
      <c r="E22" s="8">
        <v>1</v>
      </c>
      <c r="F22" s="7" t="s">
        <v>126</v>
      </c>
      <c r="G22" s="9">
        <v>1000000</v>
      </c>
      <c r="H22" s="7" t="s">
        <v>127</v>
      </c>
      <c r="I22" s="28" t="s">
        <v>128</v>
      </c>
      <c r="J22" s="8">
        <v>0</v>
      </c>
      <c r="K22" s="8">
        <v>0</v>
      </c>
      <c r="L22" s="7" t="s">
        <v>129</v>
      </c>
      <c r="M22" s="7" t="s">
        <v>130</v>
      </c>
      <c r="N22" s="7" t="s">
        <v>131</v>
      </c>
      <c r="O22" s="7" t="s">
        <v>40</v>
      </c>
      <c r="P22" s="7" t="s">
        <v>32</v>
      </c>
      <c r="Q22" s="7" t="s">
        <v>132</v>
      </c>
    </row>
    <row r="23" spans="1:20" s="6" customFormat="1" ht="22.5" x14ac:dyDescent="0.25">
      <c r="A23" s="7" t="s">
        <v>21</v>
      </c>
      <c r="B23" s="7" t="s">
        <v>70</v>
      </c>
      <c r="C23" s="7" t="s">
        <v>112</v>
      </c>
      <c r="D23" s="7" t="s">
        <v>24</v>
      </c>
      <c r="E23" s="8">
        <v>1</v>
      </c>
      <c r="F23" s="7" t="s">
        <v>133</v>
      </c>
      <c r="G23" s="9">
        <v>700000</v>
      </c>
      <c r="H23" s="7" t="s">
        <v>134</v>
      </c>
      <c r="I23" s="28" t="s">
        <v>135</v>
      </c>
      <c r="J23" s="8">
        <v>0</v>
      </c>
      <c r="K23" s="8">
        <v>0</v>
      </c>
      <c r="L23" s="7" t="s">
        <v>136</v>
      </c>
      <c r="M23" s="7" t="s">
        <v>137</v>
      </c>
      <c r="N23" s="7" t="s">
        <v>138</v>
      </c>
      <c r="O23" s="7" t="s">
        <v>40</v>
      </c>
      <c r="P23" s="7" t="s">
        <v>32</v>
      </c>
      <c r="Q23" s="7" t="s">
        <v>139</v>
      </c>
    </row>
    <row r="24" spans="1:20" s="6" customFormat="1" ht="22.5" x14ac:dyDescent="0.25">
      <c r="A24" s="7" t="s">
        <v>21</v>
      </c>
      <c r="B24" s="7" t="s">
        <v>70</v>
      </c>
      <c r="C24" s="7" t="s">
        <v>112</v>
      </c>
      <c r="D24" s="7" t="s">
        <v>24</v>
      </c>
      <c r="E24" s="8">
        <v>1</v>
      </c>
      <c r="F24" s="7" t="s">
        <v>140</v>
      </c>
      <c r="G24" s="9">
        <v>800000</v>
      </c>
      <c r="H24" s="7" t="s">
        <v>141</v>
      </c>
      <c r="I24" s="28" t="s">
        <v>142</v>
      </c>
      <c r="J24" s="8">
        <v>0</v>
      </c>
      <c r="K24" s="8">
        <v>0</v>
      </c>
      <c r="L24" s="7" t="s">
        <v>143</v>
      </c>
      <c r="M24" s="7" t="s">
        <v>144</v>
      </c>
      <c r="N24" s="7" t="s">
        <v>145</v>
      </c>
      <c r="O24" s="7" t="s">
        <v>40</v>
      </c>
      <c r="P24" s="7" t="s">
        <v>32</v>
      </c>
      <c r="Q24" s="7" t="s">
        <v>41</v>
      </c>
    </row>
    <row r="25" spans="1:20" s="6" customFormat="1" ht="22.5" x14ac:dyDescent="0.25">
      <c r="A25" s="7" t="s">
        <v>21</v>
      </c>
      <c r="B25" s="7" t="s">
        <v>70</v>
      </c>
      <c r="C25" s="7" t="s">
        <v>112</v>
      </c>
      <c r="D25" s="7" t="s">
        <v>24</v>
      </c>
      <c r="E25" s="8">
        <v>1</v>
      </c>
      <c r="F25" s="7" t="s">
        <v>146</v>
      </c>
      <c r="G25" s="9">
        <v>1400000</v>
      </c>
      <c r="H25" s="7" t="s">
        <v>147</v>
      </c>
      <c r="I25" s="28" t="s">
        <v>148</v>
      </c>
      <c r="J25" s="8">
        <v>0</v>
      </c>
      <c r="K25" s="8">
        <v>0</v>
      </c>
      <c r="L25" s="7" t="s">
        <v>149</v>
      </c>
      <c r="M25" s="7" t="s">
        <v>150</v>
      </c>
      <c r="N25" s="7" t="s">
        <v>151</v>
      </c>
      <c r="O25" s="7" t="s">
        <v>40</v>
      </c>
      <c r="P25" s="7" t="s">
        <v>32</v>
      </c>
      <c r="Q25" s="7" t="s">
        <v>41</v>
      </c>
    </row>
    <row r="26" spans="1:20" s="6" customFormat="1" ht="22.5" x14ac:dyDescent="0.25">
      <c r="A26" s="7" t="s">
        <v>21</v>
      </c>
      <c r="B26" s="7" t="s">
        <v>70</v>
      </c>
      <c r="C26" s="7" t="s">
        <v>112</v>
      </c>
      <c r="D26" s="7" t="s">
        <v>24</v>
      </c>
      <c r="E26" s="8">
        <v>1</v>
      </c>
      <c r="F26" s="7" t="s">
        <v>152</v>
      </c>
      <c r="G26" s="9">
        <v>9000000</v>
      </c>
      <c r="H26" s="7" t="s">
        <v>153</v>
      </c>
      <c r="I26" s="28" t="s">
        <v>154</v>
      </c>
      <c r="J26" s="8">
        <v>0</v>
      </c>
      <c r="K26" s="8">
        <v>0</v>
      </c>
      <c r="L26" s="7" t="s">
        <v>155</v>
      </c>
      <c r="M26" s="7" t="s">
        <v>156</v>
      </c>
      <c r="N26" s="7" t="s">
        <v>157</v>
      </c>
      <c r="O26" s="7" t="s">
        <v>40</v>
      </c>
      <c r="P26" s="7" t="s">
        <v>32</v>
      </c>
      <c r="Q26" s="7" t="s">
        <v>41</v>
      </c>
    </row>
    <row r="27" spans="1:20" s="2" customFormat="1" x14ac:dyDescent="0.25">
      <c r="A27" s="10" t="s">
        <v>158</v>
      </c>
      <c r="B27" s="11"/>
      <c r="C27" s="11"/>
      <c r="D27" s="11"/>
      <c r="E27" s="12">
        <f>SUM(E7:E26)</f>
        <v>20</v>
      </c>
      <c r="F27" s="11"/>
      <c r="G27" s="13">
        <f>SUM(G7:G26)</f>
        <v>40960497</v>
      </c>
      <c r="H27" s="11"/>
      <c r="I27" s="29"/>
      <c r="J27" s="12">
        <f t="shared" ref="J27:K27" si="0">SUM(J7:J26)</f>
        <v>0</v>
      </c>
      <c r="K27" s="12">
        <f t="shared" si="0"/>
        <v>0</v>
      </c>
      <c r="L27" s="11"/>
      <c r="M27" s="11"/>
      <c r="N27" s="11"/>
      <c r="O27" s="11"/>
      <c r="P27" s="11"/>
      <c r="Q27" s="11"/>
      <c r="R27" s="14"/>
      <c r="S27" s="14"/>
      <c r="T27" s="14"/>
    </row>
    <row r="28" spans="1:20" s="6" customFormat="1" ht="22.5" x14ac:dyDescent="0.25">
      <c r="A28" s="7" t="s">
        <v>21</v>
      </c>
      <c r="B28" s="7" t="s">
        <v>22</v>
      </c>
      <c r="C28" s="7" t="s">
        <v>159</v>
      </c>
      <c r="D28" s="7" t="s">
        <v>24</v>
      </c>
      <c r="E28" s="8">
        <v>1</v>
      </c>
      <c r="F28" s="7" t="s">
        <v>160</v>
      </c>
      <c r="G28" s="9">
        <v>550000</v>
      </c>
      <c r="H28" s="7" t="s">
        <v>161</v>
      </c>
      <c r="I28" s="28" t="s">
        <v>162</v>
      </c>
      <c r="J28" s="8">
        <v>0</v>
      </c>
      <c r="K28" s="8">
        <v>0</v>
      </c>
      <c r="L28" s="7" t="s">
        <v>163</v>
      </c>
      <c r="M28" s="7" t="s">
        <v>164</v>
      </c>
      <c r="N28" s="7" t="s">
        <v>165</v>
      </c>
      <c r="O28" s="7" t="s">
        <v>40</v>
      </c>
      <c r="P28" s="7" t="s">
        <v>32</v>
      </c>
      <c r="Q28" s="7" t="s">
        <v>166</v>
      </c>
    </row>
    <row r="29" spans="1:20" s="6" customFormat="1" ht="22.5" x14ac:dyDescent="0.25">
      <c r="A29" s="7" t="s">
        <v>21</v>
      </c>
      <c r="B29" s="7" t="s">
        <v>70</v>
      </c>
      <c r="C29" s="7" t="s">
        <v>159</v>
      </c>
      <c r="D29" s="7" t="s">
        <v>24</v>
      </c>
      <c r="E29" s="8">
        <v>1</v>
      </c>
      <c r="F29" s="7" t="s">
        <v>167</v>
      </c>
      <c r="G29" s="9">
        <v>2200000</v>
      </c>
      <c r="H29" s="7" t="s">
        <v>168</v>
      </c>
      <c r="I29" s="28" t="s">
        <v>169</v>
      </c>
      <c r="J29" s="8">
        <v>0</v>
      </c>
      <c r="K29" s="8">
        <v>10</v>
      </c>
      <c r="L29" s="7" t="s">
        <v>170</v>
      </c>
      <c r="M29" s="7" t="s">
        <v>171</v>
      </c>
      <c r="N29" s="7" t="s">
        <v>172</v>
      </c>
      <c r="O29" s="7" t="s">
        <v>40</v>
      </c>
      <c r="P29" s="7" t="s">
        <v>32</v>
      </c>
      <c r="Q29" s="7" t="s">
        <v>166</v>
      </c>
    </row>
    <row r="30" spans="1:20" s="2" customFormat="1" x14ac:dyDescent="0.25">
      <c r="A30" s="10" t="s">
        <v>173</v>
      </c>
      <c r="B30" s="11"/>
      <c r="C30" s="11"/>
      <c r="D30" s="11"/>
      <c r="E30" s="12">
        <f>SUM(E28:E29)</f>
        <v>2</v>
      </c>
      <c r="F30" s="11"/>
      <c r="G30" s="13">
        <f>SUM(G28:G29)</f>
        <v>2750000</v>
      </c>
      <c r="H30" s="11"/>
      <c r="I30" s="29"/>
      <c r="J30" s="12">
        <f t="shared" ref="J30:K30" si="1">SUM(J28:J29)</f>
        <v>0</v>
      </c>
      <c r="K30" s="12">
        <f t="shared" si="1"/>
        <v>10</v>
      </c>
      <c r="L30" s="11"/>
      <c r="M30" s="11"/>
      <c r="N30" s="11"/>
      <c r="O30" s="11"/>
      <c r="P30" s="11"/>
      <c r="Q30" s="11"/>
      <c r="R30" s="14"/>
      <c r="S30" s="14"/>
      <c r="T30" s="14"/>
    </row>
    <row r="31" spans="1:20" s="6" customFormat="1" ht="22.5" x14ac:dyDescent="0.25">
      <c r="A31" s="7" t="s">
        <v>174</v>
      </c>
      <c r="B31" s="7" t="s">
        <v>70</v>
      </c>
      <c r="C31" s="7" t="s">
        <v>23</v>
      </c>
      <c r="D31" s="7" t="s">
        <v>175</v>
      </c>
      <c r="E31" s="8">
        <v>1</v>
      </c>
      <c r="F31" s="7" t="s">
        <v>176</v>
      </c>
      <c r="G31" s="9">
        <v>40000000</v>
      </c>
      <c r="H31" s="7" t="s">
        <v>79</v>
      </c>
      <c r="I31" s="28" t="s">
        <v>177</v>
      </c>
      <c r="J31" s="8" t="s">
        <v>178</v>
      </c>
      <c r="K31" s="8" t="s">
        <v>178</v>
      </c>
      <c r="L31" s="7" t="s">
        <v>179</v>
      </c>
      <c r="M31" s="7" t="s">
        <v>180</v>
      </c>
      <c r="N31" s="7" t="s">
        <v>181</v>
      </c>
      <c r="O31" s="7" t="s">
        <v>40</v>
      </c>
      <c r="P31" s="7" t="s">
        <v>32</v>
      </c>
      <c r="Q31" s="7" t="s">
        <v>125</v>
      </c>
    </row>
    <row r="32" spans="1:20" s="6" customFormat="1" ht="22.5" x14ac:dyDescent="0.25">
      <c r="A32" s="7" t="s">
        <v>174</v>
      </c>
      <c r="B32" s="7" t="s">
        <v>70</v>
      </c>
      <c r="C32" s="7" t="s">
        <v>23</v>
      </c>
      <c r="D32" s="7" t="s">
        <v>175</v>
      </c>
      <c r="E32" s="8">
        <v>1</v>
      </c>
      <c r="F32" s="7" t="s">
        <v>182</v>
      </c>
      <c r="G32" s="9">
        <v>1240000</v>
      </c>
      <c r="H32" s="7" t="s">
        <v>183</v>
      </c>
      <c r="I32" s="28" t="s">
        <v>184</v>
      </c>
      <c r="J32" s="8" t="s">
        <v>178</v>
      </c>
      <c r="K32" s="8" t="s">
        <v>178</v>
      </c>
      <c r="L32" s="7" t="s">
        <v>185</v>
      </c>
      <c r="M32" s="7" t="s">
        <v>186</v>
      </c>
      <c r="N32" s="7" t="s">
        <v>187</v>
      </c>
      <c r="O32" s="7" t="s">
        <v>188</v>
      </c>
      <c r="P32" s="7" t="s">
        <v>32</v>
      </c>
      <c r="Q32" s="7" t="s">
        <v>189</v>
      </c>
    </row>
    <row r="33" spans="1:20" s="6" customFormat="1" ht="22.5" x14ac:dyDescent="0.25">
      <c r="A33" s="7" t="s">
        <v>174</v>
      </c>
      <c r="B33" s="7" t="s">
        <v>70</v>
      </c>
      <c r="C33" s="7" t="s">
        <v>23</v>
      </c>
      <c r="D33" s="7" t="s">
        <v>175</v>
      </c>
      <c r="E33" s="8">
        <v>1</v>
      </c>
      <c r="F33" s="7" t="s">
        <v>190</v>
      </c>
      <c r="G33" s="9">
        <v>1200000</v>
      </c>
      <c r="H33" s="7" t="s">
        <v>191</v>
      </c>
      <c r="I33" s="28" t="s">
        <v>192</v>
      </c>
      <c r="J33" s="8" t="s">
        <v>178</v>
      </c>
      <c r="K33" s="8" t="s">
        <v>178</v>
      </c>
      <c r="L33" s="7" t="s">
        <v>193</v>
      </c>
      <c r="M33" s="7" t="s">
        <v>194</v>
      </c>
      <c r="N33" s="7" t="s">
        <v>195</v>
      </c>
      <c r="O33" s="7" t="s">
        <v>40</v>
      </c>
      <c r="P33" s="7" t="s">
        <v>32</v>
      </c>
      <c r="Q33" s="7" t="s">
        <v>125</v>
      </c>
    </row>
    <row r="34" spans="1:20" s="6" customFormat="1" x14ac:dyDescent="0.25">
      <c r="A34" s="7" t="s">
        <v>174</v>
      </c>
      <c r="B34" s="7" t="s">
        <v>70</v>
      </c>
      <c r="C34" s="7" t="s">
        <v>23</v>
      </c>
      <c r="D34" s="7" t="s">
        <v>175</v>
      </c>
      <c r="E34" s="8">
        <v>1</v>
      </c>
      <c r="F34" s="7" t="s">
        <v>196</v>
      </c>
      <c r="G34" s="9">
        <v>1009000</v>
      </c>
      <c r="H34" s="7" t="s">
        <v>197</v>
      </c>
      <c r="I34" s="28" t="s">
        <v>198</v>
      </c>
      <c r="J34" s="8" t="s">
        <v>178</v>
      </c>
      <c r="K34" s="8" t="s">
        <v>178</v>
      </c>
      <c r="L34" s="7" t="s">
        <v>199</v>
      </c>
      <c r="M34" s="7" t="s">
        <v>200</v>
      </c>
      <c r="N34" s="7" t="s">
        <v>201</v>
      </c>
      <c r="O34" s="7" t="s">
        <v>40</v>
      </c>
      <c r="P34" s="7" t="s">
        <v>32</v>
      </c>
      <c r="Q34" s="7" t="s">
        <v>125</v>
      </c>
    </row>
    <row r="35" spans="1:20" s="2" customFormat="1" x14ac:dyDescent="0.25">
      <c r="A35" s="15" t="s">
        <v>202</v>
      </c>
      <c r="B35" s="11"/>
      <c r="C35" s="11"/>
      <c r="D35" s="11"/>
      <c r="E35" s="12">
        <f>SUM(E31:E34)</f>
        <v>4</v>
      </c>
      <c r="F35" s="11"/>
      <c r="G35" s="13">
        <f>SUM(G31:G34)</f>
        <v>43449000</v>
      </c>
      <c r="H35" s="11"/>
      <c r="I35" s="29"/>
      <c r="J35" s="12">
        <f t="shared" ref="J35:K35" si="2">SUM(J31:J34)</f>
        <v>0</v>
      </c>
      <c r="K35" s="12">
        <f t="shared" si="2"/>
        <v>0</v>
      </c>
      <c r="L35" s="11"/>
      <c r="M35" s="11"/>
      <c r="N35" s="11"/>
      <c r="O35" s="11"/>
      <c r="P35" s="11"/>
      <c r="Q35" s="11"/>
      <c r="R35" s="14"/>
      <c r="S35" s="14"/>
      <c r="T35" s="14"/>
    </row>
    <row r="36" spans="1:20" s="6" customFormat="1" ht="45" x14ac:dyDescent="0.25">
      <c r="A36" s="7" t="s">
        <v>203</v>
      </c>
      <c r="B36" s="7" t="s">
        <v>70</v>
      </c>
      <c r="C36" s="7" t="s">
        <v>23</v>
      </c>
      <c r="D36" s="7" t="s">
        <v>204</v>
      </c>
      <c r="E36" s="8">
        <v>1</v>
      </c>
      <c r="F36" s="7" t="s">
        <v>205</v>
      </c>
      <c r="G36" s="9">
        <v>1308000</v>
      </c>
      <c r="H36" s="7" t="s">
        <v>206</v>
      </c>
      <c r="I36" s="28" t="s">
        <v>207</v>
      </c>
      <c r="J36" s="8" t="s">
        <v>178</v>
      </c>
      <c r="K36" s="8" t="s">
        <v>178</v>
      </c>
      <c r="L36" s="7" t="s">
        <v>208</v>
      </c>
      <c r="M36" s="7" t="s">
        <v>209</v>
      </c>
      <c r="N36" s="7" t="s">
        <v>210</v>
      </c>
      <c r="O36" s="7" t="s">
        <v>211</v>
      </c>
      <c r="P36" s="7" t="s">
        <v>32</v>
      </c>
      <c r="Q36" s="7" t="s">
        <v>212</v>
      </c>
    </row>
    <row r="37" spans="1:20" s="6" customFormat="1" ht="22.5" x14ac:dyDescent="0.25">
      <c r="A37" s="7" t="s">
        <v>203</v>
      </c>
      <c r="B37" s="7" t="s">
        <v>70</v>
      </c>
      <c r="C37" s="7" t="s">
        <v>23</v>
      </c>
      <c r="D37" s="7" t="s">
        <v>204</v>
      </c>
      <c r="E37" s="8">
        <v>1</v>
      </c>
      <c r="F37" s="7" t="s">
        <v>213</v>
      </c>
      <c r="G37" s="9">
        <v>1100000</v>
      </c>
      <c r="H37" s="7" t="s">
        <v>214</v>
      </c>
      <c r="I37" s="28" t="s">
        <v>215</v>
      </c>
      <c r="J37" s="8" t="s">
        <v>178</v>
      </c>
      <c r="K37" s="8" t="s">
        <v>178</v>
      </c>
      <c r="L37" s="7" t="s">
        <v>216</v>
      </c>
      <c r="M37" s="7" t="s">
        <v>217</v>
      </c>
      <c r="N37" s="7" t="s">
        <v>218</v>
      </c>
      <c r="O37" s="7" t="s">
        <v>219</v>
      </c>
      <c r="P37" s="7" t="s">
        <v>32</v>
      </c>
      <c r="Q37" s="7" t="s">
        <v>220</v>
      </c>
    </row>
    <row r="38" spans="1:20" s="6" customFormat="1" x14ac:dyDescent="0.25">
      <c r="A38" s="7" t="s">
        <v>203</v>
      </c>
      <c r="B38" s="7" t="s">
        <v>70</v>
      </c>
      <c r="C38" s="7" t="s">
        <v>23</v>
      </c>
      <c r="D38" s="7" t="s">
        <v>204</v>
      </c>
      <c r="E38" s="8">
        <v>1</v>
      </c>
      <c r="F38" s="7" t="s">
        <v>221</v>
      </c>
      <c r="G38" s="9">
        <v>3687000</v>
      </c>
      <c r="H38" s="7" t="s">
        <v>79</v>
      </c>
      <c r="I38" s="28" t="s">
        <v>222</v>
      </c>
      <c r="J38" s="8" t="s">
        <v>178</v>
      </c>
      <c r="K38" s="8" t="s">
        <v>178</v>
      </c>
      <c r="L38" s="7" t="s">
        <v>170</v>
      </c>
      <c r="M38" s="7" t="s">
        <v>223</v>
      </c>
      <c r="N38" s="7" t="s">
        <v>224</v>
      </c>
      <c r="O38" s="7" t="s">
        <v>225</v>
      </c>
      <c r="P38" s="7" t="s">
        <v>32</v>
      </c>
      <c r="Q38" s="7" t="s">
        <v>226</v>
      </c>
    </row>
    <row r="39" spans="1:20" s="2" customFormat="1" x14ac:dyDescent="0.25">
      <c r="A39" s="10" t="s">
        <v>227</v>
      </c>
      <c r="B39" s="11"/>
      <c r="C39" s="11"/>
      <c r="D39" s="11"/>
      <c r="E39" s="12">
        <f>SUM(E36:E38)</f>
        <v>3</v>
      </c>
      <c r="F39" s="11"/>
      <c r="G39" s="13">
        <f>SUM(G36:G38)</f>
        <v>6095000</v>
      </c>
      <c r="H39" s="11"/>
      <c r="I39" s="30"/>
      <c r="J39" s="12">
        <f t="shared" ref="J39:K39" si="3">SUM(J36:J38)</f>
        <v>0</v>
      </c>
      <c r="K39" s="12">
        <f t="shared" si="3"/>
        <v>0</v>
      </c>
      <c r="L39" s="11"/>
      <c r="M39" s="11"/>
      <c r="N39" s="11"/>
      <c r="O39" s="11"/>
      <c r="P39" s="11"/>
      <c r="Q39" s="11"/>
      <c r="R39" s="14"/>
      <c r="S39" s="14"/>
      <c r="T39" s="14"/>
    </row>
    <row r="40" spans="1:20" s="6" customFormat="1" ht="33.75" x14ac:dyDescent="0.25">
      <c r="A40" s="7" t="s">
        <v>21</v>
      </c>
      <c r="B40" s="7" t="s">
        <v>70</v>
      </c>
      <c r="C40" s="7" t="s">
        <v>23</v>
      </c>
      <c r="D40" s="7" t="s">
        <v>228</v>
      </c>
      <c r="E40" s="8">
        <v>1</v>
      </c>
      <c r="F40" s="7" t="s">
        <v>229</v>
      </c>
      <c r="G40" s="9">
        <v>2500000</v>
      </c>
      <c r="H40" s="7" t="s">
        <v>230</v>
      </c>
      <c r="I40" s="28" t="s">
        <v>231</v>
      </c>
      <c r="J40" s="8">
        <v>0</v>
      </c>
      <c r="K40" s="8">
        <v>0</v>
      </c>
      <c r="L40" s="7" t="s">
        <v>65</v>
      </c>
      <c r="M40" s="7" t="s">
        <v>66</v>
      </c>
      <c r="N40" s="7" t="s">
        <v>67</v>
      </c>
      <c r="O40" s="7" t="s">
        <v>68</v>
      </c>
      <c r="P40" s="7" t="s">
        <v>32</v>
      </c>
      <c r="Q40" s="7" t="s">
        <v>69</v>
      </c>
    </row>
    <row r="41" spans="1:20" s="6" customFormat="1" ht="22.5" x14ac:dyDescent="0.25">
      <c r="A41" s="7" t="s">
        <v>21</v>
      </c>
      <c r="B41" s="7" t="s">
        <v>70</v>
      </c>
      <c r="C41" s="7" t="s">
        <v>23</v>
      </c>
      <c r="D41" s="7" t="s">
        <v>228</v>
      </c>
      <c r="E41" s="8">
        <v>1</v>
      </c>
      <c r="F41" s="7" t="s">
        <v>232</v>
      </c>
      <c r="G41" s="9">
        <v>961878</v>
      </c>
      <c r="H41" s="7" t="s">
        <v>233</v>
      </c>
      <c r="I41" s="28" t="s">
        <v>234</v>
      </c>
      <c r="J41" s="8">
        <v>0</v>
      </c>
      <c r="K41" s="8">
        <v>0</v>
      </c>
      <c r="L41" s="7" t="s">
        <v>235</v>
      </c>
      <c r="M41" s="7" t="s">
        <v>236</v>
      </c>
      <c r="N41" s="7" t="s">
        <v>237</v>
      </c>
      <c r="O41" s="7" t="s">
        <v>40</v>
      </c>
      <c r="P41" s="7" t="s">
        <v>32</v>
      </c>
      <c r="Q41" s="7" t="s">
        <v>41</v>
      </c>
    </row>
    <row r="42" spans="1:20" s="6" customFormat="1" ht="22.5" x14ac:dyDescent="0.25">
      <c r="A42" s="7" t="s">
        <v>21</v>
      </c>
      <c r="B42" s="7" t="s">
        <v>70</v>
      </c>
      <c r="C42" s="7" t="s">
        <v>23</v>
      </c>
      <c r="D42" s="7" t="s">
        <v>228</v>
      </c>
      <c r="E42" s="8">
        <v>1</v>
      </c>
      <c r="F42" s="7" t="s">
        <v>238</v>
      </c>
      <c r="G42" s="9">
        <v>92980518</v>
      </c>
      <c r="H42" s="7" t="s">
        <v>239</v>
      </c>
      <c r="I42" s="28" t="s">
        <v>240</v>
      </c>
      <c r="J42" s="8" t="s">
        <v>178</v>
      </c>
      <c r="K42" s="8" t="s">
        <v>178</v>
      </c>
      <c r="L42" s="7" t="s">
        <v>81</v>
      </c>
      <c r="M42" s="7" t="s">
        <v>82</v>
      </c>
      <c r="N42" s="7" t="s">
        <v>83</v>
      </c>
      <c r="O42" s="7" t="s">
        <v>68</v>
      </c>
      <c r="P42" s="7" t="s">
        <v>32</v>
      </c>
      <c r="Q42" s="7" t="s">
        <v>69</v>
      </c>
    </row>
    <row r="43" spans="1:20" s="6" customFormat="1" ht="22.5" x14ac:dyDescent="0.25">
      <c r="A43" s="7" t="s">
        <v>21</v>
      </c>
      <c r="B43" s="7" t="s">
        <v>70</v>
      </c>
      <c r="C43" s="7" t="s">
        <v>23</v>
      </c>
      <c r="D43" s="7" t="s">
        <v>228</v>
      </c>
      <c r="E43" s="8">
        <v>1</v>
      </c>
      <c r="F43" s="7" t="s">
        <v>241</v>
      </c>
      <c r="G43" s="9">
        <v>37379562</v>
      </c>
      <c r="H43" s="7" t="s">
        <v>242</v>
      </c>
      <c r="I43" s="28" t="s">
        <v>243</v>
      </c>
      <c r="J43" s="8" t="s">
        <v>178</v>
      </c>
      <c r="K43" s="8" t="s">
        <v>178</v>
      </c>
      <c r="L43" s="7" t="s">
        <v>244</v>
      </c>
      <c r="M43" s="7" t="s">
        <v>245</v>
      </c>
      <c r="N43" s="7" t="s">
        <v>246</v>
      </c>
      <c r="O43" s="7" t="s">
        <v>40</v>
      </c>
      <c r="P43" s="7" t="s">
        <v>32</v>
      </c>
      <c r="Q43" s="7" t="s">
        <v>125</v>
      </c>
    </row>
    <row r="44" spans="1:20" s="6" customFormat="1" ht="22.5" x14ac:dyDescent="0.25">
      <c r="A44" s="7" t="s">
        <v>21</v>
      </c>
      <c r="B44" s="7" t="s">
        <v>70</v>
      </c>
      <c r="C44" s="7" t="s">
        <v>23</v>
      </c>
      <c r="D44" s="7" t="s">
        <v>228</v>
      </c>
      <c r="E44" s="8">
        <v>1</v>
      </c>
      <c r="F44" s="7" t="s">
        <v>247</v>
      </c>
      <c r="G44" s="9">
        <v>11000000</v>
      </c>
      <c r="H44" s="7" t="s">
        <v>248</v>
      </c>
      <c r="I44" s="28" t="s">
        <v>249</v>
      </c>
      <c r="J44" s="8">
        <v>0</v>
      </c>
      <c r="K44" s="8">
        <v>0</v>
      </c>
      <c r="L44" s="7" t="s">
        <v>65</v>
      </c>
      <c r="M44" s="7" t="s">
        <v>66</v>
      </c>
      <c r="N44" s="7" t="s">
        <v>67</v>
      </c>
      <c r="O44" s="7" t="s">
        <v>68</v>
      </c>
      <c r="P44" s="7" t="s">
        <v>32</v>
      </c>
      <c r="Q44" s="7" t="s">
        <v>69</v>
      </c>
    </row>
    <row r="45" spans="1:20" s="6" customFormat="1" x14ac:dyDescent="0.25">
      <c r="A45" s="7" t="s">
        <v>21</v>
      </c>
      <c r="B45" s="7" t="s">
        <v>70</v>
      </c>
      <c r="C45" s="7" t="s">
        <v>23</v>
      </c>
      <c r="D45" s="7" t="s">
        <v>228</v>
      </c>
      <c r="E45" s="8">
        <v>1</v>
      </c>
      <c r="F45" s="7" t="s">
        <v>250</v>
      </c>
      <c r="G45" s="9">
        <v>2400000</v>
      </c>
      <c r="H45" s="7" t="s">
        <v>251</v>
      </c>
      <c r="I45" s="28" t="s">
        <v>252</v>
      </c>
      <c r="J45" s="8">
        <v>0</v>
      </c>
      <c r="K45" s="19">
        <v>0</v>
      </c>
      <c r="L45" s="7" t="s">
        <v>253</v>
      </c>
      <c r="M45" s="7" t="s">
        <v>254</v>
      </c>
      <c r="N45" s="7" t="s">
        <v>255</v>
      </c>
      <c r="O45" s="7" t="s">
        <v>256</v>
      </c>
      <c r="P45" s="7" t="s">
        <v>32</v>
      </c>
      <c r="Q45" s="7" t="s">
        <v>257</v>
      </c>
    </row>
    <row r="46" spans="1:20" s="2" customFormat="1" x14ac:dyDescent="0.25">
      <c r="A46" s="10" t="s">
        <v>258</v>
      </c>
      <c r="B46" s="11"/>
      <c r="C46" s="11"/>
      <c r="D46" s="11"/>
      <c r="E46" s="12">
        <f>SUM(E40:E45)</f>
        <v>6</v>
      </c>
      <c r="F46" s="11"/>
      <c r="G46" s="13">
        <f>SUM(G40:G45)</f>
        <v>147221958</v>
      </c>
      <c r="H46" s="11"/>
      <c r="I46" s="29"/>
      <c r="J46" s="12">
        <f t="shared" ref="J46:K46" si="4">SUM(J40:J45)</f>
        <v>0</v>
      </c>
      <c r="K46" s="12">
        <f t="shared" si="4"/>
        <v>0</v>
      </c>
      <c r="L46" s="11"/>
      <c r="M46" s="11"/>
      <c r="N46" s="11"/>
      <c r="O46" s="11"/>
      <c r="P46" s="11"/>
      <c r="Q46" s="11"/>
      <c r="R46" s="14"/>
      <c r="S46" s="14"/>
      <c r="T46" s="14"/>
    </row>
    <row r="47" spans="1:20" s="6" customFormat="1" ht="22.5" x14ac:dyDescent="0.25">
      <c r="A47" s="7" t="s">
        <v>21</v>
      </c>
      <c r="B47" s="7" t="s">
        <v>70</v>
      </c>
      <c r="C47" s="7" t="s">
        <v>23</v>
      </c>
      <c r="D47" s="7" t="s">
        <v>228</v>
      </c>
      <c r="E47" s="8">
        <v>1</v>
      </c>
      <c r="F47" s="7" t="s">
        <v>259</v>
      </c>
      <c r="G47" s="9">
        <v>21004917</v>
      </c>
      <c r="H47" s="7" t="s">
        <v>260</v>
      </c>
      <c r="I47" s="28" t="s">
        <v>261</v>
      </c>
      <c r="J47" s="8">
        <v>0</v>
      </c>
      <c r="K47" s="8">
        <v>152</v>
      </c>
      <c r="L47" s="7" t="s">
        <v>262</v>
      </c>
      <c r="M47" s="7" t="s">
        <v>263</v>
      </c>
      <c r="N47" s="7" t="s">
        <v>264</v>
      </c>
      <c r="O47" s="7" t="s">
        <v>40</v>
      </c>
      <c r="P47" s="7" t="s">
        <v>32</v>
      </c>
      <c r="Q47" s="7" t="s">
        <v>41</v>
      </c>
    </row>
    <row r="48" spans="1:20" s="2" customFormat="1" x14ac:dyDescent="0.25">
      <c r="A48" s="10" t="s">
        <v>265</v>
      </c>
      <c r="B48" s="11"/>
      <c r="C48" s="11"/>
      <c r="D48" s="11"/>
      <c r="E48" s="12">
        <f>SUM(E47)</f>
        <v>1</v>
      </c>
      <c r="F48" s="11"/>
      <c r="G48" s="13">
        <f>SUM(G47)</f>
        <v>21004917</v>
      </c>
      <c r="H48" s="11"/>
      <c r="I48" s="30"/>
      <c r="J48" s="12">
        <f t="shared" ref="J48:K48" si="5">SUM(J47)</f>
        <v>0</v>
      </c>
      <c r="K48" s="12">
        <f t="shared" si="5"/>
        <v>152</v>
      </c>
      <c r="L48" s="11"/>
      <c r="M48" s="11"/>
      <c r="N48" s="11"/>
      <c r="O48" s="11"/>
      <c r="P48" s="11"/>
      <c r="Q48" s="11"/>
      <c r="R48" s="14"/>
      <c r="S48" s="14"/>
      <c r="T48" s="14"/>
    </row>
    <row r="49" spans="1:17" s="6" customFormat="1" ht="33.75" x14ac:dyDescent="0.25">
      <c r="A49" s="7" t="s">
        <v>21</v>
      </c>
      <c r="B49" s="7" t="s">
        <v>70</v>
      </c>
      <c r="C49" s="7" t="s">
        <v>159</v>
      </c>
      <c r="D49" s="7" t="s">
        <v>228</v>
      </c>
      <c r="E49" s="8">
        <v>1</v>
      </c>
      <c r="F49" s="7" t="s">
        <v>266</v>
      </c>
      <c r="G49" s="9">
        <v>6307170</v>
      </c>
      <c r="H49" s="7" t="s">
        <v>267</v>
      </c>
      <c r="I49" s="28" t="s">
        <v>268</v>
      </c>
      <c r="J49" s="8">
        <v>0</v>
      </c>
      <c r="K49" s="8">
        <v>60</v>
      </c>
      <c r="L49" s="7" t="s">
        <v>81</v>
      </c>
      <c r="M49" s="7" t="s">
        <v>82</v>
      </c>
      <c r="N49" s="7" t="s">
        <v>83</v>
      </c>
      <c r="O49" s="7" t="s">
        <v>68</v>
      </c>
      <c r="P49" s="7" t="s">
        <v>32</v>
      </c>
      <c r="Q49" s="7" t="s">
        <v>69</v>
      </c>
    </row>
    <row r="50" spans="1:17" s="6" customFormat="1" ht="33.75" x14ac:dyDescent="0.25">
      <c r="A50" s="7" t="s">
        <v>21</v>
      </c>
      <c r="B50" s="7" t="s">
        <v>70</v>
      </c>
      <c r="C50" s="7" t="s">
        <v>159</v>
      </c>
      <c r="D50" s="7" t="s">
        <v>228</v>
      </c>
      <c r="E50" s="8">
        <v>1</v>
      </c>
      <c r="F50" s="7" t="s">
        <v>269</v>
      </c>
      <c r="G50" s="9">
        <v>9859368</v>
      </c>
      <c r="H50" s="7" t="s">
        <v>270</v>
      </c>
      <c r="I50" s="28" t="s">
        <v>271</v>
      </c>
      <c r="J50" s="8">
        <v>0</v>
      </c>
      <c r="K50" s="8">
        <v>36</v>
      </c>
      <c r="L50" s="7" t="s">
        <v>272</v>
      </c>
      <c r="M50" s="7" t="s">
        <v>273</v>
      </c>
      <c r="N50" s="7" t="s">
        <v>274</v>
      </c>
      <c r="O50" s="7" t="s">
        <v>40</v>
      </c>
      <c r="P50" s="7" t="s">
        <v>32</v>
      </c>
      <c r="Q50" s="7" t="s">
        <v>275</v>
      </c>
    </row>
    <row r="51" spans="1:17" s="6" customFormat="1" x14ac:dyDescent="0.25">
      <c r="A51" s="7" t="s">
        <v>21</v>
      </c>
      <c r="B51" s="7" t="s">
        <v>70</v>
      </c>
      <c r="C51" s="7" t="s">
        <v>159</v>
      </c>
      <c r="D51" s="7" t="s">
        <v>228</v>
      </c>
      <c r="E51" s="8">
        <v>1</v>
      </c>
      <c r="F51" s="7" t="s">
        <v>276</v>
      </c>
      <c r="G51" s="9">
        <v>1236413</v>
      </c>
      <c r="H51" s="7" t="s">
        <v>277</v>
      </c>
      <c r="I51" s="28" t="s">
        <v>278</v>
      </c>
      <c r="J51" s="8">
        <v>0</v>
      </c>
      <c r="K51" s="8">
        <v>20</v>
      </c>
      <c r="L51" s="7" t="s">
        <v>279</v>
      </c>
      <c r="M51" s="7" t="s">
        <v>280</v>
      </c>
      <c r="N51" s="7" t="s">
        <v>281</v>
      </c>
      <c r="O51" s="7" t="s">
        <v>40</v>
      </c>
      <c r="P51" s="7" t="s">
        <v>32</v>
      </c>
      <c r="Q51" s="7" t="s">
        <v>41</v>
      </c>
    </row>
    <row r="52" spans="1:17" s="6" customFormat="1" ht="22.5" x14ac:dyDescent="0.25">
      <c r="A52" s="7" t="s">
        <v>21</v>
      </c>
      <c r="B52" s="7" t="s">
        <v>70</v>
      </c>
      <c r="C52" s="7" t="s">
        <v>159</v>
      </c>
      <c r="D52" s="7" t="s">
        <v>228</v>
      </c>
      <c r="E52" s="8">
        <v>1</v>
      </c>
      <c r="F52" s="7" t="s">
        <v>282</v>
      </c>
      <c r="G52" s="9">
        <v>49162027</v>
      </c>
      <c r="H52" s="7" t="s">
        <v>283</v>
      </c>
      <c r="I52" s="28" t="s">
        <v>284</v>
      </c>
      <c r="J52" s="8">
        <v>0</v>
      </c>
      <c r="K52" s="8">
        <v>385</v>
      </c>
      <c r="L52" s="7" t="s">
        <v>285</v>
      </c>
      <c r="M52" s="7" t="s">
        <v>286</v>
      </c>
      <c r="N52" s="7" t="s">
        <v>287</v>
      </c>
      <c r="O52" s="7" t="s">
        <v>40</v>
      </c>
      <c r="P52" s="7" t="s">
        <v>32</v>
      </c>
      <c r="Q52" s="7" t="s">
        <v>77</v>
      </c>
    </row>
    <row r="53" spans="1:17" s="6" customFormat="1" ht="22.5" x14ac:dyDescent="0.25">
      <c r="A53" s="7" t="s">
        <v>21</v>
      </c>
      <c r="B53" s="7" t="s">
        <v>70</v>
      </c>
      <c r="C53" s="7" t="s">
        <v>159</v>
      </c>
      <c r="D53" s="7" t="s">
        <v>228</v>
      </c>
      <c r="E53" s="8">
        <v>1</v>
      </c>
      <c r="F53" s="7" t="s">
        <v>288</v>
      </c>
      <c r="G53" s="9">
        <v>565755</v>
      </c>
      <c r="H53" s="7" t="s">
        <v>289</v>
      </c>
      <c r="I53" s="28" t="s">
        <v>290</v>
      </c>
      <c r="J53" s="8">
        <v>0</v>
      </c>
      <c r="K53" s="8">
        <v>8</v>
      </c>
      <c r="L53" s="7" t="s">
        <v>291</v>
      </c>
      <c r="M53" s="7" t="s">
        <v>292</v>
      </c>
      <c r="N53" s="7" t="s">
        <v>293</v>
      </c>
      <c r="O53" s="7" t="s">
        <v>40</v>
      </c>
      <c r="P53" s="7" t="s">
        <v>32</v>
      </c>
      <c r="Q53" s="7" t="s">
        <v>139</v>
      </c>
    </row>
    <row r="54" spans="1:17" s="6" customFormat="1" ht="33.75" x14ac:dyDescent="0.25">
      <c r="A54" s="7" t="s">
        <v>21</v>
      </c>
      <c r="B54" s="7" t="s">
        <v>70</v>
      </c>
      <c r="C54" s="7" t="s">
        <v>159</v>
      </c>
      <c r="D54" s="7" t="s">
        <v>228</v>
      </c>
      <c r="E54" s="8">
        <v>1</v>
      </c>
      <c r="F54" s="7" t="s">
        <v>294</v>
      </c>
      <c r="G54" s="9">
        <v>84542098</v>
      </c>
      <c r="H54" s="7" t="s">
        <v>295</v>
      </c>
      <c r="I54" s="28" t="s">
        <v>296</v>
      </c>
      <c r="J54" s="8">
        <v>0</v>
      </c>
      <c r="K54" s="8">
        <v>365</v>
      </c>
      <c r="L54" s="7" t="s">
        <v>81</v>
      </c>
      <c r="M54" s="7" t="s">
        <v>82</v>
      </c>
      <c r="N54" s="7" t="s">
        <v>83</v>
      </c>
      <c r="O54" s="7" t="s">
        <v>68</v>
      </c>
      <c r="P54" s="7" t="s">
        <v>32</v>
      </c>
      <c r="Q54" s="7" t="s">
        <v>69</v>
      </c>
    </row>
    <row r="55" spans="1:17" s="6" customFormat="1" x14ac:dyDescent="0.25">
      <c r="A55" s="7" t="s">
        <v>21</v>
      </c>
      <c r="B55" s="7" t="s">
        <v>70</v>
      </c>
      <c r="C55" s="7" t="s">
        <v>159</v>
      </c>
      <c r="D55" s="7" t="s">
        <v>228</v>
      </c>
      <c r="E55" s="8">
        <v>1</v>
      </c>
      <c r="F55" s="7" t="s">
        <v>297</v>
      </c>
      <c r="G55" s="9">
        <v>616176</v>
      </c>
      <c r="H55" s="7" t="s">
        <v>298</v>
      </c>
      <c r="I55" s="28" t="s">
        <v>299</v>
      </c>
      <c r="J55" s="8">
        <v>0</v>
      </c>
      <c r="K55" s="8">
        <v>4</v>
      </c>
      <c r="L55" s="7" t="s">
        <v>149</v>
      </c>
      <c r="M55" s="7" t="s">
        <v>300</v>
      </c>
      <c r="N55" s="7" t="s">
        <v>301</v>
      </c>
      <c r="O55" s="7" t="s">
        <v>40</v>
      </c>
      <c r="P55" s="7" t="s">
        <v>32</v>
      </c>
      <c r="Q55" s="7" t="s">
        <v>302</v>
      </c>
    </row>
    <row r="56" spans="1:17" s="6" customFormat="1" ht="22.5" x14ac:dyDescent="0.25">
      <c r="A56" s="7" t="s">
        <v>21</v>
      </c>
      <c r="B56" s="7" t="s">
        <v>70</v>
      </c>
      <c r="C56" s="7" t="s">
        <v>159</v>
      </c>
      <c r="D56" s="7" t="s">
        <v>228</v>
      </c>
      <c r="E56" s="8">
        <v>1</v>
      </c>
      <c r="F56" s="7" t="s">
        <v>303</v>
      </c>
      <c r="G56" s="9">
        <v>2316819</v>
      </c>
      <c r="H56" s="7" t="s">
        <v>304</v>
      </c>
      <c r="I56" s="28" t="s">
        <v>305</v>
      </c>
      <c r="J56" s="8">
        <v>0</v>
      </c>
      <c r="K56" s="8">
        <v>40</v>
      </c>
      <c r="L56" s="7" t="s">
        <v>244</v>
      </c>
      <c r="M56" s="7" t="s">
        <v>306</v>
      </c>
      <c r="N56" s="7" t="s">
        <v>274</v>
      </c>
      <c r="O56" s="7" t="s">
        <v>40</v>
      </c>
      <c r="P56" s="7" t="s">
        <v>32</v>
      </c>
      <c r="Q56" s="7" t="s">
        <v>275</v>
      </c>
    </row>
    <row r="57" spans="1:17" s="6" customFormat="1" ht="22.5" x14ac:dyDescent="0.25">
      <c r="A57" s="7" t="s">
        <v>21</v>
      </c>
      <c r="B57" s="7" t="s">
        <v>70</v>
      </c>
      <c r="C57" s="7" t="s">
        <v>159</v>
      </c>
      <c r="D57" s="7" t="s">
        <v>228</v>
      </c>
      <c r="E57" s="8">
        <v>1</v>
      </c>
      <c r="F57" s="7" t="s">
        <v>307</v>
      </c>
      <c r="G57" s="9">
        <v>835625</v>
      </c>
      <c r="H57" s="7" t="s">
        <v>308</v>
      </c>
      <c r="I57" s="28" t="s">
        <v>309</v>
      </c>
      <c r="J57" s="8">
        <v>0</v>
      </c>
      <c r="K57" s="8">
        <v>6</v>
      </c>
      <c r="L57" s="7" t="s">
        <v>310</v>
      </c>
      <c r="M57" s="7" t="s">
        <v>311</v>
      </c>
      <c r="N57" s="7" t="s">
        <v>312</v>
      </c>
      <c r="O57" s="7" t="s">
        <v>40</v>
      </c>
      <c r="P57" s="7" t="s">
        <v>32</v>
      </c>
      <c r="Q57" s="7" t="s">
        <v>313</v>
      </c>
    </row>
    <row r="58" spans="1:17" s="6" customFormat="1" x14ac:dyDescent="0.25">
      <c r="A58" s="7" t="s">
        <v>21</v>
      </c>
      <c r="B58" s="7" t="s">
        <v>70</v>
      </c>
      <c r="C58" s="7" t="s">
        <v>159</v>
      </c>
      <c r="D58" s="7" t="s">
        <v>228</v>
      </c>
      <c r="E58" s="8">
        <v>1</v>
      </c>
      <c r="F58" s="7" t="s">
        <v>314</v>
      </c>
      <c r="G58" s="9">
        <v>6620976</v>
      </c>
      <c r="H58" s="7" t="s">
        <v>315</v>
      </c>
      <c r="I58" s="28" t="s">
        <v>316</v>
      </c>
      <c r="J58" s="8">
        <v>0</v>
      </c>
      <c r="K58" s="8">
        <v>66</v>
      </c>
      <c r="L58" s="7" t="s">
        <v>317</v>
      </c>
      <c r="M58" s="7" t="s">
        <v>318</v>
      </c>
      <c r="N58" s="7" t="s">
        <v>319</v>
      </c>
      <c r="O58" s="7" t="s">
        <v>40</v>
      </c>
      <c r="P58" s="7" t="s">
        <v>32</v>
      </c>
      <c r="Q58" s="7" t="s">
        <v>320</v>
      </c>
    </row>
    <row r="59" spans="1:17" s="6" customFormat="1" ht="22.5" x14ac:dyDescent="0.25">
      <c r="A59" s="7" t="s">
        <v>21</v>
      </c>
      <c r="B59" s="7" t="s">
        <v>70</v>
      </c>
      <c r="C59" s="7" t="s">
        <v>159</v>
      </c>
      <c r="D59" s="7" t="s">
        <v>228</v>
      </c>
      <c r="E59" s="8">
        <v>1</v>
      </c>
      <c r="F59" s="7" t="s">
        <v>321</v>
      </c>
      <c r="G59" s="9">
        <v>43012696</v>
      </c>
      <c r="H59" s="7" t="s">
        <v>322</v>
      </c>
      <c r="I59" s="28" t="s">
        <v>323</v>
      </c>
      <c r="J59" s="8">
        <v>0</v>
      </c>
      <c r="K59" s="8">
        <v>359</v>
      </c>
      <c r="L59" s="7" t="s">
        <v>324</v>
      </c>
      <c r="M59" s="7" t="s">
        <v>325</v>
      </c>
      <c r="N59" s="7" t="s">
        <v>326</v>
      </c>
      <c r="O59" s="7" t="s">
        <v>40</v>
      </c>
      <c r="P59" s="7" t="s">
        <v>32</v>
      </c>
      <c r="Q59" s="7" t="s">
        <v>327</v>
      </c>
    </row>
    <row r="60" spans="1:17" s="6" customFormat="1" ht="22.5" x14ac:dyDescent="0.25">
      <c r="A60" s="7" t="s">
        <v>21</v>
      </c>
      <c r="B60" s="7" t="s">
        <v>70</v>
      </c>
      <c r="C60" s="7" t="s">
        <v>159</v>
      </c>
      <c r="D60" s="7" t="s">
        <v>228</v>
      </c>
      <c r="E60" s="8">
        <v>1</v>
      </c>
      <c r="F60" s="7" t="s">
        <v>328</v>
      </c>
      <c r="G60" s="9">
        <v>721294</v>
      </c>
      <c r="H60" s="7" t="s">
        <v>329</v>
      </c>
      <c r="I60" s="28" t="s">
        <v>330</v>
      </c>
      <c r="J60" s="8">
        <v>0</v>
      </c>
      <c r="K60" s="8">
        <v>3</v>
      </c>
      <c r="L60" s="7" t="s">
        <v>331</v>
      </c>
      <c r="M60" s="7" t="s">
        <v>332</v>
      </c>
      <c r="N60" s="7" t="s">
        <v>333</v>
      </c>
      <c r="O60" s="7" t="s">
        <v>40</v>
      </c>
      <c r="P60" s="7" t="s">
        <v>32</v>
      </c>
      <c r="Q60" s="7" t="s">
        <v>41</v>
      </c>
    </row>
    <row r="61" spans="1:17" s="6" customFormat="1" x14ac:dyDescent="0.25">
      <c r="A61" s="7" t="s">
        <v>21</v>
      </c>
      <c r="B61" s="7" t="s">
        <v>70</v>
      </c>
      <c r="C61" s="7" t="s">
        <v>159</v>
      </c>
      <c r="D61" s="7" t="s">
        <v>228</v>
      </c>
      <c r="E61" s="8">
        <v>1</v>
      </c>
      <c r="F61" s="7" t="s">
        <v>334</v>
      </c>
      <c r="G61" s="9">
        <v>1358475</v>
      </c>
      <c r="H61" s="7" t="s">
        <v>335</v>
      </c>
      <c r="I61" s="28" t="s">
        <v>336</v>
      </c>
      <c r="J61" s="8">
        <v>0</v>
      </c>
      <c r="K61" s="8">
        <v>34</v>
      </c>
      <c r="L61" s="7" t="s">
        <v>337</v>
      </c>
      <c r="M61" s="7" t="s">
        <v>338</v>
      </c>
      <c r="N61" s="7" t="s">
        <v>339</v>
      </c>
      <c r="O61" s="7" t="s">
        <v>188</v>
      </c>
      <c r="P61" s="7" t="s">
        <v>32</v>
      </c>
      <c r="Q61" s="7" t="s">
        <v>340</v>
      </c>
    </row>
    <row r="62" spans="1:17" s="6" customFormat="1" ht="22.5" x14ac:dyDescent="0.25">
      <c r="A62" s="7" t="s">
        <v>21</v>
      </c>
      <c r="B62" s="7" t="s">
        <v>70</v>
      </c>
      <c r="C62" s="7" t="s">
        <v>159</v>
      </c>
      <c r="D62" s="7" t="s">
        <v>228</v>
      </c>
      <c r="E62" s="8">
        <v>1</v>
      </c>
      <c r="F62" s="7" t="s">
        <v>341</v>
      </c>
      <c r="G62" s="9">
        <v>2440000</v>
      </c>
      <c r="H62" s="7" t="s">
        <v>342</v>
      </c>
      <c r="I62" s="28" t="s">
        <v>343</v>
      </c>
      <c r="J62" s="8">
        <v>0</v>
      </c>
      <c r="K62" s="8">
        <v>296</v>
      </c>
      <c r="L62" s="7" t="s">
        <v>81</v>
      </c>
      <c r="M62" s="7" t="s">
        <v>82</v>
      </c>
      <c r="N62" s="7" t="s">
        <v>83</v>
      </c>
      <c r="O62" s="7" t="s">
        <v>68</v>
      </c>
      <c r="P62" s="7" t="s">
        <v>32</v>
      </c>
      <c r="Q62" s="7" t="s">
        <v>69</v>
      </c>
    </row>
    <row r="63" spans="1:17" s="6" customFormat="1" ht="45" x14ac:dyDescent="0.25">
      <c r="A63" s="7" t="s">
        <v>21</v>
      </c>
      <c r="B63" s="7" t="s">
        <v>70</v>
      </c>
      <c r="C63" s="7" t="s">
        <v>159</v>
      </c>
      <c r="D63" s="7" t="s">
        <v>228</v>
      </c>
      <c r="E63" s="8">
        <v>1</v>
      </c>
      <c r="F63" s="7" t="s">
        <v>344</v>
      </c>
      <c r="G63" s="9">
        <v>788747</v>
      </c>
      <c r="H63" s="7" t="s">
        <v>345</v>
      </c>
      <c r="I63" s="28" t="s">
        <v>346</v>
      </c>
      <c r="J63" s="8">
        <v>0</v>
      </c>
      <c r="K63" s="8">
        <v>4</v>
      </c>
      <c r="L63" s="7" t="s">
        <v>347</v>
      </c>
      <c r="M63" s="7" t="s">
        <v>348</v>
      </c>
      <c r="N63" s="7" t="s">
        <v>349</v>
      </c>
      <c r="O63" s="7" t="s">
        <v>40</v>
      </c>
      <c r="P63" s="7" t="s">
        <v>32</v>
      </c>
      <c r="Q63" s="7" t="s">
        <v>350</v>
      </c>
    </row>
    <row r="64" spans="1:17" s="6" customFormat="1" ht="22.5" x14ac:dyDescent="0.25">
      <c r="A64" s="7" t="s">
        <v>21</v>
      </c>
      <c r="B64" s="7" t="s">
        <v>70</v>
      </c>
      <c r="C64" s="7" t="s">
        <v>159</v>
      </c>
      <c r="D64" s="7" t="s">
        <v>228</v>
      </c>
      <c r="E64" s="8">
        <v>1</v>
      </c>
      <c r="F64" s="7" t="s">
        <v>351</v>
      </c>
      <c r="G64" s="9">
        <v>600000</v>
      </c>
      <c r="H64" s="7" t="s">
        <v>352</v>
      </c>
      <c r="I64" s="28" t="s">
        <v>353</v>
      </c>
      <c r="J64" s="8">
        <v>0</v>
      </c>
      <c r="K64" s="8">
        <v>3</v>
      </c>
      <c r="L64" s="7" t="s">
        <v>354</v>
      </c>
      <c r="M64" s="7" t="s">
        <v>355</v>
      </c>
      <c r="N64" s="7" t="s">
        <v>356</v>
      </c>
      <c r="O64" s="7" t="s">
        <v>40</v>
      </c>
      <c r="P64" s="7" t="s">
        <v>32</v>
      </c>
      <c r="Q64" s="7" t="s">
        <v>357</v>
      </c>
    </row>
    <row r="65" spans="1:20" s="6" customFormat="1" ht="22.5" x14ac:dyDescent="0.25">
      <c r="A65" s="7" t="s">
        <v>21</v>
      </c>
      <c r="B65" s="7" t="s">
        <v>70</v>
      </c>
      <c r="C65" s="20" t="s">
        <v>358</v>
      </c>
      <c r="D65" s="7" t="s">
        <v>228</v>
      </c>
      <c r="E65" s="8">
        <v>1</v>
      </c>
      <c r="F65" s="7" t="s">
        <v>359</v>
      </c>
      <c r="G65" s="9">
        <v>537030</v>
      </c>
      <c r="H65" s="7" t="s">
        <v>360</v>
      </c>
      <c r="I65" s="28" t="s">
        <v>361</v>
      </c>
      <c r="J65" s="8">
        <v>0</v>
      </c>
      <c r="K65" s="8">
        <v>3</v>
      </c>
      <c r="L65" s="7" t="s">
        <v>331</v>
      </c>
      <c r="M65" s="7" t="s">
        <v>332</v>
      </c>
      <c r="N65" s="7" t="s">
        <v>333</v>
      </c>
      <c r="O65" s="7" t="s">
        <v>40</v>
      </c>
      <c r="P65" s="7" t="s">
        <v>32</v>
      </c>
      <c r="Q65" s="7" t="s">
        <v>41</v>
      </c>
    </row>
    <row r="66" spans="1:20" s="14" customFormat="1" ht="12.75" x14ac:dyDescent="0.2">
      <c r="A66" s="16" t="s">
        <v>362</v>
      </c>
      <c r="B66" s="11"/>
      <c r="C66" s="11"/>
      <c r="D66" s="11"/>
      <c r="E66" s="12">
        <f>SUM(E49:E65)</f>
        <v>17</v>
      </c>
      <c r="F66" s="11"/>
      <c r="G66" s="13">
        <f>SUM(G49:G65)</f>
        <v>211520669</v>
      </c>
      <c r="H66" s="11"/>
      <c r="I66" s="30"/>
      <c r="J66" s="12">
        <f t="shared" ref="J66:K66" si="6">SUM(J49:J65)</f>
        <v>0</v>
      </c>
      <c r="K66" s="12">
        <f t="shared" si="6"/>
        <v>1692</v>
      </c>
      <c r="L66" s="11"/>
      <c r="M66" s="11"/>
      <c r="N66" s="11"/>
      <c r="O66" s="11"/>
      <c r="P66" s="11"/>
      <c r="Q66" s="11"/>
    </row>
    <row r="67" spans="1:20" s="6" customFormat="1" ht="33.75" x14ac:dyDescent="0.25">
      <c r="A67" s="7" t="s">
        <v>21</v>
      </c>
      <c r="B67" s="7" t="s">
        <v>22</v>
      </c>
      <c r="C67" s="7" t="s">
        <v>358</v>
      </c>
      <c r="D67" s="7" t="s">
        <v>228</v>
      </c>
      <c r="E67" s="8">
        <v>1</v>
      </c>
      <c r="F67" s="7" t="s">
        <v>363</v>
      </c>
      <c r="G67" s="9">
        <v>549197</v>
      </c>
      <c r="H67" s="7" t="s">
        <v>364</v>
      </c>
      <c r="I67" s="31" t="s">
        <v>365</v>
      </c>
      <c r="J67" s="8">
        <v>0</v>
      </c>
      <c r="K67" s="8">
        <v>1</v>
      </c>
      <c r="L67" s="7" t="s">
        <v>366</v>
      </c>
      <c r="M67" s="7" t="s">
        <v>367</v>
      </c>
      <c r="N67" s="7" t="s">
        <v>368</v>
      </c>
      <c r="O67" s="7" t="s">
        <v>40</v>
      </c>
      <c r="P67" s="7" t="s">
        <v>369</v>
      </c>
      <c r="Q67" s="7" t="s">
        <v>302</v>
      </c>
    </row>
    <row r="68" spans="1:20" s="6" customFormat="1" ht="22.5" x14ac:dyDescent="0.25">
      <c r="A68" s="7" t="s">
        <v>21</v>
      </c>
      <c r="B68" s="7" t="s">
        <v>70</v>
      </c>
      <c r="C68" s="7" t="s">
        <v>358</v>
      </c>
      <c r="D68" s="7" t="s">
        <v>228</v>
      </c>
      <c r="E68" s="8">
        <v>1</v>
      </c>
      <c r="F68" s="7" t="s">
        <v>370</v>
      </c>
      <c r="G68" s="9">
        <v>582658</v>
      </c>
      <c r="H68" s="7" t="s">
        <v>371</v>
      </c>
      <c r="I68" s="28" t="s">
        <v>372</v>
      </c>
      <c r="J68" s="8">
        <v>0</v>
      </c>
      <c r="K68" s="8">
        <v>1</v>
      </c>
      <c r="L68" s="7" t="s">
        <v>170</v>
      </c>
      <c r="M68" s="7" t="s">
        <v>373</v>
      </c>
      <c r="N68" s="7" t="s">
        <v>374</v>
      </c>
      <c r="O68" s="7" t="s">
        <v>40</v>
      </c>
      <c r="P68" s="7" t="s">
        <v>32</v>
      </c>
      <c r="Q68" s="7" t="s">
        <v>375</v>
      </c>
    </row>
    <row r="69" spans="1:20" s="6" customFormat="1" x14ac:dyDescent="0.25">
      <c r="A69" s="7" t="s">
        <v>21</v>
      </c>
      <c r="B69" s="7" t="s">
        <v>70</v>
      </c>
      <c r="C69" s="7" t="s">
        <v>358</v>
      </c>
      <c r="D69" s="7" t="s">
        <v>228</v>
      </c>
      <c r="E69" s="8">
        <v>1</v>
      </c>
      <c r="F69" s="7" t="s">
        <v>376</v>
      </c>
      <c r="G69" s="9">
        <v>584677</v>
      </c>
      <c r="H69" s="7" t="s">
        <v>377</v>
      </c>
      <c r="I69" s="28" t="s">
        <v>378</v>
      </c>
      <c r="J69" s="8">
        <v>0</v>
      </c>
      <c r="K69" s="8">
        <v>1</v>
      </c>
      <c r="L69" s="7" t="s">
        <v>379</v>
      </c>
      <c r="M69" s="7" t="s">
        <v>380</v>
      </c>
      <c r="N69" s="7" t="s">
        <v>381</v>
      </c>
      <c r="O69" s="7" t="s">
        <v>40</v>
      </c>
      <c r="P69" s="7" t="s">
        <v>32</v>
      </c>
      <c r="Q69" s="7" t="s">
        <v>77</v>
      </c>
    </row>
    <row r="70" spans="1:20" s="6" customFormat="1" ht="22.5" x14ac:dyDescent="0.25">
      <c r="A70" s="7" t="s">
        <v>21</v>
      </c>
      <c r="B70" s="7" t="s">
        <v>70</v>
      </c>
      <c r="C70" s="7" t="s">
        <v>358</v>
      </c>
      <c r="D70" s="7" t="s">
        <v>228</v>
      </c>
      <c r="E70" s="8">
        <v>1</v>
      </c>
      <c r="F70" s="7" t="s">
        <v>382</v>
      </c>
      <c r="G70" s="9">
        <v>630742</v>
      </c>
      <c r="H70" s="7" t="s">
        <v>383</v>
      </c>
      <c r="I70" s="28" t="s">
        <v>384</v>
      </c>
      <c r="J70" s="8">
        <v>0</v>
      </c>
      <c r="K70" s="8">
        <v>1</v>
      </c>
      <c r="L70" s="7" t="s">
        <v>385</v>
      </c>
      <c r="M70" s="7" t="s">
        <v>386</v>
      </c>
      <c r="N70" s="7" t="s">
        <v>387</v>
      </c>
      <c r="O70" s="7" t="s">
        <v>40</v>
      </c>
      <c r="P70" s="7" t="s">
        <v>32</v>
      </c>
      <c r="Q70" s="7" t="s">
        <v>139</v>
      </c>
    </row>
    <row r="71" spans="1:20" s="6" customFormat="1" ht="22.5" x14ac:dyDescent="0.25">
      <c r="A71" s="7" t="s">
        <v>21</v>
      </c>
      <c r="B71" s="7" t="s">
        <v>70</v>
      </c>
      <c r="C71" s="7" t="s">
        <v>358</v>
      </c>
      <c r="D71" s="7" t="s">
        <v>228</v>
      </c>
      <c r="E71" s="8">
        <v>1</v>
      </c>
      <c r="F71" s="7" t="s">
        <v>388</v>
      </c>
      <c r="G71" s="9">
        <v>509200</v>
      </c>
      <c r="H71" s="7" t="s">
        <v>389</v>
      </c>
      <c r="I71" s="28" t="s">
        <v>390</v>
      </c>
      <c r="J71" s="8">
        <v>0</v>
      </c>
      <c r="K71" s="8">
        <v>1</v>
      </c>
      <c r="L71" s="7" t="s">
        <v>379</v>
      </c>
      <c r="M71" s="7" t="s">
        <v>391</v>
      </c>
      <c r="N71" s="7" t="s">
        <v>392</v>
      </c>
      <c r="O71" s="7" t="s">
        <v>40</v>
      </c>
      <c r="P71" s="7" t="s">
        <v>32</v>
      </c>
      <c r="Q71" s="7" t="s">
        <v>132</v>
      </c>
    </row>
    <row r="72" spans="1:20" s="2" customFormat="1" x14ac:dyDescent="0.25">
      <c r="A72" s="10" t="s">
        <v>393</v>
      </c>
      <c r="B72" s="11"/>
      <c r="C72" s="11"/>
      <c r="D72" s="11"/>
      <c r="E72" s="12">
        <f>SUM(E67:E71)</f>
        <v>5</v>
      </c>
      <c r="F72" s="11"/>
      <c r="G72" s="13">
        <f>SUM(G67:G71)</f>
        <v>2856474</v>
      </c>
      <c r="H72" s="11"/>
      <c r="I72" s="30"/>
      <c r="J72" s="12">
        <f t="shared" ref="J72:K72" si="7">SUM(J67:J71)</f>
        <v>0</v>
      </c>
      <c r="K72" s="12">
        <f t="shared" si="7"/>
        <v>5</v>
      </c>
      <c r="L72" s="11"/>
      <c r="M72" s="11"/>
      <c r="N72" s="11"/>
      <c r="O72" s="11"/>
      <c r="P72" s="11"/>
      <c r="Q72" s="11"/>
      <c r="R72" s="14"/>
      <c r="S72" s="14"/>
      <c r="T72" s="14"/>
    </row>
    <row r="73" spans="1:20" s="25" customFormat="1" ht="12.75" x14ac:dyDescent="0.2">
      <c r="A73" s="21"/>
      <c r="B73" s="21"/>
      <c r="C73" s="21"/>
      <c r="D73" s="22" t="s">
        <v>394</v>
      </c>
      <c r="E73" s="23">
        <f>SUM(E72,E66,E48,E46,E39,E35,E30,E27)</f>
        <v>58</v>
      </c>
      <c r="F73" s="21"/>
      <c r="G73" s="24">
        <f>SUM(G72,G66,G48,G46,G39,G35,G30,G27)</f>
        <v>475858515</v>
      </c>
      <c r="H73" s="21"/>
      <c r="I73" s="32"/>
      <c r="J73" s="23">
        <f>SUM(J72,J66,J48,J46,J39,J35,J30,J27)</f>
        <v>0</v>
      </c>
      <c r="K73" s="23">
        <f>SUM(K72,K66,K48,K46,K39,K35,K30,K27)</f>
        <v>1859</v>
      </c>
      <c r="L73" s="21"/>
      <c r="M73" s="21"/>
      <c r="N73" s="21"/>
      <c r="O73" s="21"/>
      <c r="P73" s="21"/>
      <c r="Q7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Issued Building Permit Stats - Projects Greater than 500K - August 2015</dc:title>
  <dc:creator>Moon Callison</dc:creator>
  <cp:lastModifiedBy>Moon Callison</cp:lastModifiedBy>
  <dcterms:created xsi:type="dcterms:W3CDTF">2015-09-10T16:23:04Z</dcterms:created>
  <dcterms:modified xsi:type="dcterms:W3CDTF">2015-09-10T16:26:05Z</dcterms:modified>
</cp:coreProperties>
</file>