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LISM\Desktop\"/>
    </mc:Choice>
  </mc:AlternateContent>
  <bookViews>
    <workbookView xWindow="0" yWindow="0" windowWidth="18630" windowHeight="1095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0" i="1" l="1"/>
  <c r="J60" i="1"/>
  <c r="G60" i="1"/>
  <c r="E60" i="1"/>
  <c r="E61" i="1" s="1"/>
  <c r="K56" i="1"/>
  <c r="J56" i="1"/>
  <c r="G56" i="1"/>
  <c r="E56" i="1"/>
  <c r="K39" i="1"/>
  <c r="J39" i="1"/>
  <c r="G39" i="1"/>
  <c r="E39" i="1"/>
  <c r="K34" i="1"/>
  <c r="J34" i="1"/>
  <c r="G34" i="1"/>
  <c r="E34" i="1"/>
  <c r="K30" i="1"/>
  <c r="J30" i="1"/>
  <c r="G30" i="1"/>
  <c r="E30" i="1"/>
  <c r="K28" i="1"/>
  <c r="J28" i="1"/>
  <c r="G28" i="1"/>
  <c r="E28" i="1"/>
  <c r="K22" i="1"/>
  <c r="J22" i="1"/>
  <c r="G22" i="1"/>
  <c r="E22" i="1"/>
  <c r="K18" i="1"/>
  <c r="J18" i="1"/>
  <c r="G18" i="1"/>
  <c r="E18" i="1"/>
  <c r="G61" i="1" l="1"/>
  <c r="J61" i="1"/>
  <c r="K61" i="1"/>
</calcChain>
</file>

<file path=xl/sharedStrings.xml><?xml version="1.0" encoding="utf-8"?>
<sst xmlns="http://schemas.openxmlformats.org/spreadsheetml/2006/main" count="638" uniqueCount="323">
  <si>
    <t>CITY OF SEATTLE</t>
  </si>
  <si>
    <t>DEPARTMENT OF PLANNING AND DEVELOPMENT</t>
  </si>
  <si>
    <t>ISSUED BUILDING DEVELOPMENT PERMITS</t>
  </si>
  <si>
    <t>AUGUST</t>
  </si>
  <si>
    <t>AP Type</t>
  </si>
  <si>
    <t>Work Type</t>
  </si>
  <si>
    <t>Dept of Commerce</t>
  </si>
  <si>
    <t>Action/Decision Type</t>
  </si>
  <si>
    <t>Issued Permit Count</t>
  </si>
  <si>
    <t>Permit Nbr</t>
  </si>
  <si>
    <t>DPD Best Value</t>
  </si>
  <si>
    <t>Site Address</t>
  </si>
  <si>
    <t>Project Description</t>
  </si>
  <si>
    <t>Units Removed</t>
  </si>
  <si>
    <t>Units Added</t>
  </si>
  <si>
    <t>Primary Contact First Name</t>
  </si>
  <si>
    <t>Primary Contact Last Name</t>
  </si>
  <si>
    <t>Primary Contact Address</t>
  </si>
  <si>
    <t>Primary Contact City</t>
  </si>
  <si>
    <t>Primary Contact State</t>
  </si>
  <si>
    <t>Primary Contact Zip</t>
  </si>
  <si>
    <t>3001 - CONSTRUCTN</t>
  </si>
  <si>
    <t>FULL +</t>
  </si>
  <si>
    <t>CMRCL</t>
  </si>
  <si>
    <t>ADD/ALT</t>
  </si>
  <si>
    <t>6389642</t>
  </si>
  <si>
    <t>7787  62ND AVE NE</t>
  </si>
  <si>
    <t>Construct alterations to change use of existing research and development lab tenant space to institution and change use of adjacent tenant space to storage at first floor, middle portion, of existing building 11 at Magnuson Park, and occupy per plans.</t>
  </si>
  <si>
    <t>SEAMUS</t>
  </si>
  <si>
    <t>KELLY</t>
  </si>
  <si>
    <t>425 FOURTH AVE SUITE 2400</t>
  </si>
  <si>
    <t>SEATTLE</t>
  </si>
  <si>
    <t>WA</t>
  </si>
  <si>
    <t>98104</t>
  </si>
  <si>
    <t>6399735</t>
  </si>
  <si>
    <t xml:space="preserve">1501  4TH AVE </t>
  </si>
  <si>
    <t>Non-structural alteration to existing food court and circulation area at the first level concourse of existing building.  No change of use or occupancy, all per plan.</t>
  </si>
  <si>
    <t>BRUCE</t>
  </si>
  <si>
    <t>DAHLSTROM</t>
  </si>
  <si>
    <t>1200 6TH AVE   STE. 500</t>
  </si>
  <si>
    <t>98101</t>
  </si>
  <si>
    <t>6407516</t>
  </si>
  <si>
    <t xml:space="preserve">1455 NW LEARY WAY </t>
  </si>
  <si>
    <t>Construct alterations to levels 1 and 2 of existing commercial building far medical office and occupy, per plan.</t>
  </si>
  <si>
    <t>KAREN</t>
  </si>
  <si>
    <t>GUNSUL</t>
  </si>
  <si>
    <t>1402 3RD AVENUE SUITE 808</t>
  </si>
  <si>
    <t>6407528</t>
  </si>
  <si>
    <t>Construct alterations to levels 1 and 3 of existing commercial building for medical office and occupy, per plan</t>
  </si>
  <si>
    <t>6419575</t>
  </si>
  <si>
    <t>325  9TH AVE N</t>
  </si>
  <si>
    <t>Construct 1st &amp; 2nd floor alterations (including some structural work on 2nd floor) to office bldg for conference rooms, and occupy, per plans</t>
  </si>
  <si>
    <t>CHIEN</t>
  </si>
  <si>
    <t>CHEN</t>
  </si>
  <si>
    <t>1001 4TH AVE SUITE 440</t>
  </si>
  <si>
    <t>98109</t>
  </si>
  <si>
    <t>FULL C</t>
  </si>
  <si>
    <t>6382066</t>
  </si>
  <si>
    <t xml:space="preserve">1400  DISCOVERY PARK BLVD </t>
  </si>
  <si>
    <t>Construct alterations for new equipment platform at upper level of existing sewage treatment plant, per plans.</t>
  </si>
  <si>
    <t>STEPHANIE</t>
  </si>
  <si>
    <t>TAYLOR</t>
  </si>
  <si>
    <t>2000 SE HANNA HARVESTER DR</t>
  </si>
  <si>
    <t>MILWAUKIE</t>
  </si>
  <si>
    <t>OR</t>
  </si>
  <si>
    <t>97222</t>
  </si>
  <si>
    <t>6407593</t>
  </si>
  <si>
    <t>6100  4TH AVE S</t>
  </si>
  <si>
    <t>Replace portions of east facade of existing office/retail building, per plan.</t>
  </si>
  <si>
    <t>TOM</t>
  </si>
  <si>
    <t>JONES</t>
  </si>
  <si>
    <t>821 2ND AVE, SUITE 400</t>
  </si>
  <si>
    <t>6416212</t>
  </si>
  <si>
    <t xml:space="preserve">201 S KING ST </t>
  </si>
  <si>
    <t>Initial TI (not for fee) to change use from retail to restaurant (Girin) with non-structural alterations on 1st floor</t>
  </si>
  <si>
    <t>CARL</t>
  </si>
  <si>
    <t>SHUMAKER</t>
  </si>
  <si>
    <t>2401 UTAH AVE S #305</t>
  </si>
  <si>
    <t>98134</t>
  </si>
  <si>
    <t>IND</t>
  </si>
  <si>
    <t>6332915</t>
  </si>
  <si>
    <t>4200  EAST MARGINAL WAY S</t>
  </si>
  <si>
    <t>Grading and light pole installation, per plan</t>
  </si>
  <si>
    <t>TIM</t>
  </si>
  <si>
    <t>LEONARD</t>
  </si>
  <si>
    <t>3919 18TH AV W</t>
  </si>
  <si>
    <t>98119-1679</t>
  </si>
  <si>
    <t>INST</t>
  </si>
  <si>
    <t>6368892</t>
  </si>
  <si>
    <t>13224  37TH AVE NE</t>
  </si>
  <si>
    <t>Construct substantial alterations to Cedar Park Elementary School and occupy per plan (Change of use from artist studio/dwellings and custom and craft work to institution/public school and construct substantial alterations to existing building and install (3) portable classroom buildings/Review and processing for 4 A/P's under 6368892)</t>
  </si>
  <si>
    <t>STEVEN</t>
  </si>
  <si>
    <t>LEE</t>
  </si>
  <si>
    <t>2001 WESTERN AVE SUITE 200</t>
  </si>
  <si>
    <t>98121</t>
  </si>
  <si>
    <t>COMMERCIAL ADD/ALT</t>
  </si>
  <si>
    <t>FIELD</t>
  </si>
  <si>
    <t>MF</t>
  </si>
  <si>
    <t>6420314</t>
  </si>
  <si>
    <t xml:space="preserve">711 N 130TH ST </t>
  </si>
  <si>
    <t>Removal &amp; replacement of exterior clad and windows. Deck repair/replace with new guardrails per engineering from WA State Licenced Engineer. Subject to Field Inspection (STFI) ok per Dan White, per plans.</t>
  </si>
  <si>
    <t>0</t>
  </si>
  <si>
    <t>RUDY</t>
  </si>
  <si>
    <t>YOUNG</t>
  </si>
  <si>
    <t>3400 188TH ST SW</t>
  </si>
  <si>
    <t>LYNNWOOD</t>
  </si>
  <si>
    <t>98037</t>
  </si>
  <si>
    <t>6406015</t>
  </si>
  <si>
    <t>11729  36TH AVE NE</t>
  </si>
  <si>
    <t>Construct Substantial Alteration to existing congregate living facility, occupy per plan.</t>
  </si>
  <si>
    <t>MIKE</t>
  </si>
  <si>
    <t>MOEDRITZER</t>
  </si>
  <si>
    <t>1301 1ST AVE</t>
  </si>
  <si>
    <t>6342035</t>
  </si>
  <si>
    <t>221  18TH AVE S</t>
  </si>
  <si>
    <t>Construct voluntary seismic upgrades and alterations to existing apartment building, per plan.</t>
  </si>
  <si>
    <t>JERRY</t>
  </si>
  <si>
    <t>CHIHARA</t>
  </si>
  <si>
    <t>P O BOX 14253</t>
  </si>
  <si>
    <t>98114</t>
  </si>
  <si>
    <t>MULTIFAMILY ADD/ALT</t>
  </si>
  <si>
    <t>3003 - BLANKET</t>
  </si>
  <si>
    <t>CHILD</t>
  </si>
  <si>
    <t>6424105</t>
  </si>
  <si>
    <t xml:space="preserve">2211  ELLIOTT AVE </t>
  </si>
  <si>
    <t>Blanket Permit for interior non-structural alterations on 3rd floor.  For Simply Measured, Suite 310, per plan.</t>
  </si>
  <si>
    <t>MATTHEW</t>
  </si>
  <si>
    <t>EDWARDS</t>
  </si>
  <si>
    <t>1300 DEXTER AV N #120</t>
  </si>
  <si>
    <t>98105</t>
  </si>
  <si>
    <t>6426560</t>
  </si>
  <si>
    <t xml:space="preserve">1420  5TH AVE </t>
  </si>
  <si>
    <t>Blanket Permit for interior non-structural alterations. Tenant improvement to 27th and 28th floors of Pricewaterhouse Coopers.</t>
  </si>
  <si>
    <t>AMIE</t>
  </si>
  <si>
    <t>JOYCE</t>
  </si>
  <si>
    <t>1411 4TH AVE SUITE 810</t>
  </si>
  <si>
    <t>6426628</t>
  </si>
  <si>
    <t xml:space="preserve">701  5TH AVE </t>
  </si>
  <si>
    <t>Blanket Permit for interior non-structural alterations to the 74th &amp; 38th floor. For Freestone Capital, per plans.</t>
  </si>
  <si>
    <t>TRISHA</t>
  </si>
  <si>
    <t>PLASS</t>
  </si>
  <si>
    <t>811 1ST AVE</t>
  </si>
  <si>
    <t>6427362</t>
  </si>
  <si>
    <t>Blanket permit for interior non-structural alterations FLOORS 1-12. AMAZON IS THE TENANT. PER PLANS</t>
  </si>
  <si>
    <t>6428960</t>
  </si>
  <si>
    <t xml:space="preserve">800  5TH AVE </t>
  </si>
  <si>
    <t>Blanket Permit for interior non-structural alterations. Tenant improvement for Hines Properties - core restroom modifications on floors 6 - 11, per plan.</t>
  </si>
  <si>
    <t>KATHY</t>
  </si>
  <si>
    <t>OKELLEY</t>
  </si>
  <si>
    <t>925 FOURTH AV #3730</t>
  </si>
  <si>
    <t>BLANKET TENNANT IMPROVEMENT</t>
  </si>
  <si>
    <t>3005 - SITE WORK</t>
  </si>
  <si>
    <t>GRADING</t>
  </si>
  <si>
    <t>6406882</t>
  </si>
  <si>
    <t>4730  32ND AVE S</t>
  </si>
  <si>
    <t>Excavation, grading and site work for future construction of six apartment buildings, per plan.</t>
  </si>
  <si>
    <t>JODI</t>
  </si>
  <si>
    <t>PATTERSON-O'HARE</t>
  </si>
  <si>
    <t>26456 MARINE VIEW DR S</t>
  </si>
  <si>
    <t>DES MOINES</t>
  </si>
  <si>
    <t>98198</t>
  </si>
  <si>
    <t>SITE GRADING</t>
  </si>
  <si>
    <t>1004 - MECHANICAL</t>
  </si>
  <si>
    <t>MECHANICAL</t>
  </si>
  <si>
    <t>6419916</t>
  </si>
  <si>
    <t>477  YALE AVE N</t>
  </si>
  <si>
    <t>TI-new VRS flow system, fan unit, heat unit, exhaust fan, duct work. FLOOR 1, 2</t>
  </si>
  <si>
    <t>DANIEL</t>
  </si>
  <si>
    <t>VU</t>
  </si>
  <si>
    <t>11611 49TH PL W</t>
  </si>
  <si>
    <t>MUKILTEO</t>
  </si>
  <si>
    <t>98275</t>
  </si>
  <si>
    <t>6422925</t>
  </si>
  <si>
    <t xml:space="preserve">1200  6TH AVE </t>
  </si>
  <si>
    <t>TI; MODIFICATION OF EXISTING, CONSTRUCTION OF NEW MECHANICAL SYSTEMS, AND EXISTING BLDG FIRE SPRINKLER &amp; FIRE ALARM SYSTEM.   P1/S2 STORAGE, LEVELS 1-2 &amp; 10-21</t>
  </si>
  <si>
    <t>KAYLENE</t>
  </si>
  <si>
    <t>LARSON</t>
  </si>
  <si>
    <t>1221 2ND AVE N</t>
  </si>
  <si>
    <t>KENT</t>
  </si>
  <si>
    <t>98032</t>
  </si>
  <si>
    <t>6369617</t>
  </si>
  <si>
    <t xml:space="preserve">504 NE 95TH ST </t>
  </si>
  <si>
    <t>Demolition of existing water source heat pumps and existing fluid cooler, installation of 31 new ground source heat pumps, DDC system upgrades to support new heat pumps</t>
  </si>
  <si>
    <t>BRIAN</t>
  </si>
  <si>
    <t>CANNON</t>
  </si>
  <si>
    <t>600 STEWART STREET</t>
  </si>
  <si>
    <t>MECHANICAL ONLY</t>
  </si>
  <si>
    <t>NEW</t>
  </si>
  <si>
    <t>6098854</t>
  </si>
  <si>
    <t xml:space="preserve">1601 N 34TH ST </t>
  </si>
  <si>
    <t>Shoring and excavation for future construction of an administrative office building with below grade parking, per plan.</t>
  </si>
  <si>
    <t>GAVIN</t>
  </si>
  <si>
    <t>SMITH</t>
  </si>
  <si>
    <t>1221 2ND AV STE 200</t>
  </si>
  <si>
    <t>6380259</t>
  </si>
  <si>
    <t xml:space="preserve">1417 NW 54TH ST </t>
  </si>
  <si>
    <t>Construct commercial building for use as custom and craft, retail and restaurant and occupy, per plan. Surface parking provided.</t>
  </si>
  <si>
    <t>MICHAEL</t>
  </si>
  <si>
    <t>DEMARCO</t>
  </si>
  <si>
    <t>20011 BALLINGER WAY NE</t>
  </si>
  <si>
    <t>SHORELINE</t>
  </si>
  <si>
    <t>98155</t>
  </si>
  <si>
    <t>6380969</t>
  </si>
  <si>
    <t>3801  STONE WAY N</t>
  </si>
  <si>
    <t>Phased project:  Construction of a residential and commercial building with below grade parking and occupy, per plan</t>
  </si>
  <si>
    <t>MARIA</t>
  </si>
  <si>
    <t>BARRIENTOS</t>
  </si>
  <si>
    <t>2003 WESTERN AVE, #610</t>
  </si>
  <si>
    <t>6403730</t>
  </si>
  <si>
    <t>1101  WESTLAKE AVE N</t>
  </si>
  <si>
    <t>Phased project:  Construction of an office building with below grade parking and occupy, per plan</t>
  </si>
  <si>
    <t>COMMERCIAL NEW</t>
  </si>
  <si>
    <t>6191419</t>
  </si>
  <si>
    <t>4435  35TH AVE SW</t>
  </si>
  <si>
    <t>Phased project:  Construction of a residential (151 dwelling units) and live work (8 LW units)  building with below grade parking and occupy, per plan.</t>
  </si>
  <si>
    <t>6360802</t>
  </si>
  <si>
    <t>3601  GREENWOOD AVE N</t>
  </si>
  <si>
    <t>Construct mixed use retail and multi-family residential building and occupy, per plans</t>
  </si>
  <si>
    <t>MEGAN</t>
  </si>
  <si>
    <t>KIM</t>
  </si>
  <si>
    <t>2505 3RD AVE. STE.300C</t>
  </si>
  <si>
    <t>6388507</t>
  </si>
  <si>
    <t xml:space="preserve">1321 N 45TH ST </t>
  </si>
  <si>
    <t>Establish use as apartments and retail sales and service and Construct new mixed use building with below-grade parking/Occupy per plan (Shoring and Excavation under 6389877).</t>
  </si>
  <si>
    <t>GARY</t>
  </si>
  <si>
    <t>OPPENHEIMER</t>
  </si>
  <si>
    <t>310 1ST AVENUE SOUTH</t>
  </si>
  <si>
    <t>WASHINGTON</t>
  </si>
  <si>
    <t>6392079</t>
  </si>
  <si>
    <t>4147  CALIFORNIA AVE SW</t>
  </si>
  <si>
    <t>Construct mixed use building and occupy per plan. (Establish use as restaurant,office and single family residence and construct 1 new mixed occupancy structure and one detached single family residence/reviews and processing for 2 AP's under 6392079)</t>
  </si>
  <si>
    <t>DAVE</t>
  </si>
  <si>
    <t>BIDDLE</t>
  </si>
  <si>
    <t>2701 CALIFORNIA AVENUE SW, #208</t>
  </si>
  <si>
    <t>98116</t>
  </si>
  <si>
    <t>6361959</t>
  </si>
  <si>
    <t>7160  SHINKLE PL SW</t>
  </si>
  <si>
    <t>Establish use and construct 4-unit townhouse with attached garages for unit lots 63-66, per plan. Per approved Standard Plan Permit #6330931 (Building Type #6)</t>
  </si>
  <si>
    <t>ANDY</t>
  </si>
  <si>
    <t>PAROLINE</t>
  </si>
  <si>
    <t>3617 SW CHARLESTOWN ST</t>
  </si>
  <si>
    <t>98126</t>
  </si>
  <si>
    <t>6361962</t>
  </si>
  <si>
    <t>7140  SHINKLE PL SW</t>
  </si>
  <si>
    <t>Establish use and construct 3-unit townhouse with attached garages for unit lots 57-59, per plan. Per approved Standard Plan Permit #6333776 (Building Type #4).</t>
  </si>
  <si>
    <t>6359455</t>
  </si>
  <si>
    <t xml:space="preserve">2018 NW 57TH ST </t>
  </si>
  <si>
    <t xml:space="preserve">Construct new multifamily condominium building with attached parking and occupy, per plan
</t>
  </si>
  <si>
    <t>NATHAN</t>
  </si>
  <si>
    <t>ALLEN</t>
  </si>
  <si>
    <t>1520 G 11TH AVE</t>
  </si>
  <si>
    <t>98122</t>
  </si>
  <si>
    <t>6384010</t>
  </si>
  <si>
    <t xml:space="preserve">1412 E MERCER ST </t>
  </si>
  <si>
    <t>Establish use as and construct 5 unit rowhouse with attached garages, per plan.</t>
  </si>
  <si>
    <t>BRADLEY</t>
  </si>
  <si>
    <t>KHOURI</t>
  </si>
  <si>
    <t>210 S JACKSON STREET</t>
  </si>
  <si>
    <t>6385884</t>
  </si>
  <si>
    <t>3013  60TH AVE SW</t>
  </si>
  <si>
    <t>Construct west 4-unit townhouse structure with parking at first level within structure, and occupy per plan. (Construct two 4-unit townhouse structures with parking at first level within west structure / Review and processing for 2 AP's under 6385884.)</t>
  </si>
  <si>
    <t>JEROME</t>
  </si>
  <si>
    <t>DIEPENBROCK</t>
  </si>
  <si>
    <t>4525 SW CONCORD ST</t>
  </si>
  <si>
    <t>98136</t>
  </si>
  <si>
    <t>6389587</t>
  </si>
  <si>
    <t>205  13TH AVE E</t>
  </si>
  <si>
    <t>Establish use and construct 5 unit rowhouse building with surface parking and attached garages per plan.</t>
  </si>
  <si>
    <t>6391699</t>
  </si>
  <si>
    <t xml:space="preserve">800 NE 67TH ST </t>
  </si>
  <si>
    <t>Shoring and excavation for future construction of a residential building with below grade parking, per plan. review of 2 applications review and  processing  under 6391699</t>
  </si>
  <si>
    <t>CRAIG</t>
  </si>
  <si>
    <t>BELCHER</t>
  </si>
  <si>
    <t>6392644</t>
  </si>
  <si>
    <t>4535  44TH AVE SW</t>
  </si>
  <si>
    <t xml:space="preserve">Establish use as and construct live/work and apartment building, occupy per plan. Demolition of existing structure under separate permit. 
</t>
  </si>
  <si>
    <t>CHIE</t>
  </si>
  <si>
    <t>YOKOYAMA</t>
  </si>
  <si>
    <t>310 1ST AVE S</t>
  </si>
  <si>
    <t>6397203</t>
  </si>
  <si>
    <t>3811  ASHWORTH AVE N</t>
  </si>
  <si>
    <t>Establish use as rowhouses, construct three townhomes with surface parking, and occupy, per plan.</t>
  </si>
  <si>
    <t>6403484</t>
  </si>
  <si>
    <t xml:space="preserve">155  17TH AVE </t>
  </si>
  <si>
    <t>Establish use as apartments, construct 20-unit apartment building and occupy, per plans.</t>
  </si>
  <si>
    <t>AKASHA</t>
  </si>
  <si>
    <t>WHOOLERY</t>
  </si>
  <si>
    <t>1916 23RD AVENUE S</t>
  </si>
  <si>
    <t>98144</t>
  </si>
  <si>
    <t>6410063</t>
  </si>
  <si>
    <t>3015  60TH AVE SW</t>
  </si>
  <si>
    <t>Construct east 4-unit townhouse structure, per plan. (Construct two 4-unit townhouse structures with parking at first level within west structure / Review and processing for 2 AP's under 6385884.)</t>
  </si>
  <si>
    <t>6412068</t>
  </si>
  <si>
    <t>6314  28TH AVE NW</t>
  </si>
  <si>
    <t>Establish use and construct 4-unit rowhouse with onsite surface parking per plan.</t>
  </si>
  <si>
    <t>EINAR</t>
  </si>
  <si>
    <t>NOVION</t>
  </si>
  <si>
    <t>3316 NE 120TH ST</t>
  </si>
  <si>
    <t>98125</t>
  </si>
  <si>
    <t>MULTIFAMILY MIXED USE NEW</t>
  </si>
  <si>
    <t>SF/D</t>
  </si>
  <si>
    <t>6414124</t>
  </si>
  <si>
    <t>2056  42ND AVE E</t>
  </si>
  <si>
    <t>Establish use as and construct new single family residence with attached accessory dwelling unit and attached garage per plan.</t>
  </si>
  <si>
    <t>WILLIAM</t>
  </si>
  <si>
    <t>MILLHOLLIN</t>
  </si>
  <si>
    <t>2440 WESTERN AV #611</t>
  </si>
  <si>
    <t>6315602</t>
  </si>
  <si>
    <t>4141  CALIFORNIA AVE SW</t>
  </si>
  <si>
    <t>Establish the use as and construct 3 live-work townhomes with surface parking, and occupy, per plan.</t>
  </si>
  <si>
    <t>RADIM</t>
  </si>
  <si>
    <t>BLAZEJ</t>
  </si>
  <si>
    <t>2505 3RD AVENUE SUITE 300C</t>
  </si>
  <si>
    <t>6398636</t>
  </si>
  <si>
    <t>4730  20TH AVE NE</t>
  </si>
  <si>
    <t>Establish use and construct new boarding house and occupy, per plan.</t>
  </si>
  <si>
    <t>PERRY</t>
  </si>
  <si>
    <t>2820 NORTHUP WAY SUITE 140</t>
  </si>
  <si>
    <t>BELLEVUE</t>
  </si>
  <si>
    <t>98004</t>
  </si>
  <si>
    <t>SINGLEFAMILY NEW</t>
  </si>
  <si>
    <t>TOTAL</t>
  </si>
  <si>
    <t>Sum: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</si>
</sst>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
  </numFmts>
  <fonts count="10" x14ac:knownFonts="1">
    <font>
      <sz val="11"/>
      <color theme="1"/>
      <name val="Calibri"/>
      <family val="2"/>
      <scheme val="minor"/>
    </font>
    <font>
      <sz val="11"/>
      <color theme="1"/>
      <name val="Calibri"/>
      <family val="2"/>
      <scheme val="minor"/>
    </font>
    <font>
      <b/>
      <sz val="10"/>
      <name val="Arial"/>
      <family val="2"/>
    </font>
    <font>
      <b/>
      <sz val="8"/>
      <color indexed="9"/>
      <name val="Arial"/>
      <family val="2"/>
    </font>
    <font>
      <sz val="6"/>
      <color indexed="8"/>
      <name val="Arial"/>
      <family val="2"/>
    </font>
    <font>
      <sz val="8"/>
      <color indexed="8"/>
      <name val="Arial"/>
      <family val="2"/>
    </font>
    <font>
      <b/>
      <sz val="10"/>
      <name val="MS Sans Serif"/>
      <family val="2"/>
    </font>
    <font>
      <b/>
      <sz val="10"/>
      <color indexed="8"/>
      <name val="Arial"/>
      <family val="2"/>
    </font>
    <font>
      <sz val="10"/>
      <color indexed="8"/>
      <name val="Arial"/>
      <family val="2"/>
    </font>
    <font>
      <sz val="10"/>
      <color theme="1"/>
      <name val="Calibri"/>
      <family val="2"/>
      <scheme val="minor"/>
    </font>
  </fonts>
  <fills count="4">
    <fill>
      <patternFill patternType="none"/>
    </fill>
    <fill>
      <patternFill patternType="gray125"/>
    </fill>
    <fill>
      <patternFill patternType="solid">
        <fgColor indexed="54"/>
        <bgColor indexed="9"/>
      </patternFill>
    </fill>
    <fill>
      <patternFill patternType="solid">
        <fgColor indexed="9"/>
        <bgColor indexed="9"/>
      </patternFill>
    </fill>
  </fills>
  <borders count="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31"/>
      </left>
      <right style="thin">
        <color indexed="31"/>
      </right>
      <top style="thin">
        <color indexed="31"/>
      </top>
      <bottom style="thin">
        <color indexed="31"/>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0" fontId="2" fillId="0" borderId="1" xfId="0" applyFont="1" applyBorder="1"/>
    <xf numFmtId="0" fontId="2" fillId="0" borderId="2" xfId="0" applyFont="1" applyBorder="1"/>
    <xf numFmtId="0" fontId="0" fillId="0" borderId="2" xfId="0" applyBorder="1"/>
    <xf numFmtId="44" fontId="0" fillId="0" borderId="2" xfId="1" applyFont="1" applyBorder="1" applyAlignment="1"/>
    <xf numFmtId="0" fontId="2" fillId="0" borderId="4" xfId="0" applyFont="1" applyBorder="1"/>
    <xf numFmtId="0" fontId="2" fillId="0" borderId="0" xfId="0" applyFont="1" applyBorder="1"/>
    <xf numFmtId="0" fontId="0" fillId="0" borderId="0" xfId="0" applyBorder="1"/>
    <xf numFmtId="44" fontId="0" fillId="0" borderId="0" xfId="1" applyFont="1" applyBorder="1" applyAlignment="1"/>
    <xf numFmtId="0" fontId="0" fillId="0" borderId="0" xfId="0" applyFont="1" applyBorder="1"/>
    <xf numFmtId="0" fontId="2" fillId="0" borderId="4" xfId="0" applyFont="1" applyFill="1" applyBorder="1"/>
    <xf numFmtId="44" fontId="0" fillId="0" borderId="0" xfId="1" applyFont="1"/>
    <xf numFmtId="49" fontId="3" fillId="2" borderId="6" xfId="0" applyNumberFormat="1" applyFont="1" applyFill="1" applyBorder="1" applyAlignment="1">
      <alignment horizontal="left" vertical="top"/>
    </xf>
    <xf numFmtId="44" fontId="3" fillId="2" borderId="6" xfId="1" applyFont="1" applyFill="1" applyBorder="1" applyAlignment="1">
      <alignment horizontal="left" vertical="top"/>
    </xf>
    <xf numFmtId="0" fontId="4" fillId="3" borderId="0" xfId="0" applyFont="1" applyFill="1" applyAlignment="1">
      <alignment vertical="center"/>
    </xf>
    <xf numFmtId="49" fontId="5" fillId="3" borderId="6" xfId="0" applyNumberFormat="1" applyFont="1" applyFill="1" applyBorder="1" applyAlignment="1">
      <alignment horizontal="left" vertical="top"/>
    </xf>
    <xf numFmtId="164" fontId="5" fillId="3" borderId="6" xfId="0" applyNumberFormat="1" applyFont="1" applyFill="1" applyBorder="1" applyAlignment="1">
      <alignment horizontal="right" vertical="top"/>
    </xf>
    <xf numFmtId="44" fontId="5" fillId="3" borderId="6" xfId="1" applyFont="1" applyFill="1" applyBorder="1" applyAlignment="1">
      <alignment horizontal="right" vertical="top"/>
    </xf>
    <xf numFmtId="0" fontId="0" fillId="0" borderId="0" xfId="0" applyAlignment="1"/>
    <xf numFmtId="0" fontId="6" fillId="0" borderId="0" xfId="0" applyNumberFormat="1" applyFont="1" applyAlignment="1"/>
    <xf numFmtId="0" fontId="2" fillId="0" borderId="0" xfId="0" applyFont="1" applyAlignment="1"/>
    <xf numFmtId="49" fontId="7" fillId="3" borderId="6" xfId="0" applyNumberFormat="1" applyFont="1" applyFill="1" applyBorder="1" applyAlignment="1">
      <alignment horizontal="left" vertical="top"/>
    </xf>
    <xf numFmtId="0" fontId="0" fillId="0" borderId="3" xfId="0" applyBorder="1" applyAlignment="1">
      <alignment wrapText="1"/>
    </xf>
    <xf numFmtId="0" fontId="0" fillId="0" borderId="5" xfId="0" applyBorder="1" applyAlignment="1">
      <alignment wrapText="1"/>
    </xf>
    <xf numFmtId="0" fontId="0" fillId="0" borderId="0" xfId="0" applyAlignment="1">
      <alignment wrapText="1"/>
    </xf>
    <xf numFmtId="49" fontId="3" fillId="2" borderId="6" xfId="0" applyNumberFormat="1" applyFont="1" applyFill="1" applyBorder="1" applyAlignment="1">
      <alignment horizontal="left" vertical="top" wrapText="1"/>
    </xf>
    <xf numFmtId="49" fontId="5" fillId="3" borderId="6" xfId="0" applyNumberFormat="1" applyFont="1" applyFill="1" applyBorder="1" applyAlignment="1">
      <alignment horizontal="left" vertical="top" wrapText="1"/>
    </xf>
    <xf numFmtId="0" fontId="5" fillId="3" borderId="6" xfId="0" applyFont="1" applyFill="1" applyBorder="1" applyAlignment="1">
      <alignment horizontal="left" vertical="top" wrapText="1"/>
    </xf>
    <xf numFmtId="164" fontId="7" fillId="3" borderId="6" xfId="0" applyNumberFormat="1" applyFont="1" applyFill="1" applyBorder="1" applyAlignment="1">
      <alignment horizontal="right" vertical="top"/>
    </xf>
    <xf numFmtId="44" fontId="7" fillId="3" borderId="6" xfId="1" applyFont="1" applyFill="1" applyBorder="1" applyAlignment="1">
      <alignment horizontal="right" vertical="top"/>
    </xf>
    <xf numFmtId="0" fontId="7" fillId="3" borderId="6" xfId="0" applyFont="1" applyFill="1" applyBorder="1" applyAlignment="1">
      <alignment horizontal="left" vertical="top" wrapText="1"/>
    </xf>
    <xf numFmtId="0" fontId="7" fillId="3" borderId="0" xfId="0" applyFont="1" applyFill="1" applyAlignment="1">
      <alignment vertical="center"/>
    </xf>
    <xf numFmtId="49" fontId="7" fillId="3" borderId="6" xfId="0" applyNumberFormat="1" applyFont="1" applyFill="1" applyBorder="1" applyAlignment="1">
      <alignment horizontal="left" vertical="top" wrapText="1"/>
    </xf>
    <xf numFmtId="49" fontId="8" fillId="3" borderId="6" xfId="0" applyNumberFormat="1" applyFont="1" applyFill="1" applyBorder="1" applyAlignment="1">
      <alignment horizontal="left" vertical="top"/>
    </xf>
    <xf numFmtId="49" fontId="8" fillId="3" borderId="6" xfId="0" applyNumberFormat="1" applyFont="1" applyFill="1" applyBorder="1" applyAlignment="1">
      <alignment horizontal="left" vertical="top" wrapText="1"/>
    </xf>
    <xf numFmtId="0" fontId="8" fillId="3" borderId="0" xfId="0" applyFont="1" applyFill="1" applyAlignment="1">
      <alignment vertical="center"/>
    </xf>
    <xf numFmtId="0" fontId="9" fillId="0" borderId="0" xfId="0" applyFont="1" applyAlignment="1"/>
    <xf numFmtId="49" fontId="7" fillId="3" borderId="6" xfId="0" applyNumberFormat="1" applyFont="1" applyFill="1" applyBorder="1" applyAlignment="1">
      <alignment horizontal="left" vertical="center"/>
    </xf>
    <xf numFmtId="49" fontId="7" fillId="3" borderId="6" xfId="0" applyNumberFormat="1" applyFont="1" applyFill="1" applyBorder="1" applyAlignment="1">
      <alignment horizontal="right" vertical="center"/>
    </xf>
    <xf numFmtId="164" fontId="7" fillId="3" borderId="6" xfId="0" applyNumberFormat="1" applyFont="1" applyFill="1" applyBorder="1" applyAlignment="1">
      <alignment horizontal="right" vertical="center"/>
    </xf>
    <xf numFmtId="44" fontId="7" fillId="3" borderId="6" xfId="1" applyFont="1" applyFill="1" applyBorder="1" applyAlignment="1">
      <alignment horizontal="right" vertical="center"/>
    </xf>
    <xf numFmtId="49" fontId="7" fillId="3" borderId="6" xfId="0" applyNumberFormat="1"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tabSelected="1" workbookViewId="0">
      <selection activeCell="I50" sqref="I50"/>
    </sheetView>
  </sheetViews>
  <sheetFormatPr defaultRowHeight="15" x14ac:dyDescent="0.25"/>
  <cols>
    <col min="1" max="1" width="33.85546875" customWidth="1"/>
    <col min="2" max="2" width="9.42578125" bestFit="1" customWidth="1"/>
    <col min="3" max="3" width="16" bestFit="1" customWidth="1"/>
    <col min="4" max="4" width="17.7109375" bestFit="1" customWidth="1"/>
    <col min="5" max="5" width="17.5703125" bestFit="1" customWidth="1"/>
    <col min="6" max="6" width="9.42578125" bestFit="1" customWidth="1"/>
    <col min="7" max="7" width="18.140625" bestFit="1" customWidth="1"/>
    <col min="8" max="8" width="23.5703125" bestFit="1" customWidth="1"/>
    <col min="9" max="9" width="48.5703125" style="24" customWidth="1"/>
    <col min="10" max="10" width="12.85546875" bestFit="1" customWidth="1"/>
    <col min="11" max="11" width="10.5703125" bestFit="1" customWidth="1"/>
    <col min="12" max="12" width="22.85546875" bestFit="1" customWidth="1"/>
    <col min="13" max="13" width="22.7109375" bestFit="1" customWidth="1"/>
    <col min="14" max="14" width="27.7109375" bestFit="1" customWidth="1"/>
    <col min="15" max="15" width="17.28515625" bestFit="1" customWidth="1"/>
    <col min="16" max="16" width="18.28515625" bestFit="1" customWidth="1"/>
    <col min="17" max="17" width="16.5703125" bestFit="1" customWidth="1"/>
  </cols>
  <sheetData>
    <row r="1" spans="1:18" x14ac:dyDescent="0.25">
      <c r="A1" s="1" t="s">
        <v>0</v>
      </c>
      <c r="B1" s="2"/>
      <c r="C1" s="3"/>
      <c r="D1" s="3"/>
      <c r="E1" s="3"/>
      <c r="F1" s="3"/>
      <c r="G1" s="4"/>
      <c r="H1" s="3"/>
      <c r="I1" s="22"/>
    </row>
    <row r="2" spans="1:18" x14ac:dyDescent="0.25">
      <c r="A2" s="5" t="s">
        <v>1</v>
      </c>
      <c r="B2" s="6"/>
      <c r="C2" s="7"/>
      <c r="D2" s="7"/>
      <c r="E2" s="7"/>
      <c r="F2" s="7"/>
      <c r="G2" s="8"/>
      <c r="H2" s="7"/>
      <c r="I2" s="23"/>
    </row>
    <row r="3" spans="1:18" x14ac:dyDescent="0.25">
      <c r="A3" s="5" t="s">
        <v>2</v>
      </c>
      <c r="B3" s="6"/>
      <c r="C3" s="7"/>
      <c r="D3" s="7"/>
      <c r="E3" s="7"/>
      <c r="F3" s="7"/>
      <c r="G3" s="8"/>
      <c r="H3" s="7"/>
      <c r="I3" s="23"/>
    </row>
    <row r="4" spans="1:18" x14ac:dyDescent="0.25">
      <c r="A4" s="5">
        <v>2014</v>
      </c>
      <c r="B4" s="9"/>
      <c r="C4" s="7"/>
      <c r="D4" s="7"/>
      <c r="E4" s="7"/>
      <c r="F4" s="7"/>
      <c r="G4" s="8"/>
      <c r="H4" s="7"/>
      <c r="I4" s="23"/>
    </row>
    <row r="5" spans="1:18" x14ac:dyDescent="0.25">
      <c r="A5" s="10" t="s">
        <v>3</v>
      </c>
      <c r="G5" s="11"/>
    </row>
    <row r="7" spans="1:18" s="14" customFormat="1" ht="11.25" x14ac:dyDescent="0.25">
      <c r="A7" s="12" t="s">
        <v>4</v>
      </c>
      <c r="B7" s="12" t="s">
        <v>5</v>
      </c>
      <c r="C7" s="12" t="s">
        <v>6</v>
      </c>
      <c r="D7" s="12" t="s">
        <v>7</v>
      </c>
      <c r="E7" s="12" t="s">
        <v>8</v>
      </c>
      <c r="F7" s="12" t="s">
        <v>9</v>
      </c>
      <c r="G7" s="13" t="s">
        <v>10</v>
      </c>
      <c r="H7" s="12" t="s">
        <v>11</v>
      </c>
      <c r="I7" s="25" t="s">
        <v>12</v>
      </c>
      <c r="J7" s="12" t="s">
        <v>13</v>
      </c>
      <c r="K7" s="12" t="s">
        <v>14</v>
      </c>
      <c r="L7" s="12" t="s">
        <v>15</v>
      </c>
      <c r="M7" s="12" t="s">
        <v>16</v>
      </c>
      <c r="N7" s="12" t="s">
        <v>17</v>
      </c>
      <c r="O7" s="12" t="s">
        <v>18</v>
      </c>
      <c r="P7" s="12" t="s">
        <v>19</v>
      </c>
      <c r="Q7" s="12" t="s">
        <v>20</v>
      </c>
    </row>
    <row r="8" spans="1:18" s="18" customFormat="1" ht="45" x14ac:dyDescent="0.25">
      <c r="A8" s="15" t="s">
        <v>21</v>
      </c>
      <c r="B8" s="15" t="s">
        <v>22</v>
      </c>
      <c r="C8" s="15" t="s">
        <v>23</v>
      </c>
      <c r="D8" s="15" t="s">
        <v>24</v>
      </c>
      <c r="E8" s="16">
        <v>1</v>
      </c>
      <c r="F8" s="15" t="s">
        <v>25</v>
      </c>
      <c r="G8" s="17">
        <v>800000</v>
      </c>
      <c r="H8" s="15" t="s">
        <v>26</v>
      </c>
      <c r="I8" s="26" t="s">
        <v>27</v>
      </c>
      <c r="J8" s="16">
        <v>0</v>
      </c>
      <c r="K8" s="16">
        <v>0</v>
      </c>
      <c r="L8" s="15" t="s">
        <v>28</v>
      </c>
      <c r="M8" s="15" t="s">
        <v>29</v>
      </c>
      <c r="N8" s="15" t="s">
        <v>30</v>
      </c>
      <c r="O8" s="15" t="s">
        <v>31</v>
      </c>
      <c r="P8" s="15" t="s">
        <v>32</v>
      </c>
      <c r="Q8" s="15" t="s">
        <v>33</v>
      </c>
      <c r="R8" s="14"/>
    </row>
    <row r="9" spans="1:18" s="18" customFormat="1" ht="33.75" x14ac:dyDescent="0.25">
      <c r="A9" s="15" t="s">
        <v>21</v>
      </c>
      <c r="B9" s="15" t="s">
        <v>22</v>
      </c>
      <c r="C9" s="15" t="s">
        <v>23</v>
      </c>
      <c r="D9" s="15" t="s">
        <v>24</v>
      </c>
      <c r="E9" s="16">
        <v>1</v>
      </c>
      <c r="F9" s="15" t="s">
        <v>34</v>
      </c>
      <c r="G9" s="17">
        <v>1800000</v>
      </c>
      <c r="H9" s="15" t="s">
        <v>35</v>
      </c>
      <c r="I9" s="26" t="s">
        <v>36</v>
      </c>
      <c r="J9" s="16">
        <v>0</v>
      </c>
      <c r="K9" s="16">
        <v>0</v>
      </c>
      <c r="L9" s="15" t="s">
        <v>37</v>
      </c>
      <c r="M9" s="15" t="s">
        <v>38</v>
      </c>
      <c r="N9" s="15" t="s">
        <v>39</v>
      </c>
      <c r="O9" s="15" t="s">
        <v>31</v>
      </c>
      <c r="P9" s="15" t="s">
        <v>32</v>
      </c>
      <c r="Q9" s="15" t="s">
        <v>40</v>
      </c>
      <c r="R9" s="14"/>
    </row>
    <row r="10" spans="1:18" s="18" customFormat="1" ht="22.5" x14ac:dyDescent="0.25">
      <c r="A10" s="15" t="s">
        <v>21</v>
      </c>
      <c r="B10" s="15" t="s">
        <v>22</v>
      </c>
      <c r="C10" s="15" t="s">
        <v>23</v>
      </c>
      <c r="D10" s="15" t="s">
        <v>24</v>
      </c>
      <c r="E10" s="16">
        <v>1</v>
      </c>
      <c r="F10" s="15" t="s">
        <v>41</v>
      </c>
      <c r="G10" s="17">
        <v>1897000</v>
      </c>
      <c r="H10" s="15" t="s">
        <v>42</v>
      </c>
      <c r="I10" s="26" t="s">
        <v>43</v>
      </c>
      <c r="J10" s="16">
        <v>0</v>
      </c>
      <c r="K10" s="16">
        <v>0</v>
      </c>
      <c r="L10" s="15" t="s">
        <v>44</v>
      </c>
      <c r="M10" s="15" t="s">
        <v>45</v>
      </c>
      <c r="N10" s="15" t="s">
        <v>46</v>
      </c>
      <c r="O10" s="15" t="s">
        <v>31</v>
      </c>
      <c r="P10" s="15" t="s">
        <v>32</v>
      </c>
      <c r="Q10" s="15" t="s">
        <v>40</v>
      </c>
      <c r="R10" s="14"/>
    </row>
    <row r="11" spans="1:18" s="18" customFormat="1" ht="22.5" x14ac:dyDescent="0.25">
      <c r="A11" s="15" t="s">
        <v>21</v>
      </c>
      <c r="B11" s="15" t="s">
        <v>22</v>
      </c>
      <c r="C11" s="15" t="s">
        <v>23</v>
      </c>
      <c r="D11" s="15" t="s">
        <v>24</v>
      </c>
      <c r="E11" s="16">
        <v>1</v>
      </c>
      <c r="F11" s="15" t="s">
        <v>47</v>
      </c>
      <c r="G11" s="17">
        <v>1955000</v>
      </c>
      <c r="H11" s="15" t="s">
        <v>42</v>
      </c>
      <c r="I11" s="26" t="s">
        <v>48</v>
      </c>
      <c r="J11" s="16">
        <v>0</v>
      </c>
      <c r="K11" s="16">
        <v>0</v>
      </c>
      <c r="L11" s="15" t="s">
        <v>44</v>
      </c>
      <c r="M11" s="15" t="s">
        <v>45</v>
      </c>
      <c r="N11" s="15" t="s">
        <v>46</v>
      </c>
      <c r="O11" s="15" t="s">
        <v>31</v>
      </c>
      <c r="P11" s="15" t="s">
        <v>32</v>
      </c>
      <c r="Q11" s="15" t="s">
        <v>40</v>
      </c>
      <c r="R11" s="14"/>
    </row>
    <row r="12" spans="1:18" s="18" customFormat="1" ht="33.75" x14ac:dyDescent="0.25">
      <c r="A12" s="15" t="s">
        <v>21</v>
      </c>
      <c r="B12" s="15" t="s">
        <v>22</v>
      </c>
      <c r="C12" s="15" t="s">
        <v>23</v>
      </c>
      <c r="D12" s="15" t="s">
        <v>24</v>
      </c>
      <c r="E12" s="16">
        <v>1</v>
      </c>
      <c r="F12" s="15" t="s">
        <v>49</v>
      </c>
      <c r="G12" s="17">
        <v>520000</v>
      </c>
      <c r="H12" s="15" t="s">
        <v>50</v>
      </c>
      <c r="I12" s="26" t="s">
        <v>51</v>
      </c>
      <c r="J12" s="16">
        <v>0</v>
      </c>
      <c r="K12" s="16">
        <v>0</v>
      </c>
      <c r="L12" s="15" t="s">
        <v>52</v>
      </c>
      <c r="M12" s="15" t="s">
        <v>53</v>
      </c>
      <c r="N12" s="15" t="s">
        <v>54</v>
      </c>
      <c r="O12" s="15" t="s">
        <v>31</v>
      </c>
      <c r="P12" s="15" t="s">
        <v>32</v>
      </c>
      <c r="Q12" s="15" t="s">
        <v>55</v>
      </c>
      <c r="R12" s="14"/>
    </row>
    <row r="13" spans="1:18" s="18" customFormat="1" ht="22.5" x14ac:dyDescent="0.25">
      <c r="A13" s="15" t="s">
        <v>21</v>
      </c>
      <c r="B13" s="15" t="s">
        <v>56</v>
      </c>
      <c r="C13" s="15" t="s">
        <v>23</v>
      </c>
      <c r="D13" s="15" t="s">
        <v>24</v>
      </c>
      <c r="E13" s="16">
        <v>1</v>
      </c>
      <c r="F13" s="15" t="s">
        <v>57</v>
      </c>
      <c r="G13" s="17">
        <v>2200000</v>
      </c>
      <c r="H13" s="15" t="s">
        <v>58</v>
      </c>
      <c r="I13" s="26" t="s">
        <v>59</v>
      </c>
      <c r="J13" s="16">
        <v>0</v>
      </c>
      <c r="K13" s="16">
        <v>0</v>
      </c>
      <c r="L13" s="15" t="s">
        <v>60</v>
      </c>
      <c r="M13" s="15" t="s">
        <v>61</v>
      </c>
      <c r="N13" s="15" t="s">
        <v>62</v>
      </c>
      <c r="O13" s="15" t="s">
        <v>63</v>
      </c>
      <c r="P13" s="15" t="s">
        <v>64</v>
      </c>
      <c r="Q13" s="15" t="s">
        <v>65</v>
      </c>
      <c r="R13" s="14"/>
    </row>
    <row r="14" spans="1:18" s="18" customFormat="1" ht="22.5" x14ac:dyDescent="0.25">
      <c r="A14" s="15" t="s">
        <v>21</v>
      </c>
      <c r="B14" s="15" t="s">
        <v>56</v>
      </c>
      <c r="C14" s="15" t="s">
        <v>23</v>
      </c>
      <c r="D14" s="15" t="s">
        <v>24</v>
      </c>
      <c r="E14" s="16">
        <v>1</v>
      </c>
      <c r="F14" s="15" t="s">
        <v>66</v>
      </c>
      <c r="G14" s="17">
        <v>2500000</v>
      </c>
      <c r="H14" s="15" t="s">
        <v>67</v>
      </c>
      <c r="I14" s="26" t="s">
        <v>68</v>
      </c>
      <c r="J14" s="16">
        <v>0</v>
      </c>
      <c r="K14" s="16">
        <v>0</v>
      </c>
      <c r="L14" s="15" t="s">
        <v>69</v>
      </c>
      <c r="M14" s="15" t="s">
        <v>70</v>
      </c>
      <c r="N14" s="15" t="s">
        <v>71</v>
      </c>
      <c r="O14" s="15" t="s">
        <v>31</v>
      </c>
      <c r="P14" s="15" t="s">
        <v>32</v>
      </c>
      <c r="Q14" s="15" t="s">
        <v>33</v>
      </c>
      <c r="R14" s="14"/>
    </row>
    <row r="15" spans="1:18" s="18" customFormat="1" ht="22.5" x14ac:dyDescent="0.25">
      <c r="A15" s="15" t="s">
        <v>21</v>
      </c>
      <c r="B15" s="15" t="s">
        <v>56</v>
      </c>
      <c r="C15" s="15" t="s">
        <v>23</v>
      </c>
      <c r="D15" s="15" t="s">
        <v>24</v>
      </c>
      <c r="E15" s="16">
        <v>1</v>
      </c>
      <c r="F15" s="15" t="s">
        <v>72</v>
      </c>
      <c r="G15" s="17">
        <v>503692</v>
      </c>
      <c r="H15" s="15" t="s">
        <v>73</v>
      </c>
      <c r="I15" s="26" t="s">
        <v>74</v>
      </c>
      <c r="J15" s="16">
        <v>0</v>
      </c>
      <c r="K15" s="16">
        <v>0</v>
      </c>
      <c r="L15" s="15" t="s">
        <v>75</v>
      </c>
      <c r="M15" s="15" t="s">
        <v>76</v>
      </c>
      <c r="N15" s="15" t="s">
        <v>77</v>
      </c>
      <c r="O15" s="15" t="s">
        <v>31</v>
      </c>
      <c r="P15" s="15" t="s">
        <v>32</v>
      </c>
      <c r="Q15" s="15" t="s">
        <v>78</v>
      </c>
      <c r="R15" s="14"/>
    </row>
    <row r="16" spans="1:18" s="18" customFormat="1" x14ac:dyDescent="0.25">
      <c r="A16" s="15" t="s">
        <v>21</v>
      </c>
      <c r="B16" s="15" t="s">
        <v>22</v>
      </c>
      <c r="C16" s="15" t="s">
        <v>79</v>
      </c>
      <c r="D16" s="15" t="s">
        <v>24</v>
      </c>
      <c r="E16" s="16">
        <v>1</v>
      </c>
      <c r="F16" s="15" t="s">
        <v>80</v>
      </c>
      <c r="G16" s="17">
        <v>1000000</v>
      </c>
      <c r="H16" s="15" t="s">
        <v>81</v>
      </c>
      <c r="I16" s="26" t="s">
        <v>82</v>
      </c>
      <c r="J16" s="16">
        <v>0</v>
      </c>
      <c r="K16" s="16">
        <v>0</v>
      </c>
      <c r="L16" s="15" t="s">
        <v>83</v>
      </c>
      <c r="M16" s="15" t="s">
        <v>84</v>
      </c>
      <c r="N16" s="15" t="s">
        <v>85</v>
      </c>
      <c r="O16" s="15" t="s">
        <v>31</v>
      </c>
      <c r="P16" s="15" t="s">
        <v>32</v>
      </c>
      <c r="Q16" s="15" t="s">
        <v>86</v>
      </c>
      <c r="R16" s="14"/>
    </row>
    <row r="17" spans="1:18" s="18" customFormat="1" ht="67.5" x14ac:dyDescent="0.25">
      <c r="A17" s="15" t="s">
        <v>21</v>
      </c>
      <c r="B17" s="15" t="s">
        <v>56</v>
      </c>
      <c r="C17" s="15" t="s">
        <v>87</v>
      </c>
      <c r="D17" s="15" t="s">
        <v>24</v>
      </c>
      <c r="E17" s="16">
        <v>1</v>
      </c>
      <c r="F17" s="15" t="s">
        <v>88</v>
      </c>
      <c r="G17" s="17">
        <v>3192000</v>
      </c>
      <c r="H17" s="15" t="s">
        <v>89</v>
      </c>
      <c r="I17" s="27" t="s">
        <v>90</v>
      </c>
      <c r="J17" s="16">
        <v>0</v>
      </c>
      <c r="K17" s="16">
        <v>0</v>
      </c>
      <c r="L17" s="15" t="s">
        <v>91</v>
      </c>
      <c r="M17" s="15" t="s">
        <v>92</v>
      </c>
      <c r="N17" s="15" t="s">
        <v>93</v>
      </c>
      <c r="O17" s="15" t="s">
        <v>31</v>
      </c>
      <c r="P17" s="15" t="s">
        <v>32</v>
      </c>
      <c r="Q17" s="15" t="s">
        <v>94</v>
      </c>
      <c r="R17" s="14"/>
    </row>
    <row r="18" spans="1:18" s="20" customFormat="1" ht="12.75" x14ac:dyDescent="0.2">
      <c r="A18" s="19" t="s">
        <v>95</v>
      </c>
      <c r="B18" s="21"/>
      <c r="C18" s="21"/>
      <c r="D18" s="21"/>
      <c r="E18" s="28">
        <f>SUM(E8:E17)</f>
        <v>10</v>
      </c>
      <c r="F18" s="21"/>
      <c r="G18" s="29">
        <f>SUM(G8:G17)</f>
        <v>16367692</v>
      </c>
      <c r="H18" s="21"/>
      <c r="I18" s="30"/>
      <c r="J18" s="28">
        <f t="shared" ref="J18:K18" si="0">SUM(J8:J17)</f>
        <v>0</v>
      </c>
      <c r="K18" s="28">
        <f t="shared" si="0"/>
        <v>0</v>
      </c>
      <c r="L18" s="21"/>
      <c r="M18" s="21"/>
      <c r="N18" s="21"/>
      <c r="O18" s="21"/>
      <c r="P18" s="21"/>
      <c r="Q18" s="21"/>
      <c r="R18" s="31"/>
    </row>
    <row r="19" spans="1:18" s="18" customFormat="1" ht="45" x14ac:dyDescent="0.25">
      <c r="A19" s="15" t="s">
        <v>21</v>
      </c>
      <c r="B19" s="15" t="s">
        <v>96</v>
      </c>
      <c r="C19" s="15" t="s">
        <v>97</v>
      </c>
      <c r="D19" s="15" t="s">
        <v>24</v>
      </c>
      <c r="E19" s="16">
        <v>1</v>
      </c>
      <c r="F19" s="15" t="s">
        <v>98</v>
      </c>
      <c r="G19" s="17">
        <v>677000</v>
      </c>
      <c r="H19" s="15" t="s">
        <v>99</v>
      </c>
      <c r="I19" s="26" t="s">
        <v>100</v>
      </c>
      <c r="J19" s="16" t="s">
        <v>101</v>
      </c>
      <c r="K19" s="16" t="s">
        <v>101</v>
      </c>
      <c r="L19" s="15" t="s">
        <v>102</v>
      </c>
      <c r="M19" s="15" t="s">
        <v>103</v>
      </c>
      <c r="N19" s="15" t="s">
        <v>104</v>
      </c>
      <c r="O19" s="15" t="s">
        <v>105</v>
      </c>
      <c r="P19" s="15" t="s">
        <v>32</v>
      </c>
      <c r="Q19" s="15" t="s">
        <v>106</v>
      </c>
      <c r="R19" s="14"/>
    </row>
    <row r="20" spans="1:18" s="18" customFormat="1" ht="22.5" x14ac:dyDescent="0.25">
      <c r="A20" s="15" t="s">
        <v>21</v>
      </c>
      <c r="B20" s="15" t="s">
        <v>22</v>
      </c>
      <c r="C20" s="15" t="s">
        <v>97</v>
      </c>
      <c r="D20" s="15" t="s">
        <v>24</v>
      </c>
      <c r="E20" s="16">
        <v>1</v>
      </c>
      <c r="F20" s="15" t="s">
        <v>107</v>
      </c>
      <c r="G20" s="17">
        <v>858129</v>
      </c>
      <c r="H20" s="15" t="s">
        <v>108</v>
      </c>
      <c r="I20" s="26" t="s">
        <v>109</v>
      </c>
      <c r="J20" s="16">
        <v>0</v>
      </c>
      <c r="K20" s="16">
        <v>0</v>
      </c>
      <c r="L20" s="15" t="s">
        <v>110</v>
      </c>
      <c r="M20" s="15" t="s">
        <v>111</v>
      </c>
      <c r="N20" s="15" t="s">
        <v>112</v>
      </c>
      <c r="O20" s="15" t="s">
        <v>31</v>
      </c>
      <c r="P20" s="15" t="s">
        <v>32</v>
      </c>
      <c r="Q20" s="15" t="s">
        <v>40</v>
      </c>
      <c r="R20" s="14"/>
    </row>
    <row r="21" spans="1:18" s="18" customFormat="1" ht="22.5" x14ac:dyDescent="0.25">
      <c r="A21" s="15" t="s">
        <v>21</v>
      </c>
      <c r="B21" s="15" t="s">
        <v>56</v>
      </c>
      <c r="C21" s="15" t="s">
        <v>97</v>
      </c>
      <c r="D21" s="15" t="s">
        <v>24</v>
      </c>
      <c r="E21" s="16">
        <v>1</v>
      </c>
      <c r="F21" s="15" t="s">
        <v>113</v>
      </c>
      <c r="G21" s="17">
        <v>1100000</v>
      </c>
      <c r="H21" s="15" t="s">
        <v>114</v>
      </c>
      <c r="I21" s="26" t="s">
        <v>115</v>
      </c>
      <c r="J21" s="16">
        <v>0</v>
      </c>
      <c r="K21" s="16">
        <v>0</v>
      </c>
      <c r="L21" s="15" t="s">
        <v>116</v>
      </c>
      <c r="M21" s="15" t="s">
        <v>117</v>
      </c>
      <c r="N21" s="15" t="s">
        <v>118</v>
      </c>
      <c r="O21" s="15" t="s">
        <v>31</v>
      </c>
      <c r="P21" s="15" t="s">
        <v>32</v>
      </c>
      <c r="Q21" s="15" t="s">
        <v>119</v>
      </c>
      <c r="R21" s="14"/>
    </row>
    <row r="22" spans="1:18" s="20" customFormat="1" ht="12.75" x14ac:dyDescent="0.2">
      <c r="A22" s="19" t="s">
        <v>120</v>
      </c>
      <c r="B22" s="21"/>
      <c r="C22" s="21"/>
      <c r="D22" s="21"/>
      <c r="E22" s="28">
        <f>SUM(E19:E21)</f>
        <v>3</v>
      </c>
      <c r="F22" s="21"/>
      <c r="G22" s="29">
        <f>SUM(G19:G21)</f>
        <v>2635129</v>
      </c>
      <c r="H22" s="21"/>
      <c r="I22" s="32"/>
      <c r="J22" s="28">
        <f t="shared" ref="J22:K22" si="1">SUM(J19:J21)</f>
        <v>0</v>
      </c>
      <c r="K22" s="28">
        <f t="shared" si="1"/>
        <v>0</v>
      </c>
      <c r="L22" s="21"/>
      <c r="M22" s="21"/>
      <c r="N22" s="21"/>
      <c r="O22" s="21"/>
      <c r="P22" s="21"/>
      <c r="Q22" s="21"/>
      <c r="R22" s="31"/>
    </row>
    <row r="23" spans="1:18" s="18" customFormat="1" ht="22.5" x14ac:dyDescent="0.25">
      <c r="A23" s="15" t="s">
        <v>121</v>
      </c>
      <c r="B23" s="15" t="s">
        <v>56</v>
      </c>
      <c r="C23" s="15" t="s">
        <v>23</v>
      </c>
      <c r="D23" s="15" t="s">
        <v>122</v>
      </c>
      <c r="E23" s="16">
        <v>1</v>
      </c>
      <c r="F23" s="15" t="s">
        <v>123</v>
      </c>
      <c r="G23" s="17">
        <v>986117</v>
      </c>
      <c r="H23" s="15" t="s">
        <v>124</v>
      </c>
      <c r="I23" s="26" t="s">
        <v>125</v>
      </c>
      <c r="J23" s="16" t="s">
        <v>101</v>
      </c>
      <c r="K23" s="16" t="s">
        <v>101</v>
      </c>
      <c r="L23" s="15" t="s">
        <v>126</v>
      </c>
      <c r="M23" s="15" t="s">
        <v>127</v>
      </c>
      <c r="N23" s="15" t="s">
        <v>128</v>
      </c>
      <c r="O23" s="15" t="s">
        <v>31</v>
      </c>
      <c r="P23" s="15" t="s">
        <v>32</v>
      </c>
      <c r="Q23" s="15" t="s">
        <v>129</v>
      </c>
      <c r="R23" s="14"/>
    </row>
    <row r="24" spans="1:18" s="18" customFormat="1" ht="22.5" x14ac:dyDescent="0.25">
      <c r="A24" s="15" t="s">
        <v>121</v>
      </c>
      <c r="B24" s="15" t="s">
        <v>56</v>
      </c>
      <c r="C24" s="15" t="s">
        <v>23</v>
      </c>
      <c r="D24" s="15" t="s">
        <v>122</v>
      </c>
      <c r="E24" s="16">
        <v>1</v>
      </c>
      <c r="F24" s="15" t="s">
        <v>130</v>
      </c>
      <c r="G24" s="17">
        <v>1400000</v>
      </c>
      <c r="H24" s="15" t="s">
        <v>131</v>
      </c>
      <c r="I24" s="26" t="s">
        <v>132</v>
      </c>
      <c r="J24" s="16" t="s">
        <v>101</v>
      </c>
      <c r="K24" s="16" t="s">
        <v>101</v>
      </c>
      <c r="L24" s="15" t="s">
        <v>133</v>
      </c>
      <c r="M24" s="15" t="s">
        <v>134</v>
      </c>
      <c r="N24" s="15" t="s">
        <v>135</v>
      </c>
      <c r="O24" s="15" t="s">
        <v>31</v>
      </c>
      <c r="P24" s="15" t="s">
        <v>32</v>
      </c>
      <c r="Q24" s="15" t="s">
        <v>40</v>
      </c>
      <c r="R24" s="14"/>
    </row>
    <row r="25" spans="1:18" s="18" customFormat="1" ht="22.5" x14ac:dyDescent="0.25">
      <c r="A25" s="15" t="s">
        <v>121</v>
      </c>
      <c r="B25" s="15" t="s">
        <v>56</v>
      </c>
      <c r="C25" s="15" t="s">
        <v>23</v>
      </c>
      <c r="D25" s="15" t="s">
        <v>122</v>
      </c>
      <c r="E25" s="16">
        <v>1</v>
      </c>
      <c r="F25" s="15" t="s">
        <v>136</v>
      </c>
      <c r="G25" s="17">
        <v>858000</v>
      </c>
      <c r="H25" s="15" t="s">
        <v>137</v>
      </c>
      <c r="I25" s="26" t="s">
        <v>138</v>
      </c>
      <c r="J25" s="16" t="s">
        <v>101</v>
      </c>
      <c r="K25" s="16" t="s">
        <v>101</v>
      </c>
      <c r="L25" s="15" t="s">
        <v>139</v>
      </c>
      <c r="M25" s="15" t="s">
        <v>140</v>
      </c>
      <c r="N25" s="15" t="s">
        <v>141</v>
      </c>
      <c r="O25" s="15" t="s">
        <v>31</v>
      </c>
      <c r="P25" s="15" t="s">
        <v>32</v>
      </c>
      <c r="Q25" s="15" t="s">
        <v>33</v>
      </c>
      <c r="R25" s="14"/>
    </row>
    <row r="26" spans="1:18" s="18" customFormat="1" ht="22.5" x14ac:dyDescent="0.25">
      <c r="A26" s="15" t="s">
        <v>121</v>
      </c>
      <c r="B26" s="15" t="s">
        <v>56</v>
      </c>
      <c r="C26" s="15" t="s">
        <v>23</v>
      </c>
      <c r="D26" s="15" t="s">
        <v>122</v>
      </c>
      <c r="E26" s="16">
        <v>1</v>
      </c>
      <c r="F26" s="15" t="s">
        <v>142</v>
      </c>
      <c r="G26" s="17">
        <v>15400000</v>
      </c>
      <c r="H26" s="15" t="s">
        <v>50</v>
      </c>
      <c r="I26" s="26" t="s">
        <v>143</v>
      </c>
      <c r="J26" s="16" t="s">
        <v>101</v>
      </c>
      <c r="K26" s="16" t="s">
        <v>101</v>
      </c>
      <c r="L26" s="15" t="s">
        <v>52</v>
      </c>
      <c r="M26" s="15" t="s">
        <v>53</v>
      </c>
      <c r="N26" s="15" t="s">
        <v>54</v>
      </c>
      <c r="O26" s="15" t="s">
        <v>31</v>
      </c>
      <c r="P26" s="15" t="s">
        <v>32</v>
      </c>
      <c r="Q26" s="15" t="s">
        <v>55</v>
      </c>
      <c r="R26" s="14"/>
    </row>
    <row r="27" spans="1:18" s="18" customFormat="1" ht="33.75" x14ac:dyDescent="0.25">
      <c r="A27" s="15" t="s">
        <v>121</v>
      </c>
      <c r="B27" s="15" t="s">
        <v>56</v>
      </c>
      <c r="C27" s="15" t="s">
        <v>23</v>
      </c>
      <c r="D27" s="15" t="s">
        <v>122</v>
      </c>
      <c r="E27" s="16">
        <v>1</v>
      </c>
      <c r="F27" s="15" t="s">
        <v>144</v>
      </c>
      <c r="G27" s="17">
        <v>720000</v>
      </c>
      <c r="H27" s="15" t="s">
        <v>145</v>
      </c>
      <c r="I27" s="26" t="s">
        <v>146</v>
      </c>
      <c r="J27" s="16" t="s">
        <v>101</v>
      </c>
      <c r="K27" s="16" t="s">
        <v>101</v>
      </c>
      <c r="L27" s="15" t="s">
        <v>147</v>
      </c>
      <c r="M27" s="15" t="s">
        <v>148</v>
      </c>
      <c r="N27" s="15" t="s">
        <v>149</v>
      </c>
      <c r="O27" s="15" t="s">
        <v>31</v>
      </c>
      <c r="P27" s="15" t="s">
        <v>32</v>
      </c>
      <c r="Q27" s="15" t="s">
        <v>33</v>
      </c>
      <c r="R27" s="14"/>
    </row>
    <row r="28" spans="1:18" s="36" customFormat="1" ht="12.75" x14ac:dyDescent="0.2">
      <c r="A28" s="19" t="s">
        <v>150</v>
      </c>
      <c r="B28" s="33"/>
      <c r="C28" s="33"/>
      <c r="D28" s="33"/>
      <c r="E28" s="28">
        <f>SUM(E23:E27)</f>
        <v>5</v>
      </c>
      <c r="F28" s="33"/>
      <c r="G28" s="29">
        <f>SUM(G23:G27)</f>
        <v>19364117</v>
      </c>
      <c r="H28" s="33"/>
      <c r="I28" s="34"/>
      <c r="J28" s="28">
        <f t="shared" ref="J28:K28" si="2">SUM(J23:J27)</f>
        <v>0</v>
      </c>
      <c r="K28" s="28">
        <f t="shared" si="2"/>
        <v>0</v>
      </c>
      <c r="L28" s="33"/>
      <c r="M28" s="33"/>
      <c r="N28" s="33"/>
      <c r="O28" s="33"/>
      <c r="P28" s="33"/>
      <c r="Q28" s="33"/>
      <c r="R28" s="35"/>
    </row>
    <row r="29" spans="1:18" s="18" customFormat="1" ht="22.5" x14ac:dyDescent="0.25">
      <c r="A29" s="15" t="s">
        <v>151</v>
      </c>
      <c r="B29" s="15" t="s">
        <v>56</v>
      </c>
      <c r="C29" s="15" t="s">
        <v>23</v>
      </c>
      <c r="D29" s="15" t="s">
        <v>152</v>
      </c>
      <c r="E29" s="16">
        <v>1</v>
      </c>
      <c r="F29" s="15" t="s">
        <v>153</v>
      </c>
      <c r="G29" s="17">
        <v>551000</v>
      </c>
      <c r="H29" s="15" t="s">
        <v>154</v>
      </c>
      <c r="I29" s="26" t="s">
        <v>155</v>
      </c>
      <c r="J29" s="16" t="s">
        <v>101</v>
      </c>
      <c r="K29" s="16" t="s">
        <v>101</v>
      </c>
      <c r="L29" s="15" t="s">
        <v>156</v>
      </c>
      <c r="M29" s="15" t="s">
        <v>157</v>
      </c>
      <c r="N29" s="15" t="s">
        <v>158</v>
      </c>
      <c r="O29" s="15" t="s">
        <v>159</v>
      </c>
      <c r="P29" s="15" t="s">
        <v>32</v>
      </c>
      <c r="Q29" s="15" t="s">
        <v>160</v>
      </c>
      <c r="R29" s="14"/>
    </row>
    <row r="30" spans="1:18" s="36" customFormat="1" ht="12.75" x14ac:dyDescent="0.2">
      <c r="A30" s="21" t="s">
        <v>161</v>
      </c>
      <c r="B30" s="33"/>
      <c r="C30" s="33"/>
      <c r="D30" s="33"/>
      <c r="E30" s="28">
        <f>SUM(E29)</f>
        <v>1</v>
      </c>
      <c r="F30" s="33"/>
      <c r="G30" s="29">
        <f>SUM(G29)</f>
        <v>551000</v>
      </c>
      <c r="H30" s="33"/>
      <c r="I30" s="34"/>
      <c r="J30" s="28">
        <f t="shared" ref="J30:K30" si="3">SUM(J29)</f>
        <v>0</v>
      </c>
      <c r="K30" s="28">
        <f t="shared" si="3"/>
        <v>0</v>
      </c>
      <c r="L30" s="33"/>
      <c r="M30" s="33"/>
      <c r="N30" s="33"/>
      <c r="O30" s="33"/>
      <c r="P30" s="33"/>
      <c r="Q30" s="33"/>
      <c r="R30" s="35"/>
    </row>
    <row r="31" spans="1:18" s="18" customFormat="1" ht="22.5" x14ac:dyDescent="0.25">
      <c r="A31" s="15" t="s">
        <v>162</v>
      </c>
      <c r="B31" s="15" t="s">
        <v>56</v>
      </c>
      <c r="C31" s="15" t="s">
        <v>23</v>
      </c>
      <c r="D31" s="15" t="s">
        <v>163</v>
      </c>
      <c r="E31" s="16">
        <v>1</v>
      </c>
      <c r="F31" s="15" t="s">
        <v>164</v>
      </c>
      <c r="G31" s="17">
        <v>600000</v>
      </c>
      <c r="H31" s="15" t="s">
        <v>165</v>
      </c>
      <c r="I31" s="26" t="s">
        <v>166</v>
      </c>
      <c r="J31" s="16" t="s">
        <v>101</v>
      </c>
      <c r="K31" s="16" t="s">
        <v>101</v>
      </c>
      <c r="L31" s="15" t="s">
        <v>167</v>
      </c>
      <c r="M31" s="15" t="s">
        <v>168</v>
      </c>
      <c r="N31" s="15" t="s">
        <v>169</v>
      </c>
      <c r="O31" s="15" t="s">
        <v>170</v>
      </c>
      <c r="P31" s="15" t="s">
        <v>32</v>
      </c>
      <c r="Q31" s="15" t="s">
        <v>171</v>
      </c>
      <c r="R31" s="14"/>
    </row>
    <row r="32" spans="1:18" s="18" customFormat="1" ht="33.75" x14ac:dyDescent="0.25">
      <c r="A32" s="15" t="s">
        <v>162</v>
      </c>
      <c r="B32" s="15" t="s">
        <v>56</v>
      </c>
      <c r="C32" s="15" t="s">
        <v>23</v>
      </c>
      <c r="D32" s="15" t="s">
        <v>163</v>
      </c>
      <c r="E32" s="16">
        <v>1</v>
      </c>
      <c r="F32" s="15" t="s">
        <v>172</v>
      </c>
      <c r="G32" s="17">
        <v>600000</v>
      </c>
      <c r="H32" s="15" t="s">
        <v>173</v>
      </c>
      <c r="I32" s="26" t="s">
        <v>174</v>
      </c>
      <c r="J32" s="16" t="s">
        <v>101</v>
      </c>
      <c r="K32" s="16" t="s">
        <v>101</v>
      </c>
      <c r="L32" s="15" t="s">
        <v>175</v>
      </c>
      <c r="M32" s="15" t="s">
        <v>176</v>
      </c>
      <c r="N32" s="15" t="s">
        <v>177</v>
      </c>
      <c r="O32" s="15" t="s">
        <v>178</v>
      </c>
      <c r="P32" s="15" t="s">
        <v>32</v>
      </c>
      <c r="Q32" s="15" t="s">
        <v>179</v>
      </c>
      <c r="R32" s="14"/>
    </row>
    <row r="33" spans="1:18" s="18" customFormat="1" ht="33.75" x14ac:dyDescent="0.25">
      <c r="A33" s="15" t="s">
        <v>162</v>
      </c>
      <c r="B33" s="15" t="s">
        <v>56</v>
      </c>
      <c r="C33" s="15" t="s">
        <v>87</v>
      </c>
      <c r="D33" s="15" t="s">
        <v>163</v>
      </c>
      <c r="E33" s="16">
        <v>1</v>
      </c>
      <c r="F33" s="15" t="s">
        <v>180</v>
      </c>
      <c r="G33" s="17">
        <v>900000</v>
      </c>
      <c r="H33" s="15" t="s">
        <v>181</v>
      </c>
      <c r="I33" s="26" t="s">
        <v>182</v>
      </c>
      <c r="J33" s="16" t="s">
        <v>101</v>
      </c>
      <c r="K33" s="16" t="s">
        <v>101</v>
      </c>
      <c r="L33" s="15" t="s">
        <v>183</v>
      </c>
      <c r="M33" s="15" t="s">
        <v>184</v>
      </c>
      <c r="N33" s="15" t="s">
        <v>185</v>
      </c>
      <c r="O33" s="15" t="s">
        <v>31</v>
      </c>
      <c r="P33" s="15" t="s">
        <v>32</v>
      </c>
      <c r="Q33" s="15" t="s">
        <v>40</v>
      </c>
      <c r="R33" s="14"/>
    </row>
    <row r="34" spans="1:18" s="36" customFormat="1" ht="12.75" x14ac:dyDescent="0.2">
      <c r="A34" s="19" t="s">
        <v>186</v>
      </c>
      <c r="B34" s="33"/>
      <c r="C34" s="33"/>
      <c r="D34" s="33"/>
      <c r="E34" s="28">
        <f>SUM(E31:E33)</f>
        <v>3</v>
      </c>
      <c r="F34" s="33"/>
      <c r="G34" s="29">
        <f>SUM(G31:G33)</f>
        <v>2100000</v>
      </c>
      <c r="H34" s="33"/>
      <c r="I34" s="34"/>
      <c r="J34" s="28">
        <f t="shared" ref="J34:K34" si="4">SUM(J31:J33)</f>
        <v>0</v>
      </c>
      <c r="K34" s="28">
        <f t="shared" si="4"/>
        <v>0</v>
      </c>
      <c r="L34" s="33"/>
      <c r="M34" s="33"/>
      <c r="N34" s="33"/>
      <c r="O34" s="33"/>
      <c r="P34" s="33"/>
      <c r="Q34" s="33"/>
      <c r="R34" s="35"/>
    </row>
    <row r="35" spans="1:18" s="18" customFormat="1" ht="22.5" x14ac:dyDescent="0.25">
      <c r="A35" s="15" t="s">
        <v>21</v>
      </c>
      <c r="B35" s="15" t="s">
        <v>56</v>
      </c>
      <c r="C35" s="15" t="s">
        <v>23</v>
      </c>
      <c r="D35" s="15" t="s">
        <v>187</v>
      </c>
      <c r="E35" s="16">
        <v>1</v>
      </c>
      <c r="F35" s="15" t="s">
        <v>188</v>
      </c>
      <c r="G35" s="17">
        <v>2823000</v>
      </c>
      <c r="H35" s="15" t="s">
        <v>189</v>
      </c>
      <c r="I35" s="26" t="s">
        <v>190</v>
      </c>
      <c r="J35" s="16">
        <v>0</v>
      </c>
      <c r="K35" s="16">
        <v>0</v>
      </c>
      <c r="L35" s="15" t="s">
        <v>191</v>
      </c>
      <c r="M35" s="15" t="s">
        <v>192</v>
      </c>
      <c r="N35" s="15" t="s">
        <v>193</v>
      </c>
      <c r="O35" s="15" t="s">
        <v>31</v>
      </c>
      <c r="P35" s="15" t="s">
        <v>32</v>
      </c>
      <c r="Q35" s="15" t="s">
        <v>40</v>
      </c>
      <c r="R35" s="14"/>
    </row>
    <row r="36" spans="1:18" s="18" customFormat="1" ht="22.5" x14ac:dyDescent="0.25">
      <c r="A36" s="15" t="s">
        <v>21</v>
      </c>
      <c r="B36" s="15" t="s">
        <v>56</v>
      </c>
      <c r="C36" s="15" t="s">
        <v>23</v>
      </c>
      <c r="D36" s="15" t="s">
        <v>187</v>
      </c>
      <c r="E36" s="16">
        <v>1</v>
      </c>
      <c r="F36" s="15" t="s">
        <v>194</v>
      </c>
      <c r="G36" s="17">
        <v>4679785</v>
      </c>
      <c r="H36" s="15" t="s">
        <v>195</v>
      </c>
      <c r="I36" s="26" t="s">
        <v>196</v>
      </c>
      <c r="J36" s="16">
        <v>0</v>
      </c>
      <c r="K36" s="16">
        <v>0</v>
      </c>
      <c r="L36" s="15" t="s">
        <v>197</v>
      </c>
      <c r="M36" s="15" t="s">
        <v>198</v>
      </c>
      <c r="N36" s="15" t="s">
        <v>199</v>
      </c>
      <c r="O36" s="15" t="s">
        <v>200</v>
      </c>
      <c r="P36" s="15" t="s">
        <v>32</v>
      </c>
      <c r="Q36" s="15" t="s">
        <v>201</v>
      </c>
      <c r="R36" s="14"/>
    </row>
    <row r="37" spans="1:18" s="18" customFormat="1" ht="22.5" x14ac:dyDescent="0.25">
      <c r="A37" s="15" t="s">
        <v>21</v>
      </c>
      <c r="B37" s="15" t="s">
        <v>56</v>
      </c>
      <c r="C37" s="15" t="s">
        <v>23</v>
      </c>
      <c r="D37" s="15" t="s">
        <v>187</v>
      </c>
      <c r="E37" s="16">
        <v>1</v>
      </c>
      <c r="F37" s="15" t="s">
        <v>202</v>
      </c>
      <c r="G37" s="17">
        <v>40026381</v>
      </c>
      <c r="H37" s="15" t="s">
        <v>203</v>
      </c>
      <c r="I37" s="26" t="s">
        <v>204</v>
      </c>
      <c r="J37" s="16" t="s">
        <v>101</v>
      </c>
      <c r="K37" s="16" t="s">
        <v>101</v>
      </c>
      <c r="L37" s="15" t="s">
        <v>205</v>
      </c>
      <c r="M37" s="15" t="s">
        <v>206</v>
      </c>
      <c r="N37" s="15" t="s">
        <v>207</v>
      </c>
      <c r="O37" s="15" t="s">
        <v>31</v>
      </c>
      <c r="P37" s="15" t="s">
        <v>32</v>
      </c>
      <c r="Q37" s="15" t="s">
        <v>94</v>
      </c>
      <c r="R37" s="14"/>
    </row>
    <row r="38" spans="1:18" s="18" customFormat="1" ht="22.5" x14ac:dyDescent="0.25">
      <c r="A38" s="15" t="s">
        <v>21</v>
      </c>
      <c r="B38" s="15" t="s">
        <v>56</v>
      </c>
      <c r="C38" s="15" t="s">
        <v>23</v>
      </c>
      <c r="D38" s="15" t="s">
        <v>187</v>
      </c>
      <c r="E38" s="16">
        <v>1</v>
      </c>
      <c r="F38" s="15" t="s">
        <v>208</v>
      </c>
      <c r="G38" s="17">
        <v>32048979</v>
      </c>
      <c r="H38" s="15" t="s">
        <v>209</v>
      </c>
      <c r="I38" s="26" t="s">
        <v>210</v>
      </c>
      <c r="J38" s="16">
        <v>0</v>
      </c>
      <c r="K38" s="16">
        <v>0</v>
      </c>
      <c r="L38" s="15" t="s">
        <v>156</v>
      </c>
      <c r="M38" s="15" t="s">
        <v>157</v>
      </c>
      <c r="N38" s="15" t="s">
        <v>158</v>
      </c>
      <c r="O38" s="15" t="s">
        <v>159</v>
      </c>
      <c r="P38" s="15" t="s">
        <v>32</v>
      </c>
      <c r="Q38" s="15" t="s">
        <v>160</v>
      </c>
      <c r="R38" s="14"/>
    </row>
    <row r="39" spans="1:18" s="36" customFormat="1" ht="12.75" x14ac:dyDescent="0.2">
      <c r="A39" s="19" t="s">
        <v>211</v>
      </c>
      <c r="B39" s="33"/>
      <c r="C39" s="33"/>
      <c r="D39" s="33"/>
      <c r="E39" s="28">
        <f>SUM(E35:E38)</f>
        <v>4</v>
      </c>
      <c r="F39" s="33"/>
      <c r="G39" s="29">
        <f>SUM(G35:G38)</f>
        <v>79578145</v>
      </c>
      <c r="H39" s="33"/>
      <c r="I39" s="34"/>
      <c r="J39" s="28">
        <f t="shared" ref="J39:K39" si="5">SUM(J35:J38)</f>
        <v>0</v>
      </c>
      <c r="K39" s="28">
        <f t="shared" si="5"/>
        <v>0</v>
      </c>
      <c r="L39" s="33"/>
      <c r="M39" s="33"/>
      <c r="N39" s="33"/>
      <c r="O39" s="33"/>
      <c r="P39" s="33"/>
      <c r="Q39" s="33"/>
      <c r="R39" s="35"/>
    </row>
    <row r="40" spans="1:18" s="18" customFormat="1" ht="33.75" x14ac:dyDescent="0.25">
      <c r="A40" s="15" t="s">
        <v>21</v>
      </c>
      <c r="B40" s="15" t="s">
        <v>56</v>
      </c>
      <c r="C40" s="15" t="s">
        <v>23</v>
      </c>
      <c r="D40" s="15" t="s">
        <v>187</v>
      </c>
      <c r="E40" s="16">
        <v>1</v>
      </c>
      <c r="F40" s="15" t="s">
        <v>212</v>
      </c>
      <c r="G40" s="17">
        <v>20253448</v>
      </c>
      <c r="H40" s="15" t="s">
        <v>213</v>
      </c>
      <c r="I40" s="26" t="s">
        <v>214</v>
      </c>
      <c r="J40" s="16">
        <v>0</v>
      </c>
      <c r="K40" s="16">
        <v>159</v>
      </c>
      <c r="L40" s="15" t="s">
        <v>156</v>
      </c>
      <c r="M40" s="15" t="s">
        <v>157</v>
      </c>
      <c r="N40" s="15" t="s">
        <v>158</v>
      </c>
      <c r="O40" s="15" t="s">
        <v>159</v>
      </c>
      <c r="P40" s="15" t="s">
        <v>32</v>
      </c>
      <c r="Q40" s="15" t="s">
        <v>160</v>
      </c>
      <c r="R40" s="14"/>
    </row>
    <row r="41" spans="1:18" s="18" customFormat="1" ht="22.5" x14ac:dyDescent="0.25">
      <c r="A41" s="15" t="s">
        <v>21</v>
      </c>
      <c r="B41" s="15" t="s">
        <v>56</v>
      </c>
      <c r="C41" s="15" t="s">
        <v>23</v>
      </c>
      <c r="D41" s="15" t="s">
        <v>187</v>
      </c>
      <c r="E41" s="16">
        <v>1</v>
      </c>
      <c r="F41" s="15" t="s">
        <v>215</v>
      </c>
      <c r="G41" s="17">
        <v>5584163</v>
      </c>
      <c r="H41" s="15" t="s">
        <v>216</v>
      </c>
      <c r="I41" s="26" t="s">
        <v>217</v>
      </c>
      <c r="J41" s="16">
        <v>0</v>
      </c>
      <c r="K41" s="16">
        <v>67</v>
      </c>
      <c r="L41" s="15" t="s">
        <v>218</v>
      </c>
      <c r="M41" s="15" t="s">
        <v>219</v>
      </c>
      <c r="N41" s="15" t="s">
        <v>220</v>
      </c>
      <c r="O41" s="15" t="s">
        <v>31</v>
      </c>
      <c r="P41" s="15" t="s">
        <v>32</v>
      </c>
      <c r="Q41" s="15" t="s">
        <v>94</v>
      </c>
      <c r="R41" s="14"/>
    </row>
    <row r="42" spans="1:18" s="18" customFormat="1" ht="33.75" x14ac:dyDescent="0.25">
      <c r="A42" s="15" t="s">
        <v>21</v>
      </c>
      <c r="B42" s="15" t="s">
        <v>56</v>
      </c>
      <c r="C42" s="15" t="s">
        <v>23</v>
      </c>
      <c r="D42" s="15" t="s">
        <v>187</v>
      </c>
      <c r="E42" s="16">
        <v>1</v>
      </c>
      <c r="F42" s="15" t="s">
        <v>221</v>
      </c>
      <c r="G42" s="17">
        <v>16846451</v>
      </c>
      <c r="H42" s="15" t="s">
        <v>222</v>
      </c>
      <c r="I42" s="26" t="s">
        <v>223</v>
      </c>
      <c r="J42" s="16">
        <v>0</v>
      </c>
      <c r="K42" s="16">
        <v>150</v>
      </c>
      <c r="L42" s="15" t="s">
        <v>224</v>
      </c>
      <c r="M42" s="15" t="s">
        <v>225</v>
      </c>
      <c r="N42" s="15" t="s">
        <v>226</v>
      </c>
      <c r="O42" s="15" t="s">
        <v>31</v>
      </c>
      <c r="P42" s="15" t="s">
        <v>227</v>
      </c>
      <c r="Q42" s="15" t="s">
        <v>33</v>
      </c>
      <c r="R42" s="14"/>
    </row>
    <row r="43" spans="1:18" s="18" customFormat="1" ht="45" x14ac:dyDescent="0.25">
      <c r="A43" s="15" t="s">
        <v>21</v>
      </c>
      <c r="B43" s="15" t="s">
        <v>56</v>
      </c>
      <c r="C43" s="15" t="s">
        <v>23</v>
      </c>
      <c r="D43" s="15" t="s">
        <v>187</v>
      </c>
      <c r="E43" s="16">
        <v>1</v>
      </c>
      <c r="F43" s="15" t="s">
        <v>228</v>
      </c>
      <c r="G43" s="17">
        <v>795775</v>
      </c>
      <c r="H43" s="15" t="s">
        <v>229</v>
      </c>
      <c r="I43" s="26" t="s">
        <v>230</v>
      </c>
      <c r="J43" s="16">
        <v>0</v>
      </c>
      <c r="K43" s="16">
        <v>1</v>
      </c>
      <c r="L43" s="15" t="s">
        <v>231</v>
      </c>
      <c r="M43" s="15" t="s">
        <v>232</v>
      </c>
      <c r="N43" s="15" t="s">
        <v>233</v>
      </c>
      <c r="O43" s="15" t="s">
        <v>31</v>
      </c>
      <c r="P43" s="15" t="s">
        <v>227</v>
      </c>
      <c r="Q43" s="15" t="s">
        <v>234</v>
      </c>
      <c r="R43" s="14"/>
    </row>
    <row r="44" spans="1:18" s="18" customFormat="1" ht="33.75" x14ac:dyDescent="0.25">
      <c r="A44" s="15" t="s">
        <v>21</v>
      </c>
      <c r="B44" s="15" t="s">
        <v>22</v>
      </c>
      <c r="C44" s="15" t="s">
        <v>97</v>
      </c>
      <c r="D44" s="15" t="s">
        <v>187</v>
      </c>
      <c r="E44" s="16">
        <v>1</v>
      </c>
      <c r="F44" s="15" t="s">
        <v>235</v>
      </c>
      <c r="G44" s="17">
        <v>849514</v>
      </c>
      <c r="H44" s="15" t="s">
        <v>236</v>
      </c>
      <c r="I44" s="26" t="s">
        <v>237</v>
      </c>
      <c r="J44" s="16">
        <v>0</v>
      </c>
      <c r="K44" s="16">
        <v>4</v>
      </c>
      <c r="L44" s="15" t="s">
        <v>238</v>
      </c>
      <c r="M44" s="15" t="s">
        <v>239</v>
      </c>
      <c r="N44" s="15" t="s">
        <v>240</v>
      </c>
      <c r="O44" s="15" t="s">
        <v>31</v>
      </c>
      <c r="P44" s="15" t="s">
        <v>32</v>
      </c>
      <c r="Q44" s="15" t="s">
        <v>241</v>
      </c>
      <c r="R44" s="14"/>
    </row>
    <row r="45" spans="1:18" s="18" customFormat="1" ht="33.75" x14ac:dyDescent="0.25">
      <c r="A45" s="15" t="s">
        <v>21</v>
      </c>
      <c r="B45" s="15" t="s">
        <v>22</v>
      </c>
      <c r="C45" s="15" t="s">
        <v>97</v>
      </c>
      <c r="D45" s="15" t="s">
        <v>187</v>
      </c>
      <c r="E45" s="16">
        <v>1</v>
      </c>
      <c r="F45" s="15" t="s">
        <v>242</v>
      </c>
      <c r="G45" s="17">
        <v>678634</v>
      </c>
      <c r="H45" s="15" t="s">
        <v>243</v>
      </c>
      <c r="I45" s="26" t="s">
        <v>244</v>
      </c>
      <c r="J45" s="16">
        <v>0</v>
      </c>
      <c r="K45" s="16">
        <v>3</v>
      </c>
      <c r="L45" s="15" t="s">
        <v>238</v>
      </c>
      <c r="M45" s="15" t="s">
        <v>239</v>
      </c>
      <c r="N45" s="15" t="s">
        <v>240</v>
      </c>
      <c r="O45" s="15" t="s">
        <v>31</v>
      </c>
      <c r="P45" s="15" t="s">
        <v>32</v>
      </c>
      <c r="Q45" s="15" t="s">
        <v>241</v>
      </c>
      <c r="R45" s="14"/>
    </row>
    <row r="46" spans="1:18" s="18" customFormat="1" ht="33.75" x14ac:dyDescent="0.25">
      <c r="A46" s="15" t="s">
        <v>21</v>
      </c>
      <c r="B46" s="15" t="s">
        <v>56</v>
      </c>
      <c r="C46" s="15" t="s">
        <v>97</v>
      </c>
      <c r="D46" s="15" t="s">
        <v>187</v>
      </c>
      <c r="E46" s="16">
        <v>1</v>
      </c>
      <c r="F46" s="15" t="s">
        <v>245</v>
      </c>
      <c r="G46" s="17">
        <v>2020841</v>
      </c>
      <c r="H46" s="15" t="s">
        <v>246</v>
      </c>
      <c r="I46" s="27" t="s">
        <v>247</v>
      </c>
      <c r="J46" s="16">
        <v>0</v>
      </c>
      <c r="K46" s="16">
        <v>20</v>
      </c>
      <c r="L46" s="15" t="s">
        <v>248</v>
      </c>
      <c r="M46" s="15" t="s">
        <v>249</v>
      </c>
      <c r="N46" s="15" t="s">
        <v>250</v>
      </c>
      <c r="O46" s="15" t="s">
        <v>31</v>
      </c>
      <c r="P46" s="15" t="s">
        <v>32</v>
      </c>
      <c r="Q46" s="15" t="s">
        <v>251</v>
      </c>
      <c r="R46" s="14"/>
    </row>
    <row r="47" spans="1:18" s="18" customFormat="1" ht="22.5" x14ac:dyDescent="0.25">
      <c r="A47" s="15" t="s">
        <v>21</v>
      </c>
      <c r="B47" s="15" t="s">
        <v>56</v>
      </c>
      <c r="C47" s="15" t="s">
        <v>97</v>
      </c>
      <c r="D47" s="15" t="s">
        <v>187</v>
      </c>
      <c r="E47" s="16">
        <v>1</v>
      </c>
      <c r="F47" s="15" t="s">
        <v>252</v>
      </c>
      <c r="G47" s="17">
        <v>1028060</v>
      </c>
      <c r="H47" s="15" t="s">
        <v>253</v>
      </c>
      <c r="I47" s="26" t="s">
        <v>254</v>
      </c>
      <c r="J47" s="16">
        <v>0</v>
      </c>
      <c r="K47" s="16">
        <v>5</v>
      </c>
      <c r="L47" s="15" t="s">
        <v>255</v>
      </c>
      <c r="M47" s="15" t="s">
        <v>256</v>
      </c>
      <c r="N47" s="15" t="s">
        <v>257</v>
      </c>
      <c r="O47" s="15" t="s">
        <v>31</v>
      </c>
      <c r="P47" s="15" t="s">
        <v>32</v>
      </c>
      <c r="Q47" s="15" t="s">
        <v>33</v>
      </c>
      <c r="R47" s="14"/>
    </row>
    <row r="48" spans="1:18" s="18" customFormat="1" ht="45" x14ac:dyDescent="0.25">
      <c r="A48" s="15" t="s">
        <v>21</v>
      </c>
      <c r="B48" s="15" t="s">
        <v>56</v>
      </c>
      <c r="C48" s="15" t="s">
        <v>97</v>
      </c>
      <c r="D48" s="15" t="s">
        <v>187</v>
      </c>
      <c r="E48" s="16">
        <v>1</v>
      </c>
      <c r="F48" s="15" t="s">
        <v>258</v>
      </c>
      <c r="G48" s="17">
        <v>755601</v>
      </c>
      <c r="H48" s="15" t="s">
        <v>259</v>
      </c>
      <c r="I48" s="26" t="s">
        <v>260</v>
      </c>
      <c r="J48" s="16">
        <v>0</v>
      </c>
      <c r="K48" s="16">
        <v>4</v>
      </c>
      <c r="L48" s="15" t="s">
        <v>261</v>
      </c>
      <c r="M48" s="15" t="s">
        <v>262</v>
      </c>
      <c r="N48" s="15" t="s">
        <v>263</v>
      </c>
      <c r="O48" s="15" t="s">
        <v>31</v>
      </c>
      <c r="P48" s="15" t="s">
        <v>32</v>
      </c>
      <c r="Q48" s="15" t="s">
        <v>264</v>
      </c>
      <c r="R48" s="14"/>
    </row>
    <row r="49" spans="1:18" s="18" customFormat="1" ht="22.5" x14ac:dyDescent="0.25">
      <c r="A49" s="15" t="s">
        <v>21</v>
      </c>
      <c r="B49" s="15" t="s">
        <v>56</v>
      </c>
      <c r="C49" s="15" t="s">
        <v>97</v>
      </c>
      <c r="D49" s="15" t="s">
        <v>187</v>
      </c>
      <c r="E49" s="16">
        <v>1</v>
      </c>
      <c r="F49" s="15" t="s">
        <v>265</v>
      </c>
      <c r="G49" s="17">
        <v>803190</v>
      </c>
      <c r="H49" s="15" t="s">
        <v>266</v>
      </c>
      <c r="I49" s="26" t="s">
        <v>267</v>
      </c>
      <c r="J49" s="16">
        <v>0</v>
      </c>
      <c r="K49" s="16">
        <v>5</v>
      </c>
      <c r="L49" s="15" t="s">
        <v>255</v>
      </c>
      <c r="M49" s="15" t="s">
        <v>256</v>
      </c>
      <c r="N49" s="15" t="s">
        <v>257</v>
      </c>
      <c r="O49" s="15" t="s">
        <v>31</v>
      </c>
      <c r="P49" s="15" t="s">
        <v>32</v>
      </c>
      <c r="Q49" s="15" t="s">
        <v>33</v>
      </c>
      <c r="R49" s="14"/>
    </row>
    <row r="50" spans="1:18" s="18" customFormat="1" ht="33.75" x14ac:dyDescent="0.25">
      <c r="A50" s="15" t="s">
        <v>21</v>
      </c>
      <c r="B50" s="15" t="s">
        <v>56</v>
      </c>
      <c r="C50" s="15" t="s">
        <v>97</v>
      </c>
      <c r="D50" s="15" t="s">
        <v>187</v>
      </c>
      <c r="E50" s="16">
        <v>1</v>
      </c>
      <c r="F50" s="15" t="s">
        <v>268</v>
      </c>
      <c r="G50" s="17">
        <v>1245000</v>
      </c>
      <c r="H50" s="15" t="s">
        <v>269</v>
      </c>
      <c r="I50" s="26" t="s">
        <v>270</v>
      </c>
      <c r="J50" s="16">
        <v>0</v>
      </c>
      <c r="K50" s="16">
        <v>0</v>
      </c>
      <c r="L50" s="15" t="s">
        <v>271</v>
      </c>
      <c r="M50" s="15" t="s">
        <v>272</v>
      </c>
      <c r="N50" s="15" t="s">
        <v>158</v>
      </c>
      <c r="O50" s="15" t="s">
        <v>159</v>
      </c>
      <c r="P50" s="15" t="s">
        <v>32</v>
      </c>
      <c r="Q50" s="15" t="s">
        <v>160</v>
      </c>
      <c r="R50" s="14"/>
    </row>
    <row r="51" spans="1:18" s="18" customFormat="1" ht="45" x14ac:dyDescent="0.25">
      <c r="A51" s="15" t="s">
        <v>21</v>
      </c>
      <c r="B51" s="15" t="s">
        <v>56</v>
      </c>
      <c r="C51" s="15" t="s">
        <v>97</v>
      </c>
      <c r="D51" s="15" t="s">
        <v>187</v>
      </c>
      <c r="E51" s="16">
        <v>1</v>
      </c>
      <c r="F51" s="15" t="s">
        <v>273</v>
      </c>
      <c r="G51" s="17">
        <v>1880519</v>
      </c>
      <c r="H51" s="15" t="s">
        <v>274</v>
      </c>
      <c r="I51" s="27" t="s">
        <v>275</v>
      </c>
      <c r="J51" s="16">
        <v>0</v>
      </c>
      <c r="K51" s="16">
        <v>38</v>
      </c>
      <c r="L51" s="15" t="s">
        <v>276</v>
      </c>
      <c r="M51" s="15" t="s">
        <v>277</v>
      </c>
      <c r="N51" s="15" t="s">
        <v>278</v>
      </c>
      <c r="O51" s="15" t="s">
        <v>31</v>
      </c>
      <c r="P51" s="15" t="s">
        <v>32</v>
      </c>
      <c r="Q51" s="15" t="s">
        <v>33</v>
      </c>
      <c r="R51" s="14"/>
    </row>
    <row r="52" spans="1:18" s="18" customFormat="1" ht="22.5" x14ac:dyDescent="0.25">
      <c r="A52" s="15" t="s">
        <v>21</v>
      </c>
      <c r="B52" s="15" t="s">
        <v>56</v>
      </c>
      <c r="C52" s="15" t="s">
        <v>97</v>
      </c>
      <c r="D52" s="15" t="s">
        <v>187</v>
      </c>
      <c r="E52" s="16">
        <v>1</v>
      </c>
      <c r="F52" s="15" t="s">
        <v>279</v>
      </c>
      <c r="G52" s="17">
        <v>598188</v>
      </c>
      <c r="H52" s="15" t="s">
        <v>280</v>
      </c>
      <c r="I52" s="26" t="s">
        <v>281</v>
      </c>
      <c r="J52" s="16">
        <v>0</v>
      </c>
      <c r="K52" s="16">
        <v>3</v>
      </c>
      <c r="L52" s="15" t="s">
        <v>231</v>
      </c>
      <c r="M52" s="15" t="s">
        <v>232</v>
      </c>
      <c r="N52" s="15" t="s">
        <v>233</v>
      </c>
      <c r="O52" s="15" t="s">
        <v>31</v>
      </c>
      <c r="P52" s="15" t="s">
        <v>227</v>
      </c>
      <c r="Q52" s="15" t="s">
        <v>234</v>
      </c>
      <c r="R52" s="14"/>
    </row>
    <row r="53" spans="1:18" s="18" customFormat="1" ht="22.5" x14ac:dyDescent="0.25">
      <c r="A53" s="15" t="s">
        <v>21</v>
      </c>
      <c r="B53" s="15" t="s">
        <v>56</v>
      </c>
      <c r="C53" s="15" t="s">
        <v>97</v>
      </c>
      <c r="D53" s="15" t="s">
        <v>187</v>
      </c>
      <c r="E53" s="16">
        <v>1</v>
      </c>
      <c r="F53" s="15" t="s">
        <v>282</v>
      </c>
      <c r="G53" s="17">
        <v>957466</v>
      </c>
      <c r="H53" s="15" t="s">
        <v>283</v>
      </c>
      <c r="I53" s="26" t="s">
        <v>284</v>
      </c>
      <c r="J53" s="16">
        <v>0</v>
      </c>
      <c r="K53" s="16">
        <v>20</v>
      </c>
      <c r="L53" s="15" t="s">
        <v>285</v>
      </c>
      <c r="M53" s="15" t="s">
        <v>286</v>
      </c>
      <c r="N53" s="15" t="s">
        <v>287</v>
      </c>
      <c r="O53" s="15" t="s">
        <v>31</v>
      </c>
      <c r="P53" s="15" t="s">
        <v>32</v>
      </c>
      <c r="Q53" s="15" t="s">
        <v>288</v>
      </c>
      <c r="R53" s="14"/>
    </row>
    <row r="54" spans="1:18" s="18" customFormat="1" ht="45" x14ac:dyDescent="0.25">
      <c r="A54" s="15" t="s">
        <v>21</v>
      </c>
      <c r="B54" s="15" t="s">
        <v>56</v>
      </c>
      <c r="C54" s="15" t="s">
        <v>97</v>
      </c>
      <c r="D54" s="15" t="s">
        <v>187</v>
      </c>
      <c r="E54" s="16">
        <v>1</v>
      </c>
      <c r="F54" s="15" t="s">
        <v>289</v>
      </c>
      <c r="G54" s="17">
        <v>833726</v>
      </c>
      <c r="H54" s="15" t="s">
        <v>290</v>
      </c>
      <c r="I54" s="26" t="s">
        <v>291</v>
      </c>
      <c r="J54" s="16">
        <v>0</v>
      </c>
      <c r="K54" s="16">
        <v>4</v>
      </c>
      <c r="L54" s="15" t="s">
        <v>261</v>
      </c>
      <c r="M54" s="15" t="s">
        <v>262</v>
      </c>
      <c r="N54" s="15" t="s">
        <v>263</v>
      </c>
      <c r="O54" s="15" t="s">
        <v>31</v>
      </c>
      <c r="P54" s="15" t="s">
        <v>32</v>
      </c>
      <c r="Q54" s="15" t="s">
        <v>264</v>
      </c>
      <c r="R54" s="14"/>
    </row>
    <row r="55" spans="1:18" s="18" customFormat="1" ht="22.5" x14ac:dyDescent="0.25">
      <c r="A55" s="15" t="s">
        <v>21</v>
      </c>
      <c r="B55" s="15" t="s">
        <v>56</v>
      </c>
      <c r="C55" s="15" t="s">
        <v>97</v>
      </c>
      <c r="D55" s="15" t="s">
        <v>187</v>
      </c>
      <c r="E55" s="16">
        <v>1</v>
      </c>
      <c r="F55" s="15" t="s">
        <v>292</v>
      </c>
      <c r="G55" s="17">
        <v>775604</v>
      </c>
      <c r="H55" s="15" t="s">
        <v>293</v>
      </c>
      <c r="I55" s="26" t="s">
        <v>294</v>
      </c>
      <c r="J55" s="16">
        <v>0</v>
      </c>
      <c r="K55" s="16">
        <v>4</v>
      </c>
      <c r="L55" s="15" t="s">
        <v>295</v>
      </c>
      <c r="M55" s="15" t="s">
        <v>296</v>
      </c>
      <c r="N55" s="15" t="s">
        <v>297</v>
      </c>
      <c r="O55" s="15" t="s">
        <v>31</v>
      </c>
      <c r="P55" s="15" t="s">
        <v>32</v>
      </c>
      <c r="Q55" s="15" t="s">
        <v>298</v>
      </c>
      <c r="R55" s="14"/>
    </row>
    <row r="56" spans="1:18" s="36" customFormat="1" ht="12.75" x14ac:dyDescent="0.2">
      <c r="A56" s="19" t="s">
        <v>299</v>
      </c>
      <c r="B56" s="33"/>
      <c r="C56" s="33"/>
      <c r="D56" s="33"/>
      <c r="E56" s="28">
        <f>SUM(E40:E55)</f>
        <v>16</v>
      </c>
      <c r="F56" s="33"/>
      <c r="G56" s="29">
        <f>SUM(G40:G55)</f>
        <v>55906180</v>
      </c>
      <c r="H56" s="33"/>
      <c r="I56" s="34"/>
      <c r="J56" s="28">
        <f t="shared" ref="J56:K56" si="6">SUM(J40:J55)</f>
        <v>0</v>
      </c>
      <c r="K56" s="28">
        <f t="shared" si="6"/>
        <v>487</v>
      </c>
      <c r="L56" s="33"/>
      <c r="M56" s="33"/>
      <c r="N56" s="33"/>
      <c r="O56" s="33"/>
      <c r="P56" s="33"/>
      <c r="Q56" s="33"/>
      <c r="R56" s="35"/>
    </row>
    <row r="57" spans="1:18" s="18" customFormat="1" ht="22.5" x14ac:dyDescent="0.25">
      <c r="A57" s="15" t="s">
        <v>21</v>
      </c>
      <c r="B57" s="15" t="s">
        <v>22</v>
      </c>
      <c r="C57" s="15" t="s">
        <v>300</v>
      </c>
      <c r="D57" s="15" t="s">
        <v>187</v>
      </c>
      <c r="E57" s="16">
        <v>1</v>
      </c>
      <c r="F57" s="15" t="s">
        <v>301</v>
      </c>
      <c r="G57" s="17">
        <v>541910</v>
      </c>
      <c r="H57" s="15" t="s">
        <v>302</v>
      </c>
      <c r="I57" s="26" t="s">
        <v>303</v>
      </c>
      <c r="J57" s="16">
        <v>0</v>
      </c>
      <c r="K57" s="16">
        <v>2</v>
      </c>
      <c r="L57" s="15" t="s">
        <v>304</v>
      </c>
      <c r="M57" s="15" t="s">
        <v>305</v>
      </c>
      <c r="N57" s="15" t="s">
        <v>306</v>
      </c>
      <c r="O57" s="15" t="s">
        <v>31</v>
      </c>
      <c r="P57" s="15" t="s">
        <v>32</v>
      </c>
      <c r="Q57" s="15" t="s">
        <v>94</v>
      </c>
      <c r="R57" s="14"/>
    </row>
    <row r="58" spans="1:18" s="18" customFormat="1" ht="22.5" x14ac:dyDescent="0.25">
      <c r="A58" s="15" t="s">
        <v>21</v>
      </c>
      <c r="B58" s="15" t="s">
        <v>56</v>
      </c>
      <c r="C58" s="15" t="s">
        <v>300</v>
      </c>
      <c r="D58" s="15" t="s">
        <v>187</v>
      </c>
      <c r="E58" s="16">
        <v>1</v>
      </c>
      <c r="F58" s="15" t="s">
        <v>307</v>
      </c>
      <c r="G58" s="17">
        <v>589767</v>
      </c>
      <c r="H58" s="15" t="s">
        <v>308</v>
      </c>
      <c r="I58" s="26" t="s">
        <v>309</v>
      </c>
      <c r="J58" s="16">
        <v>0</v>
      </c>
      <c r="K58" s="16">
        <v>0</v>
      </c>
      <c r="L58" s="15" t="s">
        <v>310</v>
      </c>
      <c r="M58" s="15" t="s">
        <v>311</v>
      </c>
      <c r="N58" s="15" t="s">
        <v>312</v>
      </c>
      <c r="O58" s="15" t="s">
        <v>31</v>
      </c>
      <c r="P58" s="15" t="s">
        <v>32</v>
      </c>
      <c r="Q58" s="15" t="s">
        <v>94</v>
      </c>
      <c r="R58" s="14"/>
    </row>
    <row r="59" spans="1:18" s="18" customFormat="1" ht="22.5" x14ac:dyDescent="0.25">
      <c r="A59" s="15" t="s">
        <v>21</v>
      </c>
      <c r="B59" s="15" t="s">
        <v>56</v>
      </c>
      <c r="C59" s="15" t="s">
        <v>300</v>
      </c>
      <c r="D59" s="15" t="s">
        <v>187</v>
      </c>
      <c r="E59" s="16">
        <v>1</v>
      </c>
      <c r="F59" s="15" t="s">
        <v>313</v>
      </c>
      <c r="G59" s="17">
        <v>1243825</v>
      </c>
      <c r="H59" s="15" t="s">
        <v>314</v>
      </c>
      <c r="I59" s="26" t="s">
        <v>315</v>
      </c>
      <c r="J59" s="16">
        <v>0</v>
      </c>
      <c r="K59" s="16">
        <v>1</v>
      </c>
      <c r="L59" s="15" t="s">
        <v>110</v>
      </c>
      <c r="M59" s="15" t="s">
        <v>316</v>
      </c>
      <c r="N59" s="15" t="s">
        <v>317</v>
      </c>
      <c r="O59" s="15" t="s">
        <v>318</v>
      </c>
      <c r="P59" s="15" t="s">
        <v>32</v>
      </c>
      <c r="Q59" s="15" t="s">
        <v>319</v>
      </c>
      <c r="R59" s="14"/>
    </row>
    <row r="60" spans="1:18" s="36" customFormat="1" ht="12.75" x14ac:dyDescent="0.2">
      <c r="A60" s="19" t="s">
        <v>320</v>
      </c>
      <c r="B60" s="33"/>
      <c r="C60" s="33"/>
      <c r="D60" s="33"/>
      <c r="E60" s="28">
        <f>SUM(E57:E59)</f>
        <v>3</v>
      </c>
      <c r="F60" s="33"/>
      <c r="G60" s="29">
        <f>SUM(G57:G59)</f>
        <v>2375502</v>
      </c>
      <c r="H60" s="33"/>
      <c r="I60" s="34"/>
      <c r="J60" s="28">
        <f t="shared" ref="J60:K60" si="7">SUM(J57:J59)</f>
        <v>0</v>
      </c>
      <c r="K60" s="28">
        <f t="shared" si="7"/>
        <v>3</v>
      </c>
      <c r="L60" s="33"/>
      <c r="M60" s="33"/>
      <c r="N60" s="33"/>
      <c r="O60" s="33"/>
      <c r="P60" s="33"/>
      <c r="Q60" s="33"/>
      <c r="R60" s="35"/>
    </row>
    <row r="61" spans="1:18" s="20" customFormat="1" ht="12.75" x14ac:dyDescent="0.2">
      <c r="A61" s="37" t="s">
        <v>321</v>
      </c>
      <c r="B61" s="37"/>
      <c r="C61" s="37"/>
      <c r="D61" s="38" t="s">
        <v>322</v>
      </c>
      <c r="E61" s="39">
        <f>SUM(E60,E56,E39,E34,E30,E28,E22,E18)</f>
        <v>45</v>
      </c>
      <c r="F61" s="37"/>
      <c r="G61" s="40">
        <f>SUM(G60,G56,G39,G34,G30,G28,G22,G18)</f>
        <v>178877765</v>
      </c>
      <c r="H61" s="37"/>
      <c r="I61" s="41"/>
      <c r="J61" s="39">
        <f>SUM(J60,J56,J39,J34,J30,J28,J22,J18)</f>
        <v>0</v>
      </c>
      <c r="K61" s="39">
        <f>SUM(K60,K56,K39,K34,K30,K28,K22,K18)</f>
        <v>490</v>
      </c>
      <c r="L61" s="37"/>
      <c r="M61" s="37"/>
      <c r="N61" s="37"/>
      <c r="O61" s="37"/>
      <c r="P61" s="37"/>
      <c r="Q61" s="37"/>
      <c r="R61"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DPD - Issued Building Permit Stats - Projects Greater than 500K - August 2014</dc:title>
  <dc:creator>Moon Callison</dc:creator>
  <cp:lastModifiedBy>Moon Callison</cp:lastModifiedBy>
  <dcterms:created xsi:type="dcterms:W3CDTF">2014-09-09T16:25:50Z</dcterms:created>
  <dcterms:modified xsi:type="dcterms:W3CDTF">2014-09-09T16:29:43Z</dcterms:modified>
</cp:coreProperties>
</file>