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mc:AlternateContent xmlns:mc="http://schemas.openxmlformats.org/markup-compatibility/2006">
    <mc:Choice Requires="x15">
      <x15ac:absPath xmlns:x15ac="http://schemas.microsoft.com/office/spreadsheetml/2010/11/ac" url="J:\USM\WS756\Members\KennedC2\Annual Wholesale Customer Survey and Report for 2020\"/>
    </mc:Choice>
  </mc:AlternateContent>
  <xr:revisionPtr revIDLastSave="0" documentId="13_ncr:1_{10FAEB2C-FD60-40F5-A5D1-74F2B6F055C9}" xr6:coauthVersionLast="45" xr6:coauthVersionMax="45" xr10:uidLastSave="{00000000-0000-0000-0000-000000000000}"/>
  <bookViews>
    <workbookView xWindow="-108" yWindow="-108" windowWidth="23256" windowHeight="12600" xr2:uid="{00000000-000D-0000-FFFF-FFFF00000000}"/>
  </bookViews>
  <sheets>
    <sheet name="Form2" sheetId="1" r:id="rId1"/>
    <sheet name="Sample" sheetId="2" r:id="rId2"/>
  </sheets>
  <definedNames>
    <definedName name="_xlnm.Print_Area" localSheetId="0">Form2!$A$1:$S$46</definedName>
    <definedName name="_xlnm.Print_Area" localSheetId="1">Sample!$A$1:$S$42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26" i="1" l="1"/>
  <c r="J25" i="1"/>
  <c r="J24" i="1"/>
  <c r="J23" i="1"/>
  <c r="J22" i="1"/>
  <c r="J21" i="1"/>
  <c r="J20" i="1"/>
  <c r="J19" i="1"/>
  <c r="J18" i="1"/>
  <c r="J17" i="1"/>
  <c r="J16" i="1"/>
  <c r="J15" i="1"/>
  <c r="J12" i="2" l="1"/>
  <c r="K27" i="2" l="1"/>
  <c r="K23" i="2"/>
  <c r="K15" i="2"/>
  <c r="K12" i="2"/>
  <c r="R24" i="2"/>
  <c r="P24" i="2"/>
  <c r="K30" i="1"/>
  <c r="R27" i="1"/>
  <c r="K15" i="1"/>
  <c r="K26" i="1"/>
  <c r="K25" i="1"/>
  <c r="K24" i="1"/>
  <c r="K23" i="1"/>
  <c r="K22" i="1"/>
  <c r="K21" i="1"/>
  <c r="K20" i="1"/>
  <c r="K19" i="1"/>
  <c r="K18" i="1"/>
  <c r="K17" i="1"/>
  <c r="K16" i="1"/>
  <c r="P27" i="1"/>
  <c r="S24" i="2"/>
  <c r="S27" i="1"/>
  <c r="N21" i="2"/>
  <c r="N20" i="2"/>
  <c r="N19" i="2"/>
  <c r="N18" i="2"/>
  <c r="N17" i="2"/>
  <c r="N16" i="2"/>
  <c r="N23" i="2"/>
  <c r="N22" i="2"/>
  <c r="K21" i="2"/>
  <c r="N15" i="2"/>
  <c r="N14" i="2"/>
  <c r="K13" i="2"/>
  <c r="N13" i="2"/>
  <c r="L23" i="2"/>
  <c r="K22" i="2"/>
  <c r="L22" i="2"/>
  <c r="J22" i="2" s="1"/>
  <c r="L21" i="2"/>
  <c r="J21" i="2" s="1"/>
  <c r="K20" i="2"/>
  <c r="L20" i="2"/>
  <c r="L19" i="2"/>
  <c r="J19" i="2" s="1"/>
  <c r="K18" i="2"/>
  <c r="L18" i="2"/>
  <c r="J18" i="2" s="1"/>
  <c r="K17" i="2"/>
  <c r="L17" i="2"/>
  <c r="K16" i="2"/>
  <c r="L16" i="2"/>
  <c r="J16" i="2" s="1"/>
  <c r="L15" i="2"/>
  <c r="K14" i="2"/>
  <c r="L14" i="2"/>
  <c r="J14" i="2" s="1"/>
  <c r="L13" i="2"/>
  <c r="J13" i="2" s="1"/>
  <c r="E30" i="1"/>
  <c r="F13" i="2"/>
  <c r="F14" i="2"/>
  <c r="F15" i="2"/>
  <c r="D15" i="2" s="1"/>
  <c r="F16" i="2"/>
  <c r="F17" i="2"/>
  <c r="F18" i="2"/>
  <c r="D18" i="2" s="1"/>
  <c r="B18" i="2" s="1"/>
  <c r="F19" i="2"/>
  <c r="D19" i="2" s="1"/>
  <c r="F20" i="2"/>
  <c r="F21" i="2"/>
  <c r="F22" i="2"/>
  <c r="F23" i="2"/>
  <c r="D23" i="2"/>
  <c r="H13" i="2"/>
  <c r="H14" i="2"/>
  <c r="H15" i="2"/>
  <c r="H16" i="2"/>
  <c r="H17" i="2"/>
  <c r="D17" i="2" s="1"/>
  <c r="H18" i="2"/>
  <c r="H19" i="2"/>
  <c r="H20" i="2"/>
  <c r="D20" i="2" s="1"/>
  <c r="H21" i="2"/>
  <c r="D21" i="2" s="1"/>
  <c r="B21" i="2" s="1"/>
  <c r="H22" i="2"/>
  <c r="H23" i="2"/>
  <c r="D12" i="2"/>
  <c r="B12" i="2" s="1"/>
  <c r="N27" i="1"/>
  <c r="L27" i="1"/>
  <c r="H27" i="1"/>
  <c r="F27" i="1"/>
  <c r="D15" i="1"/>
  <c r="D16" i="1"/>
  <c r="D17" i="1"/>
  <c r="B17" i="1" s="1"/>
  <c r="D18" i="1"/>
  <c r="D19" i="1"/>
  <c r="B19" i="1" s="1"/>
  <c r="D20" i="1"/>
  <c r="B20" i="1" s="1"/>
  <c r="D21" i="1"/>
  <c r="B21" i="1" s="1"/>
  <c r="D22" i="1"/>
  <c r="D23" i="1"/>
  <c r="B23" i="1" s="1"/>
  <c r="D24" i="1"/>
  <c r="D25" i="1"/>
  <c r="B25" i="1" s="1"/>
  <c r="D26" i="1"/>
  <c r="E16" i="1"/>
  <c r="C16" i="1" s="1"/>
  <c r="E17" i="1"/>
  <c r="E18" i="1"/>
  <c r="E19" i="1"/>
  <c r="E20" i="1"/>
  <c r="E21" i="1"/>
  <c r="E22" i="1"/>
  <c r="E23" i="1"/>
  <c r="E24" i="1"/>
  <c r="C24" i="1" s="1"/>
  <c r="E25" i="1"/>
  <c r="E26" i="1"/>
  <c r="E15" i="1"/>
  <c r="J23" i="2" l="1"/>
  <c r="B23" i="2" s="1"/>
  <c r="J27" i="1"/>
  <c r="B20" i="2"/>
  <c r="D16" i="2"/>
  <c r="B16" i="2" s="1"/>
  <c r="D22" i="2"/>
  <c r="J15" i="2"/>
  <c r="B15" i="2" s="1"/>
  <c r="J20" i="2"/>
  <c r="J17" i="2"/>
  <c r="B17" i="2" s="1"/>
  <c r="C18" i="1"/>
  <c r="C30" i="1"/>
  <c r="B22" i="2"/>
  <c r="B19" i="2"/>
  <c r="C21" i="1"/>
  <c r="B16" i="1"/>
  <c r="H24" i="2"/>
  <c r="C26" i="1"/>
  <c r="D13" i="2"/>
  <c r="K19" i="2"/>
  <c r="L24" i="2"/>
  <c r="B22" i="1"/>
  <c r="C15" i="1"/>
  <c r="B26" i="1"/>
  <c r="B18" i="1"/>
  <c r="B24" i="1"/>
  <c r="C20" i="1"/>
  <c r="D27" i="1"/>
  <c r="C22" i="1"/>
  <c r="B15" i="1"/>
  <c r="C19" i="1"/>
  <c r="C23" i="1"/>
  <c r="C25" i="1"/>
  <c r="C17" i="1"/>
  <c r="N24" i="2"/>
  <c r="D14" i="2"/>
  <c r="B14" i="2" s="1"/>
  <c r="F24" i="2"/>
  <c r="B27" i="1" l="1"/>
  <c r="J24" i="2"/>
  <c r="B13" i="2"/>
  <c r="D24" i="2"/>
  <c r="B24" i="2"/>
  <c r="E15" i="2"/>
  <c r="C15" i="2" s="1"/>
  <c r="E23" i="2"/>
  <c r="C23" i="2" s="1"/>
  <c r="E14" i="2"/>
  <c r="C14" i="2"/>
  <c r="E21" i="2"/>
  <c r="C21" i="2" s="1"/>
  <c r="E19" i="2"/>
  <c r="C19" i="2"/>
  <c r="E22" i="2"/>
  <c r="C22" i="2" s="1"/>
  <c r="E12" i="2"/>
  <c r="C12" i="2" s="1"/>
  <c r="E17" i="2"/>
  <c r="C17" i="2"/>
  <c r="E13" i="2"/>
  <c r="C13" i="2" s="1"/>
  <c r="E27" i="2"/>
  <c r="C27" i="2"/>
  <c r="E18" i="2"/>
  <c r="C18" i="2" s="1"/>
  <c r="E16" i="2"/>
  <c r="C16" i="2" s="1"/>
  <c r="E20" i="2"/>
  <c r="C20" i="2" s="1"/>
</calcChain>
</file>

<file path=xl/sharedStrings.xml><?xml version="1.0" encoding="utf-8"?>
<sst xmlns="http://schemas.openxmlformats.org/spreadsheetml/2006/main" count="200" uniqueCount="56">
  <si>
    <t>RETAIL</t>
  </si>
  <si>
    <t>WHOLESALE</t>
  </si>
  <si>
    <t>M</t>
  </si>
  <si>
    <t>Total Retail</t>
  </si>
  <si>
    <t>Residential</t>
  </si>
  <si>
    <t>Non-Residential</t>
  </si>
  <si>
    <t>O</t>
  </si>
  <si>
    <t>Total Residential</t>
  </si>
  <si>
    <t>Single Family</t>
  </si>
  <si>
    <t>Multifamily</t>
  </si>
  <si>
    <t>Total Non-Residential</t>
  </si>
  <si>
    <t>Commercial / Industrial</t>
  </si>
  <si>
    <t>Government / Education</t>
  </si>
  <si>
    <t>N</t>
  </si>
  <si>
    <t>Number of</t>
  </si>
  <si>
    <t>T</t>
  </si>
  <si>
    <t>Consumption</t>
  </si>
  <si>
    <t>Accounts</t>
  </si>
  <si>
    <t>H</t>
  </si>
  <si>
    <t xml:space="preserve"> in ccf</t>
  </si>
  <si>
    <t>Billed per mo.</t>
  </si>
  <si>
    <t xml:space="preserve">  in ccf</t>
  </si>
  <si>
    <t>in ccf</t>
  </si>
  <si>
    <t>JAN</t>
  </si>
  <si>
    <t>FEB</t>
  </si>
  <si>
    <t>MAR</t>
  </si>
  <si>
    <t>APR</t>
  </si>
  <si>
    <t>MAY</t>
  </si>
  <si>
    <t>JUN</t>
  </si>
  <si>
    <t>JUL</t>
  </si>
  <si>
    <t>AUG</t>
  </si>
  <si>
    <t>SEP</t>
  </si>
  <si>
    <t>OCT</t>
  </si>
  <si>
    <t>NOV</t>
  </si>
  <si>
    <t>DEC</t>
  </si>
  <si>
    <t>TOTAL</t>
  </si>
  <si>
    <t>Instructions:</t>
  </si>
  <si>
    <t xml:space="preserve">Name of Wholesale Customer:  </t>
  </si>
  <si>
    <t>Prepared by:</t>
  </si>
  <si>
    <t>Phone:</t>
  </si>
  <si>
    <t>FORM 2</t>
  </si>
  <si>
    <t>Bill Dibble</t>
  </si>
  <si>
    <t>City of Brotherlylove</t>
  </si>
  <si>
    <t>Seattle Public Utilities</t>
  </si>
  <si>
    <t>NUMBER OF ACCOUNTS</t>
  </si>
  <si>
    <t>Irrigation</t>
  </si>
  <si>
    <t>SAMPLE</t>
  </si>
  <si>
    <t xml:space="preserve">Private Fire </t>
  </si>
  <si>
    <t xml:space="preserve"> Service</t>
  </si>
  <si>
    <t>Name of Wholesale Customer:</t>
  </si>
  <si>
    <r>
      <t>NUMBER OF ACCOUNTS</t>
    </r>
    <r>
      <rPr>
        <vertAlign val="superscript"/>
        <sz val="12"/>
        <rFont val="Arial"/>
        <family val="2"/>
      </rPr>
      <t>2</t>
    </r>
  </si>
  <si>
    <t xml:space="preserve">  Metered </t>
  </si>
  <si>
    <t xml:space="preserve">Dedicated Fire </t>
  </si>
  <si>
    <t>2020 Annual Wholesale Customer Survey</t>
  </si>
  <si>
    <t>BILLED WATER CONSUMPTION AND NUMBER OF ACCOUNTS FOR 2019</t>
  </si>
  <si>
    <t>(XXX) XXX-XXXX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</si>
</sst>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2"/>
      <name val="Helv"/>
    </font>
    <font>
      <sz val="12"/>
      <name val="Arial"/>
      <family val="2"/>
    </font>
    <font>
      <b/>
      <sz val="12"/>
      <name val="Arial"/>
      <family val="2"/>
    </font>
    <font>
      <b/>
      <sz val="12"/>
      <name val="Helv"/>
    </font>
    <font>
      <b/>
      <sz val="12"/>
      <name val="Arial"/>
      <family val="2"/>
    </font>
    <font>
      <sz val="12"/>
      <name val="Arial"/>
      <family val="2"/>
    </font>
    <font>
      <sz val="10"/>
      <name val="Arial"/>
      <family val="2"/>
    </font>
    <font>
      <sz val="14"/>
      <name val="Arial"/>
      <family val="2"/>
    </font>
    <font>
      <b/>
      <sz val="14"/>
      <name val="Arial"/>
      <family val="2"/>
    </font>
    <font>
      <b/>
      <sz val="14"/>
      <name val="Arial"/>
      <family val="2"/>
    </font>
    <font>
      <sz val="12"/>
      <name val="Helv"/>
    </font>
    <font>
      <b/>
      <sz val="16"/>
      <name val="Arial"/>
      <family val="2"/>
    </font>
    <font>
      <sz val="11"/>
      <name val="Arial"/>
      <family val="2"/>
    </font>
    <font>
      <b/>
      <sz val="18"/>
      <name val="Helv"/>
    </font>
    <font>
      <sz val="11"/>
      <name val="Helv"/>
    </font>
    <font>
      <sz val="16"/>
      <name val="Arial"/>
      <family val="2"/>
    </font>
    <font>
      <sz val="8"/>
      <name val="Helv"/>
    </font>
    <font>
      <b/>
      <sz val="20"/>
      <name val="Helv"/>
    </font>
    <font>
      <b/>
      <sz val="13"/>
      <name val="Arial"/>
      <family val="2"/>
    </font>
    <font>
      <vertAlign val="superscript"/>
      <sz val="12"/>
      <name val="Arial"/>
      <family val="2"/>
    </font>
  </fonts>
  <fills count="5">
    <fill>
      <patternFill patternType="none"/>
    </fill>
    <fill>
      <patternFill patternType="gray125"/>
    </fill>
    <fill>
      <patternFill patternType="darkGrid"/>
    </fill>
    <fill>
      <patternFill patternType="gray0625">
        <fgColor indexed="22"/>
      </patternFill>
    </fill>
    <fill>
      <patternFill patternType="gray0625">
        <fgColor indexed="22"/>
        <bgColor indexed="9"/>
      </patternFill>
    </fill>
  </fills>
  <borders count="74">
    <border>
      <left/>
      <right/>
      <top/>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diagonal/>
    </border>
    <border>
      <left style="thin">
        <color indexed="22"/>
      </left>
      <right style="medium">
        <color indexed="8"/>
      </right>
      <top/>
      <bottom/>
      <diagonal/>
    </border>
    <border>
      <left style="thin">
        <color indexed="22"/>
      </left>
      <right style="medium">
        <color indexed="8"/>
      </right>
      <top style="thin">
        <color indexed="22"/>
      </top>
      <bottom style="thin">
        <color indexed="22"/>
      </bottom>
      <diagonal/>
    </border>
    <border>
      <left/>
      <right style="medium">
        <color indexed="8"/>
      </right>
      <top style="medium">
        <color indexed="8"/>
      </top>
      <bottom style="thin">
        <color indexed="22"/>
      </bottom>
      <diagonal/>
    </border>
    <border>
      <left style="thin">
        <color indexed="22"/>
      </left>
      <right/>
      <top style="medium">
        <color indexed="8"/>
      </top>
      <bottom style="thin">
        <color indexed="22"/>
      </bottom>
      <diagonal/>
    </border>
    <border>
      <left/>
      <right/>
      <top style="medium">
        <color indexed="8"/>
      </top>
      <bottom style="thin">
        <color indexed="22"/>
      </bottom>
      <diagonal/>
    </border>
    <border>
      <left style="thin">
        <color indexed="22"/>
      </left>
      <right style="medium">
        <color indexed="8"/>
      </right>
      <top style="thin">
        <color indexed="22"/>
      </top>
      <bottom/>
      <diagonal/>
    </border>
    <border>
      <left style="double">
        <color indexed="8"/>
      </left>
      <right/>
      <top style="medium">
        <color indexed="8"/>
      </top>
      <bottom style="thin">
        <color indexed="22"/>
      </bottom>
      <diagonal/>
    </border>
    <border>
      <left style="double">
        <color indexed="8"/>
      </left>
      <right style="thin">
        <color indexed="22"/>
      </right>
      <top/>
      <bottom/>
      <diagonal/>
    </border>
    <border>
      <left style="double">
        <color indexed="8"/>
      </left>
      <right style="thin">
        <color indexed="22"/>
      </right>
      <top style="thin">
        <color indexed="22"/>
      </top>
      <bottom style="thin">
        <color indexed="22"/>
      </bottom>
      <diagonal/>
    </border>
    <border>
      <left style="double">
        <color indexed="8"/>
      </left>
      <right style="double">
        <color indexed="8"/>
      </right>
      <top style="double">
        <color indexed="8"/>
      </top>
      <bottom/>
      <diagonal/>
    </border>
    <border>
      <left style="double">
        <color indexed="8"/>
      </left>
      <right style="double">
        <color indexed="8"/>
      </right>
      <top/>
      <bottom/>
      <diagonal/>
    </border>
    <border>
      <left style="double">
        <color indexed="8"/>
      </left>
      <right style="double">
        <color indexed="8"/>
      </right>
      <top/>
      <bottom style="double">
        <color indexed="8"/>
      </bottom>
      <diagonal/>
    </border>
    <border>
      <left style="double">
        <color indexed="8"/>
      </left>
      <right style="thin">
        <color indexed="22"/>
      </right>
      <top/>
      <bottom style="double">
        <color indexed="8"/>
      </bottom>
      <diagonal/>
    </border>
    <border>
      <left style="thin">
        <color indexed="22"/>
      </left>
      <right style="medium">
        <color indexed="8"/>
      </right>
      <top/>
      <bottom style="double">
        <color indexed="8"/>
      </bottom>
      <diagonal/>
    </border>
    <border>
      <left style="thin">
        <color indexed="22"/>
      </left>
      <right style="thin">
        <color indexed="22"/>
      </right>
      <top/>
      <bottom style="double">
        <color indexed="8"/>
      </bottom>
      <diagonal/>
    </border>
    <border>
      <left style="double">
        <color indexed="8"/>
      </left>
      <right style="thin">
        <color indexed="22"/>
      </right>
      <top style="double">
        <color indexed="8"/>
      </top>
      <bottom style="double">
        <color indexed="8"/>
      </bottom>
      <diagonal/>
    </border>
    <border>
      <left style="thin">
        <color indexed="22"/>
      </left>
      <right style="thin">
        <color indexed="22"/>
      </right>
      <top style="double">
        <color indexed="8"/>
      </top>
      <bottom style="double">
        <color indexed="8"/>
      </bottom>
      <diagonal/>
    </border>
    <border>
      <left style="double">
        <color indexed="8"/>
      </left>
      <right style="double">
        <color indexed="8"/>
      </right>
      <top style="thin">
        <color indexed="22"/>
      </top>
      <bottom style="thin">
        <color indexed="22"/>
      </bottom>
      <diagonal/>
    </border>
    <border>
      <left style="double">
        <color indexed="8"/>
      </left>
      <right style="double">
        <color indexed="8"/>
      </right>
      <top style="double">
        <color indexed="8"/>
      </top>
      <bottom style="double">
        <color indexed="8"/>
      </bottom>
      <diagonal/>
    </border>
    <border>
      <left style="thin">
        <color indexed="22"/>
      </left>
      <right/>
      <top style="thick">
        <color indexed="22"/>
      </top>
      <bottom style="thin">
        <color indexed="22"/>
      </bottom>
      <diagonal/>
    </border>
    <border>
      <left/>
      <right style="medium">
        <color indexed="8"/>
      </right>
      <top style="thick">
        <color indexed="22"/>
      </top>
      <bottom style="thin">
        <color indexed="22"/>
      </bottom>
      <diagonal/>
    </border>
    <border>
      <left/>
      <right style="thick">
        <color indexed="22"/>
      </right>
      <top style="thick">
        <color indexed="22"/>
      </top>
      <bottom style="thin">
        <color indexed="22"/>
      </bottom>
      <diagonal/>
    </border>
    <border>
      <left style="thin">
        <color indexed="22"/>
      </left>
      <right style="thick">
        <color indexed="22"/>
      </right>
      <top style="thin">
        <color indexed="22"/>
      </top>
      <bottom/>
      <diagonal/>
    </border>
    <border>
      <left style="thin">
        <color indexed="22"/>
      </left>
      <right style="thick">
        <color indexed="22"/>
      </right>
      <top/>
      <bottom/>
      <diagonal/>
    </border>
    <border>
      <left style="thin">
        <color indexed="22"/>
      </left>
      <right style="thick">
        <color indexed="22"/>
      </right>
      <top/>
      <bottom style="double">
        <color indexed="8"/>
      </bottom>
      <diagonal/>
    </border>
    <border>
      <left style="thin">
        <color indexed="22"/>
      </left>
      <right style="thick">
        <color indexed="22"/>
      </right>
      <top style="thin">
        <color indexed="22"/>
      </top>
      <bottom style="thin">
        <color indexed="22"/>
      </bottom>
      <diagonal/>
    </border>
    <border>
      <left style="double">
        <color indexed="8"/>
      </left>
      <right style="thin">
        <color indexed="22"/>
      </right>
      <top style="thick">
        <color indexed="22"/>
      </top>
      <bottom/>
      <diagonal/>
    </border>
    <border>
      <left style="thin">
        <color indexed="22"/>
      </left>
      <right style="medium">
        <color indexed="8"/>
      </right>
      <top style="thick">
        <color indexed="22"/>
      </top>
      <bottom/>
      <diagonal/>
    </border>
    <border>
      <left style="thin">
        <color indexed="22"/>
      </left>
      <right style="medium">
        <color indexed="8"/>
      </right>
      <top style="double">
        <color indexed="8"/>
      </top>
      <bottom style="double">
        <color indexed="8"/>
      </bottom>
      <diagonal/>
    </border>
    <border>
      <left style="thin">
        <color indexed="22"/>
      </left>
      <right style="thick">
        <color indexed="22"/>
      </right>
      <top style="double">
        <color indexed="8"/>
      </top>
      <bottom style="double">
        <color indexed="8"/>
      </bottom>
      <diagonal/>
    </border>
    <border>
      <left style="thin">
        <color indexed="22"/>
      </left>
      <right style="double">
        <color indexed="8"/>
      </right>
      <top style="double">
        <color indexed="8"/>
      </top>
      <bottom style="double">
        <color indexed="8"/>
      </bottom>
      <diagonal/>
    </border>
    <border>
      <left/>
      <right style="medium">
        <color indexed="8"/>
      </right>
      <top style="double">
        <color indexed="8"/>
      </top>
      <bottom style="double">
        <color indexed="8"/>
      </bottom>
      <diagonal/>
    </border>
    <border>
      <left/>
      <right/>
      <top style="double">
        <color indexed="8"/>
      </top>
      <bottom style="medium">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22"/>
      </top>
      <bottom style="thin">
        <color indexed="22"/>
      </bottom>
      <diagonal/>
    </border>
    <border>
      <left style="thick">
        <color indexed="22"/>
      </left>
      <right style="thin">
        <color indexed="22"/>
      </right>
      <top style="double">
        <color indexed="8"/>
      </top>
      <bottom style="thin">
        <color indexed="22"/>
      </bottom>
      <diagonal/>
    </border>
    <border>
      <left style="thin">
        <color indexed="22"/>
      </left>
      <right style="thick">
        <color indexed="22"/>
      </right>
      <top style="double">
        <color indexed="8"/>
      </top>
      <bottom style="thin">
        <color indexed="22"/>
      </bottom>
      <diagonal/>
    </border>
    <border>
      <left style="thick">
        <color indexed="22"/>
      </left>
      <right style="thin">
        <color indexed="22"/>
      </right>
      <top style="thin">
        <color indexed="22"/>
      </top>
      <bottom style="thin">
        <color indexed="22"/>
      </bottom>
      <diagonal/>
    </border>
    <border>
      <left style="thick">
        <color indexed="22"/>
      </left>
      <right style="thin">
        <color indexed="22"/>
      </right>
      <top style="thin">
        <color indexed="22"/>
      </top>
      <bottom style="double">
        <color indexed="8"/>
      </bottom>
      <diagonal/>
    </border>
    <border>
      <left style="thin">
        <color indexed="22"/>
      </left>
      <right style="thick">
        <color indexed="22"/>
      </right>
      <top style="thin">
        <color indexed="22"/>
      </top>
      <bottom style="double">
        <color indexed="8"/>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top/>
      <bottom style="medium">
        <color indexed="64"/>
      </bottom>
      <diagonal/>
    </border>
    <border>
      <left style="thick">
        <color indexed="22"/>
      </left>
      <right/>
      <top style="thick">
        <color indexed="22"/>
      </top>
      <bottom style="thin">
        <color indexed="22"/>
      </bottom>
      <diagonal/>
    </border>
    <border>
      <left style="double">
        <color indexed="8"/>
      </left>
      <right/>
      <top style="double">
        <color indexed="8"/>
      </top>
      <bottom style="medium">
        <color indexed="8"/>
      </bottom>
      <diagonal/>
    </border>
    <border>
      <left/>
      <right style="double">
        <color indexed="8"/>
      </right>
      <top style="double">
        <color indexed="8"/>
      </top>
      <bottom style="medium">
        <color indexed="8"/>
      </bottom>
      <diagonal/>
    </border>
    <border>
      <left/>
      <right style="thin">
        <color indexed="22"/>
      </right>
      <top style="thin">
        <color indexed="22"/>
      </top>
      <bottom/>
      <diagonal/>
    </border>
    <border>
      <left/>
      <right style="thin">
        <color indexed="22"/>
      </right>
      <top/>
      <bottom/>
      <diagonal/>
    </border>
    <border>
      <left/>
      <right style="thin">
        <color indexed="22"/>
      </right>
      <top/>
      <bottom style="double">
        <color indexed="8"/>
      </bottom>
      <diagonal/>
    </border>
    <border>
      <left style="medium">
        <color indexed="8"/>
      </left>
      <right/>
      <top style="medium">
        <color indexed="8"/>
      </top>
      <bottom style="thin">
        <color indexed="22"/>
      </bottom>
      <diagonal/>
    </border>
    <border>
      <left style="medium">
        <color indexed="8"/>
      </left>
      <right/>
      <top style="thick">
        <color indexed="22"/>
      </top>
      <bottom style="thin">
        <color indexed="22"/>
      </bottom>
      <diagonal/>
    </border>
    <border>
      <left style="medium">
        <color indexed="8"/>
      </left>
      <right style="thin">
        <color indexed="22"/>
      </right>
      <top style="thin">
        <color indexed="22"/>
      </top>
      <bottom/>
      <diagonal/>
    </border>
    <border>
      <left style="medium">
        <color indexed="8"/>
      </left>
      <right style="thin">
        <color indexed="22"/>
      </right>
      <top/>
      <bottom/>
      <diagonal/>
    </border>
    <border>
      <left style="medium">
        <color indexed="8"/>
      </left>
      <right style="thin">
        <color indexed="22"/>
      </right>
      <top/>
      <bottom style="double">
        <color indexed="8"/>
      </bottom>
      <diagonal/>
    </border>
    <border>
      <left style="medium">
        <color indexed="8"/>
      </left>
      <right style="thin">
        <color indexed="22"/>
      </right>
      <top style="thin">
        <color indexed="22"/>
      </top>
      <bottom style="thin">
        <color indexed="22"/>
      </bottom>
      <diagonal/>
    </border>
    <border>
      <left style="thin">
        <color indexed="22"/>
      </left>
      <right style="medium">
        <color indexed="8"/>
      </right>
      <top style="double">
        <color indexed="8"/>
      </top>
      <bottom style="thin">
        <color indexed="22"/>
      </bottom>
      <diagonal/>
    </border>
    <border>
      <left style="thin">
        <color indexed="22"/>
      </left>
      <right style="medium">
        <color indexed="8"/>
      </right>
      <top style="thin">
        <color indexed="22"/>
      </top>
      <bottom style="double">
        <color indexed="8"/>
      </bottom>
      <diagonal/>
    </border>
    <border>
      <left style="medium">
        <color indexed="8"/>
      </left>
      <right style="thin">
        <color indexed="22"/>
      </right>
      <top style="double">
        <color indexed="8"/>
      </top>
      <bottom style="double">
        <color indexed="8"/>
      </bottom>
      <diagonal/>
    </border>
    <border>
      <left style="medium">
        <color indexed="8"/>
      </left>
      <right/>
      <top style="medium">
        <color indexed="8"/>
      </top>
      <bottom style="thick">
        <color indexed="22"/>
      </bottom>
      <diagonal/>
    </border>
    <border>
      <left/>
      <right/>
      <top style="double">
        <color indexed="8"/>
      </top>
      <bottom style="double">
        <color indexed="8"/>
      </bottom>
      <diagonal/>
    </border>
    <border>
      <left style="medium">
        <color indexed="8"/>
      </left>
      <right style="double">
        <color indexed="8"/>
      </right>
      <top style="medium">
        <color indexed="8"/>
      </top>
      <bottom/>
      <diagonal/>
    </border>
    <border>
      <left style="medium">
        <color indexed="8"/>
      </left>
      <right style="double">
        <color indexed="8"/>
      </right>
      <top/>
      <bottom style="thin">
        <color indexed="22"/>
      </bottom>
      <diagonal/>
    </border>
    <border>
      <left/>
      <right/>
      <top style="medium">
        <color indexed="8"/>
      </top>
      <bottom style="thick">
        <color indexed="22"/>
      </bottom>
      <diagonal/>
    </border>
    <border>
      <left/>
      <right style="medium">
        <color indexed="8"/>
      </right>
      <top style="medium">
        <color indexed="8"/>
      </top>
      <bottom style="thick">
        <color indexed="22"/>
      </bottom>
      <diagonal/>
    </border>
    <border>
      <left/>
      <right style="double">
        <color indexed="8"/>
      </right>
      <top style="medium">
        <color indexed="8"/>
      </top>
      <bottom/>
      <diagonal/>
    </border>
    <border>
      <left/>
      <right style="double">
        <color indexed="8"/>
      </right>
      <top/>
      <bottom style="thin">
        <color indexed="22"/>
      </bottom>
      <diagonal/>
    </border>
    <border>
      <left style="thin">
        <color indexed="22"/>
      </left>
      <right style="medium">
        <color auto="1"/>
      </right>
      <top style="double">
        <color indexed="8"/>
      </top>
      <bottom style="double">
        <color indexed="8"/>
      </bottom>
      <diagonal/>
    </border>
    <border>
      <left style="medium">
        <color auto="1"/>
      </left>
      <right style="thin">
        <color indexed="22"/>
      </right>
      <top style="double">
        <color indexed="8"/>
      </top>
      <bottom style="double">
        <color indexed="8"/>
      </bottom>
      <diagonal/>
    </border>
  </borders>
  <cellStyleXfs count="1">
    <xf numFmtId="0" fontId="0" fillId="0" borderId="0"/>
  </cellStyleXfs>
  <cellXfs count="143">
    <xf numFmtId="0" fontId="0" fillId="0" borderId="0" xfId="0"/>
    <xf numFmtId="0" fontId="1" fillId="0" borderId="0" xfId="0" applyFont="1" applyAlignment="1">
      <alignment horizontal="centerContinuous"/>
    </xf>
    <xf numFmtId="0" fontId="1" fillId="0" borderId="0" xfId="0" applyFont="1"/>
    <xf numFmtId="0" fontId="1" fillId="0" borderId="0" xfId="0" applyFont="1" applyBorder="1"/>
    <xf numFmtId="0" fontId="5" fillId="0" borderId="0" xfId="0" applyFont="1"/>
    <xf numFmtId="0" fontId="4" fillId="0" borderId="0" xfId="0" applyFont="1" applyAlignment="1">
      <alignment horizontal="centerContinuous"/>
    </xf>
    <xf numFmtId="0" fontId="11" fillId="0" borderId="0" xfId="0" applyFont="1" applyAlignment="1">
      <alignment horizontal="centerContinuous"/>
    </xf>
    <xf numFmtId="0" fontId="6" fillId="0" borderId="0" xfId="0" applyFont="1" applyBorder="1" applyAlignment="1">
      <alignment horizontal="center"/>
    </xf>
    <xf numFmtId="3" fontId="1" fillId="0" borderId="1" xfId="0" applyNumberFormat="1" applyFont="1" applyBorder="1"/>
    <xf numFmtId="0" fontId="12" fillId="0" borderId="2" xfId="0" applyFont="1" applyBorder="1" applyAlignment="1">
      <alignment horizontal="center"/>
    </xf>
    <xf numFmtId="0" fontId="12" fillId="0" borderId="3" xfId="0" applyFont="1" applyBorder="1" applyAlignment="1">
      <alignment horizontal="center"/>
    </xf>
    <xf numFmtId="0" fontId="12" fillId="0" borderId="4" xfId="0" applyFont="1" applyBorder="1" applyAlignment="1">
      <alignment horizontal="center"/>
    </xf>
    <xf numFmtId="3" fontId="1" fillId="0" borderId="5" xfId="0" applyNumberFormat="1" applyFont="1" applyBorder="1"/>
    <xf numFmtId="0" fontId="9" fillId="0" borderId="6" xfId="0" applyFont="1" applyBorder="1" applyAlignment="1">
      <alignment horizontal="centerContinuous"/>
    </xf>
    <xf numFmtId="0" fontId="8" fillId="0" borderId="7" xfId="0" applyFont="1" applyBorder="1" applyAlignment="1">
      <alignment horizontal="centerContinuous"/>
    </xf>
    <xf numFmtId="0" fontId="5" fillId="0" borderId="8" xfId="0" applyFont="1" applyBorder="1" applyAlignment="1">
      <alignment horizontal="centerContinuous"/>
    </xf>
    <xf numFmtId="0" fontId="5" fillId="0" borderId="6" xfId="0" applyFont="1" applyBorder="1" applyAlignment="1">
      <alignment horizontal="centerContinuous"/>
    </xf>
    <xf numFmtId="0" fontId="12" fillId="0" borderId="9" xfId="0" applyFont="1" applyBorder="1" applyAlignment="1">
      <alignment horizontal="center"/>
    </xf>
    <xf numFmtId="0" fontId="9" fillId="0" borderId="10" xfId="0" applyFont="1" applyBorder="1" applyAlignment="1">
      <alignment horizontal="centerContinuous"/>
    </xf>
    <xf numFmtId="0" fontId="12" fillId="0" borderId="11" xfId="0" applyFont="1" applyBorder="1" applyAlignment="1">
      <alignment horizontal="center"/>
    </xf>
    <xf numFmtId="3" fontId="1" fillId="0" borderId="12" xfId="0" applyNumberFormat="1" applyFont="1" applyBorder="1"/>
    <xf numFmtId="0" fontId="5" fillId="0" borderId="13" xfId="0" applyFont="1" applyBorder="1"/>
    <xf numFmtId="0" fontId="5" fillId="0" borderId="14" xfId="0" applyFont="1" applyBorder="1" applyAlignment="1">
      <alignment horizontal="center"/>
    </xf>
    <xf numFmtId="0" fontId="1" fillId="0" borderId="14" xfId="0" applyFont="1" applyBorder="1" applyAlignment="1">
      <alignment horizontal="center"/>
    </xf>
    <xf numFmtId="0" fontId="9" fillId="0" borderId="13" xfId="0" applyFont="1" applyBorder="1" applyAlignment="1">
      <alignment horizontal="center"/>
    </xf>
    <xf numFmtId="0" fontId="12" fillId="0" borderId="14" xfId="0" applyFont="1" applyBorder="1" applyAlignment="1">
      <alignment horizontal="center"/>
    </xf>
    <xf numFmtId="0" fontId="1" fillId="0" borderId="15" xfId="0" applyFont="1" applyBorder="1" applyAlignment="1">
      <alignment horizontal="center"/>
    </xf>
    <xf numFmtId="0" fontId="12" fillId="0" borderId="16" xfId="0" applyFont="1" applyBorder="1" applyAlignment="1">
      <alignment horizontal="center"/>
    </xf>
    <xf numFmtId="0" fontId="12" fillId="0" borderId="17" xfId="0" applyFont="1" applyBorder="1" applyAlignment="1">
      <alignment horizontal="center"/>
    </xf>
    <xf numFmtId="0" fontId="12" fillId="0" borderId="18" xfId="0" applyFont="1" applyBorder="1" applyAlignment="1">
      <alignment horizontal="center"/>
    </xf>
    <xf numFmtId="0" fontId="12" fillId="0" borderId="15" xfId="0" applyFont="1" applyBorder="1" applyAlignment="1">
      <alignment horizontal="center"/>
    </xf>
    <xf numFmtId="3" fontId="1" fillId="0" borderId="19" xfId="0" applyNumberFormat="1" applyFont="1" applyBorder="1"/>
    <xf numFmtId="3" fontId="1" fillId="0" borderId="20" xfId="0" applyNumberFormat="1" applyFont="1" applyBorder="1"/>
    <xf numFmtId="0" fontId="1" fillId="0" borderId="21" xfId="0" applyFont="1" applyBorder="1" applyAlignment="1">
      <alignment horizontal="center"/>
    </xf>
    <xf numFmtId="0" fontId="1" fillId="0" borderId="22" xfId="0" applyFont="1" applyBorder="1" applyAlignment="1">
      <alignment horizontal="center"/>
    </xf>
    <xf numFmtId="0" fontId="4" fillId="0" borderId="23" xfId="0" applyFont="1" applyBorder="1" applyAlignment="1">
      <alignment horizontal="centerContinuous"/>
    </xf>
    <xf numFmtId="0" fontId="4" fillId="0" borderId="24" xfId="0" applyFont="1" applyBorder="1" applyAlignment="1">
      <alignment horizontal="centerContinuous"/>
    </xf>
    <xf numFmtId="0" fontId="4" fillId="0" borderId="25" xfId="0" applyFont="1" applyBorder="1" applyAlignment="1">
      <alignment horizontal="centerContinuous"/>
    </xf>
    <xf numFmtId="0" fontId="12" fillId="0" borderId="26" xfId="0" applyFont="1" applyBorder="1" applyAlignment="1">
      <alignment horizontal="center"/>
    </xf>
    <xf numFmtId="0" fontId="12" fillId="0" borderId="27" xfId="0" applyFont="1" applyBorder="1" applyAlignment="1">
      <alignment horizontal="center"/>
    </xf>
    <xf numFmtId="0" fontId="12" fillId="0" borderId="28" xfId="0" applyFont="1" applyBorder="1" applyAlignment="1">
      <alignment horizontal="center"/>
    </xf>
    <xf numFmtId="3" fontId="1" fillId="0" borderId="29" xfId="0" applyNumberFormat="1" applyFont="1" applyBorder="1"/>
    <xf numFmtId="0" fontId="2" fillId="0" borderId="30" xfId="0" applyFont="1" applyBorder="1" applyAlignment="1">
      <alignment horizontal="centerContinuous"/>
    </xf>
    <xf numFmtId="0" fontId="2" fillId="0" borderId="31" xfId="0" applyFont="1" applyBorder="1" applyAlignment="1">
      <alignment horizontal="centerContinuous"/>
    </xf>
    <xf numFmtId="0" fontId="3" fillId="0" borderId="0" xfId="0" applyFont="1"/>
    <xf numFmtId="37" fontId="5" fillId="2" borderId="32" xfId="0" quotePrefix="1" applyNumberFormat="1" applyFont="1" applyFill="1" applyBorder="1" applyAlignment="1">
      <alignment horizontal="center"/>
    </xf>
    <xf numFmtId="37" fontId="5" fillId="2" borderId="33" xfId="0" quotePrefix="1" applyNumberFormat="1" applyFont="1" applyFill="1" applyBorder="1" applyAlignment="1">
      <alignment horizontal="center"/>
    </xf>
    <xf numFmtId="37" fontId="5" fillId="2" borderId="34" xfId="0" quotePrefix="1" applyNumberFormat="1" applyFont="1" applyFill="1" applyBorder="1" applyAlignment="1">
      <alignment horizontal="center"/>
    </xf>
    <xf numFmtId="0" fontId="14" fillId="0" borderId="0" xfId="0" applyFont="1"/>
    <xf numFmtId="0" fontId="8" fillId="0" borderId="0" xfId="0" applyFont="1" applyBorder="1" applyAlignment="1">
      <alignment horizontal="left" vertical="center"/>
    </xf>
    <xf numFmtId="0" fontId="0" fillId="0" borderId="0" xfId="0" applyBorder="1"/>
    <xf numFmtId="0" fontId="13" fillId="0" borderId="0" xfId="0" applyFont="1" applyAlignment="1">
      <alignment vertical="top"/>
    </xf>
    <xf numFmtId="0" fontId="1" fillId="0" borderId="0" xfId="0" applyFont="1" applyFill="1" applyBorder="1" applyAlignment="1">
      <alignment horizontal="center"/>
    </xf>
    <xf numFmtId="3" fontId="1" fillId="0" borderId="0" xfId="0" applyNumberFormat="1" applyFont="1" applyFill="1" applyBorder="1"/>
    <xf numFmtId="37" fontId="5" fillId="0" borderId="0" xfId="0" quotePrefix="1" applyNumberFormat="1" applyFont="1" applyFill="1" applyBorder="1" applyAlignment="1">
      <alignment horizontal="center"/>
    </xf>
    <xf numFmtId="37" fontId="7" fillId="0" borderId="0" xfId="0" applyNumberFormat="1" applyFont="1" applyFill="1" applyBorder="1"/>
    <xf numFmtId="0" fontId="1" fillId="0" borderId="0" xfId="0" applyFont="1" applyFill="1" applyBorder="1"/>
    <xf numFmtId="37" fontId="5" fillId="2" borderId="20" xfId="0" quotePrefix="1" applyNumberFormat="1" applyFont="1" applyFill="1" applyBorder="1" applyAlignment="1">
      <alignment horizontal="center"/>
    </xf>
    <xf numFmtId="3" fontId="1" fillId="0" borderId="33" xfId="0" applyNumberFormat="1" applyFont="1" applyBorder="1"/>
    <xf numFmtId="37" fontId="1" fillId="0" borderId="32" xfId="0" applyNumberFormat="1" applyFont="1" applyBorder="1"/>
    <xf numFmtId="0" fontId="1" fillId="0" borderId="0" xfId="0" applyFont="1" applyFill="1"/>
    <xf numFmtId="0" fontId="10" fillId="0" borderId="0" xfId="0" applyFont="1" applyBorder="1" applyAlignment="1">
      <alignment horizontal="right"/>
    </xf>
    <xf numFmtId="0" fontId="1" fillId="3" borderId="21" xfId="0" applyFont="1" applyFill="1" applyBorder="1" applyAlignment="1">
      <alignment horizontal="center"/>
    </xf>
    <xf numFmtId="3" fontId="1" fillId="3" borderId="12" xfId="0" applyNumberFormat="1" applyFont="1" applyFill="1" applyBorder="1"/>
    <xf numFmtId="3" fontId="1" fillId="3" borderId="5" xfId="0" applyNumberFormat="1" applyFont="1" applyFill="1" applyBorder="1"/>
    <xf numFmtId="3" fontId="1" fillId="3" borderId="1" xfId="0" applyNumberFormat="1" applyFont="1" applyFill="1" applyBorder="1"/>
    <xf numFmtId="3" fontId="1" fillId="3" borderId="29" xfId="0" applyNumberFormat="1" applyFont="1" applyFill="1" applyBorder="1"/>
    <xf numFmtId="0" fontId="1" fillId="4" borderId="21" xfId="0" applyFont="1" applyFill="1" applyBorder="1" applyAlignment="1">
      <alignment horizontal="center"/>
    </xf>
    <xf numFmtId="3" fontId="1" fillId="4" borderId="12" xfId="0" applyNumberFormat="1" applyFont="1" applyFill="1" applyBorder="1"/>
    <xf numFmtId="3" fontId="1" fillId="4" borderId="5" xfId="0" applyNumberFormat="1" applyFont="1" applyFill="1" applyBorder="1"/>
    <xf numFmtId="3" fontId="1" fillId="4" borderId="1" xfId="0" applyNumberFormat="1" applyFont="1" applyFill="1" applyBorder="1"/>
    <xf numFmtId="3" fontId="1" fillId="4" borderId="29" xfId="0" applyNumberFormat="1" applyFont="1" applyFill="1" applyBorder="1"/>
    <xf numFmtId="3" fontId="1" fillId="0" borderId="35" xfId="0" applyNumberFormat="1" applyFont="1" applyBorder="1"/>
    <xf numFmtId="0" fontId="1" fillId="0" borderId="0" xfId="0" applyFont="1" applyBorder="1" applyAlignment="1">
      <alignment horizontal="centerContinuous"/>
    </xf>
    <xf numFmtId="0" fontId="8" fillId="0" borderId="0" xfId="0" applyFont="1" applyBorder="1" applyAlignment="1">
      <alignment horizontal="right" vertical="center"/>
    </xf>
    <xf numFmtId="0" fontId="11" fillId="0" borderId="0" xfId="0" applyFont="1" applyFill="1" applyBorder="1" applyAlignment="1">
      <alignment vertical="center"/>
    </xf>
    <xf numFmtId="0" fontId="0" fillId="0" borderId="0" xfId="0" applyFill="1"/>
    <xf numFmtId="0" fontId="1" fillId="0" borderId="0" xfId="0" applyFont="1" applyBorder="1" applyAlignment="1">
      <alignment vertical="center"/>
    </xf>
    <xf numFmtId="37" fontId="1" fillId="0" borderId="22" xfId="0" applyNumberFormat="1" applyFont="1" applyBorder="1" applyAlignment="1">
      <alignment horizontal="center"/>
    </xf>
    <xf numFmtId="0" fontId="17" fillId="0" borderId="0" xfId="0" applyFont="1" applyAlignment="1">
      <alignment horizontal="center"/>
    </xf>
    <xf numFmtId="3" fontId="1" fillId="0" borderId="35" xfId="0" applyNumberFormat="1" applyFont="1" applyBorder="1" applyAlignment="1">
      <alignment vertical="center"/>
    </xf>
    <xf numFmtId="37" fontId="5" fillId="2" borderId="20" xfId="0" quotePrefix="1" applyNumberFormat="1" applyFont="1" applyFill="1" applyBorder="1" applyAlignment="1">
      <alignment horizontal="center" vertical="center"/>
    </xf>
    <xf numFmtId="3" fontId="1" fillId="0" borderId="33" xfId="0" applyNumberFormat="1" applyFont="1" applyBorder="1" applyAlignment="1">
      <alignment vertical="center"/>
    </xf>
    <xf numFmtId="37" fontId="1" fillId="0" borderId="34" xfId="0" applyNumberFormat="1" applyFont="1" applyBorder="1" applyAlignment="1">
      <alignment vertical="center"/>
    </xf>
    <xf numFmtId="3" fontId="1" fillId="4" borderId="40" xfId="0" applyNumberFormat="1" applyFont="1" applyFill="1" applyBorder="1"/>
    <xf numFmtId="3" fontId="1" fillId="0" borderId="40" xfId="0" applyNumberFormat="1" applyFont="1" applyBorder="1"/>
    <xf numFmtId="3" fontId="1" fillId="3" borderId="40" xfId="0" applyNumberFormat="1" applyFont="1" applyFill="1" applyBorder="1"/>
    <xf numFmtId="3" fontId="1" fillId="4" borderId="41" xfId="0" applyNumberFormat="1" applyFont="1" applyFill="1" applyBorder="1"/>
    <xf numFmtId="3" fontId="1" fillId="4" borderId="42" xfId="0" applyNumberFormat="1" applyFont="1" applyFill="1" applyBorder="1"/>
    <xf numFmtId="3" fontId="1" fillId="0" borderId="43" xfId="0" applyNumberFormat="1" applyFont="1" applyBorder="1"/>
    <xf numFmtId="3" fontId="1" fillId="3" borderId="43" xfId="0" applyNumberFormat="1" applyFont="1" applyFill="1" applyBorder="1"/>
    <xf numFmtId="3" fontId="1" fillId="0" borderId="44" xfId="0" applyNumberFormat="1" applyFont="1" applyBorder="1"/>
    <xf numFmtId="3" fontId="1" fillId="0" borderId="45" xfId="0" applyNumberFormat="1" applyFont="1" applyBorder="1"/>
    <xf numFmtId="0" fontId="17" fillId="0" borderId="0" xfId="0" applyFont="1" applyAlignment="1">
      <alignment horizontal="center" vertical="center"/>
    </xf>
    <xf numFmtId="0" fontId="12" fillId="0" borderId="52" xfId="0" applyFont="1" applyBorder="1" applyAlignment="1">
      <alignment horizontal="center"/>
    </xf>
    <xf numFmtId="0" fontId="12" fillId="0" borderId="53" xfId="0" applyFont="1" applyBorder="1" applyAlignment="1">
      <alignment horizontal="center"/>
    </xf>
    <xf numFmtId="0" fontId="12" fillId="0" borderId="54" xfId="0" applyFont="1" applyBorder="1" applyAlignment="1">
      <alignment horizontal="center"/>
    </xf>
    <xf numFmtId="0" fontId="8" fillId="0" borderId="55" xfId="0" applyFont="1" applyBorder="1" applyAlignment="1">
      <alignment horizontal="centerContinuous"/>
    </xf>
    <xf numFmtId="0" fontId="4" fillId="0" borderId="56" xfId="0" applyFont="1" applyBorder="1" applyAlignment="1">
      <alignment horizontal="centerContinuous"/>
    </xf>
    <xf numFmtId="0" fontId="12" fillId="0" borderId="57" xfId="0" applyFont="1" applyBorder="1" applyAlignment="1">
      <alignment horizontal="center"/>
    </xf>
    <xf numFmtId="0" fontId="12" fillId="0" borderId="58" xfId="0" applyFont="1" applyBorder="1" applyAlignment="1">
      <alignment horizontal="center"/>
    </xf>
    <xf numFmtId="0" fontId="12" fillId="0" borderId="59" xfId="0" applyFont="1" applyBorder="1" applyAlignment="1">
      <alignment horizontal="center"/>
    </xf>
    <xf numFmtId="3" fontId="1" fillId="4" borderId="60" xfId="0" applyNumberFormat="1" applyFont="1" applyFill="1" applyBorder="1"/>
    <xf numFmtId="3" fontId="1" fillId="4" borderId="61" xfId="0" applyNumberFormat="1" applyFont="1" applyFill="1" applyBorder="1"/>
    <xf numFmtId="3" fontId="1" fillId="0" borderId="60" xfId="0" applyNumberFormat="1" applyFont="1" applyBorder="1"/>
    <xf numFmtId="3" fontId="1" fillId="3" borderId="60" xfId="0" applyNumberFormat="1" applyFont="1" applyFill="1" applyBorder="1"/>
    <xf numFmtId="3" fontId="1" fillId="0" borderId="62" xfId="0" applyNumberFormat="1" applyFont="1" applyBorder="1"/>
    <xf numFmtId="3" fontId="1" fillId="0" borderId="63" xfId="0" applyNumberFormat="1" applyFont="1" applyBorder="1"/>
    <xf numFmtId="37" fontId="5" fillId="2" borderId="65" xfId="0" quotePrefix="1" applyNumberFormat="1" applyFont="1" applyFill="1" applyBorder="1" applyAlignment="1">
      <alignment horizontal="center"/>
    </xf>
    <xf numFmtId="37" fontId="5" fillId="2" borderId="63" xfId="0" quotePrefix="1" applyNumberFormat="1" applyFont="1" applyFill="1" applyBorder="1" applyAlignment="1">
      <alignment horizontal="center"/>
    </xf>
    <xf numFmtId="3" fontId="1" fillId="0" borderId="32" xfId="0" applyNumberFormat="1" applyFont="1" applyBorder="1"/>
    <xf numFmtId="37" fontId="1" fillId="4" borderId="21" xfId="0" applyNumberFormat="1" applyFont="1" applyFill="1" applyBorder="1" applyAlignment="1">
      <alignment horizontal="right"/>
    </xf>
    <xf numFmtId="37" fontId="1" fillId="0" borderId="21" xfId="0" applyNumberFormat="1" applyFont="1" applyBorder="1" applyAlignment="1">
      <alignment horizontal="right"/>
    </xf>
    <xf numFmtId="37" fontId="1" fillId="3" borderId="21" xfId="0" applyNumberFormat="1" applyFont="1" applyFill="1" applyBorder="1" applyAlignment="1">
      <alignment horizontal="right"/>
    </xf>
    <xf numFmtId="3" fontId="1" fillId="0" borderId="22" xfId="0" applyNumberFormat="1" applyFont="1" applyBorder="1" applyAlignment="1">
      <alignment horizontal="right"/>
    </xf>
    <xf numFmtId="0" fontId="18" fillId="0" borderId="66" xfId="0" applyFont="1" applyBorder="1" applyAlignment="1">
      <alignment horizontal="center"/>
    </xf>
    <xf numFmtId="0" fontId="18" fillId="0" borderId="67" xfId="0" applyFont="1" applyBorder="1" applyAlignment="1">
      <alignment horizontal="center"/>
    </xf>
    <xf numFmtId="0" fontId="18" fillId="0" borderId="70" xfId="0" applyFont="1" applyBorder="1" applyAlignment="1">
      <alignment horizontal="center"/>
    </xf>
    <xf numFmtId="0" fontId="18" fillId="0" borderId="71" xfId="0" applyFont="1" applyBorder="1" applyAlignment="1">
      <alignment horizontal="center"/>
    </xf>
    <xf numFmtId="3" fontId="1" fillId="0" borderId="72" xfId="0" applyNumberFormat="1" applyFont="1" applyBorder="1" applyAlignment="1">
      <alignment vertical="center"/>
    </xf>
    <xf numFmtId="37" fontId="5" fillId="2" borderId="73" xfId="0" quotePrefix="1" applyNumberFormat="1" applyFont="1" applyFill="1" applyBorder="1" applyAlignment="1">
      <alignment horizontal="center" vertical="center"/>
    </xf>
    <xf numFmtId="0" fontId="0" fillId="0" borderId="0" xfId="0" applyFont="1"/>
    <xf numFmtId="37" fontId="1" fillId="0" borderId="22" xfId="0" applyNumberFormat="1" applyFont="1" applyBorder="1" applyAlignment="1">
      <alignment horizontal="right" vertical="center"/>
    </xf>
    <xf numFmtId="3" fontId="1" fillId="0" borderId="32" xfId="0" applyNumberFormat="1" applyFont="1" applyBorder="1" applyAlignment="1">
      <alignment vertical="center"/>
    </xf>
    <xf numFmtId="0" fontId="11" fillId="0" borderId="0" xfId="0" applyFont="1" applyFill="1" applyAlignment="1">
      <alignment horizontal="center"/>
    </xf>
    <xf numFmtId="0" fontId="13" fillId="0" borderId="0" xfId="0" applyFont="1" applyAlignment="1">
      <alignment horizontal="center" vertical="top"/>
    </xf>
    <xf numFmtId="0" fontId="17" fillId="0" borderId="0" xfId="0" applyFont="1" applyAlignment="1">
      <alignment horizontal="center"/>
    </xf>
    <xf numFmtId="0" fontId="1" fillId="0" borderId="46" xfId="0" applyFont="1" applyBorder="1" applyAlignment="1">
      <alignment horizontal="left" vertical="center" wrapText="1"/>
    </xf>
    <xf numFmtId="0" fontId="1" fillId="0" borderId="47" xfId="0" applyFont="1" applyBorder="1" applyAlignment="1">
      <alignment horizontal="left" vertical="center" wrapText="1"/>
    </xf>
    <xf numFmtId="0" fontId="15" fillId="0" borderId="48" xfId="0" applyFont="1" applyBorder="1" applyAlignment="1">
      <alignment horizontal="left" vertical="center"/>
    </xf>
    <xf numFmtId="0" fontId="1" fillId="0" borderId="48" xfId="0" applyFont="1" applyBorder="1" applyAlignment="1">
      <alignment horizontal="left" vertical="center"/>
    </xf>
    <xf numFmtId="0" fontId="4" fillId="0" borderId="49" xfId="0" applyFont="1" applyBorder="1" applyAlignment="1">
      <alignment horizontal="center"/>
    </xf>
    <xf numFmtId="0" fontId="4" fillId="0" borderId="24" xfId="0" applyFont="1" applyBorder="1" applyAlignment="1">
      <alignment horizontal="center"/>
    </xf>
    <xf numFmtId="0" fontId="4" fillId="0" borderId="25" xfId="0" applyFont="1" applyBorder="1" applyAlignment="1">
      <alignment horizontal="center"/>
    </xf>
    <xf numFmtId="0" fontId="8" fillId="0" borderId="50" xfId="0" applyFont="1" applyBorder="1" applyAlignment="1">
      <alignment horizontal="center"/>
    </xf>
    <xf numFmtId="0" fontId="8" fillId="0" borderId="36" xfId="0" applyFont="1" applyBorder="1" applyAlignment="1">
      <alignment horizontal="center"/>
    </xf>
    <xf numFmtId="0" fontId="11" fillId="0" borderId="37" xfId="0" applyFont="1" applyFill="1" applyBorder="1" applyAlignment="1">
      <alignment horizontal="left" vertical="center"/>
    </xf>
    <xf numFmtId="0" fontId="11" fillId="0" borderId="38" xfId="0" applyFont="1" applyFill="1" applyBorder="1" applyAlignment="1">
      <alignment horizontal="left" vertical="center"/>
    </xf>
    <xf numFmtId="0" fontId="11" fillId="0" borderId="39" xfId="0" applyFont="1" applyFill="1" applyBorder="1" applyAlignment="1">
      <alignment horizontal="left" vertical="center"/>
    </xf>
    <xf numFmtId="0" fontId="8" fillId="0" borderId="64" xfId="0" applyFont="1" applyBorder="1" applyAlignment="1">
      <alignment horizontal="center"/>
    </xf>
    <xf numFmtId="0" fontId="8" fillId="0" borderId="68" xfId="0" applyFont="1" applyBorder="1" applyAlignment="1">
      <alignment horizontal="center"/>
    </xf>
    <xf numFmtId="0" fontId="8" fillId="0" borderId="69" xfId="0" applyFont="1" applyBorder="1" applyAlignment="1">
      <alignment horizontal="center"/>
    </xf>
    <xf numFmtId="0" fontId="8" fillId="0" borderId="51" xfId="0" applyFont="1" applyBorder="1" applyAlignment="1">
      <alignment horizontal="center"/>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E7CD0B"/>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xdr:col>
      <xdr:colOff>19050</xdr:colOff>
      <xdr:row>31</xdr:row>
      <xdr:rowOff>19050</xdr:rowOff>
    </xdr:from>
    <xdr:to>
      <xdr:col>9</xdr:col>
      <xdr:colOff>685800</xdr:colOff>
      <xdr:row>35</xdr:row>
      <xdr:rowOff>19050</xdr:rowOff>
    </xdr:to>
    <xdr:sp macro="" textlink="">
      <xdr:nvSpPr>
        <xdr:cNvPr id="1025" name="Text 1">
          <a:extLst>
            <a:ext uri="{FF2B5EF4-FFF2-40B4-BE49-F238E27FC236}">
              <a16:creationId xmlns:a16="http://schemas.microsoft.com/office/drawing/2014/main" id="{00000000-0008-0000-0000-000001040000}"/>
            </a:ext>
          </a:extLst>
        </xdr:cNvPr>
        <xdr:cNvSpPr txBox="1">
          <a:spLocks noChangeArrowheads="1"/>
        </xdr:cNvSpPr>
      </xdr:nvSpPr>
      <xdr:spPr bwMode="auto">
        <a:xfrm>
          <a:off x="704850" y="7162800"/>
          <a:ext cx="9334500" cy="800100"/>
        </a:xfrm>
        <a:prstGeom prst="rect">
          <a:avLst/>
        </a:prstGeom>
        <a:solidFill>
          <a:srgbClr val="FFFFFF"/>
        </a:solidFill>
        <a:ln w="1">
          <a:noFill/>
          <a:miter lim="800000"/>
          <a:headEnd/>
          <a:tailEnd/>
        </a:ln>
      </xdr:spPr>
      <xdr:txBody>
        <a:bodyPr vertOverflow="clip" wrap="square" lIns="27432" tIns="22860" rIns="0" bIns="0" anchor="t" upright="1"/>
        <a:lstStyle/>
        <a:p>
          <a:pPr marL="155448" indent="-457200" algn="l" rtl="0">
            <a:defRPr sz="1000"/>
          </a:pPr>
          <a:r>
            <a:rPr lang="en-US" sz="1100" b="0" i="0" u="none" strike="noStrike" baseline="0">
              <a:solidFill>
                <a:srgbClr val="000000"/>
              </a:solidFill>
              <a:latin typeface="Arial"/>
              <a:cs typeface="Arial"/>
            </a:rPr>
            <a:t>1) Please provide the amount of metered consumption per month for each of your customer classes. If you have no customer classes, just fill in the </a:t>
          </a:r>
          <a:r>
            <a:rPr lang="en-US" sz="1100" b="1" i="0" u="none" strike="noStrike" baseline="0">
              <a:solidFill>
                <a:srgbClr val="000000"/>
              </a:solidFill>
              <a:latin typeface="Arial"/>
              <a:cs typeface="Arial"/>
            </a:rPr>
            <a:t>Total Retail</a:t>
          </a:r>
          <a:r>
            <a:rPr lang="en-US" sz="1100" b="0" i="0" u="none" strike="noStrike" baseline="0">
              <a:solidFill>
                <a:srgbClr val="000000"/>
              </a:solidFill>
              <a:latin typeface="Arial"/>
              <a:cs typeface="Arial"/>
            </a:rPr>
            <a:t> and </a:t>
          </a:r>
          <a:r>
            <a:rPr lang="en-US" sz="1100" b="1" i="0" u="none" strike="noStrike" baseline="0">
              <a:solidFill>
                <a:sysClr val="windowText" lastClr="000000"/>
              </a:solidFill>
              <a:latin typeface="Arial"/>
              <a:cs typeface="Arial"/>
            </a:rPr>
            <a:t>Total </a:t>
          </a:r>
          <a:r>
            <a:rPr lang="en-US" sz="1100" b="1" i="0" u="none" strike="noStrike" baseline="0">
              <a:solidFill>
                <a:srgbClr val="000000"/>
              </a:solidFill>
              <a:latin typeface="Arial"/>
              <a:cs typeface="Arial"/>
            </a:rPr>
            <a:t>Wholesale</a:t>
          </a:r>
          <a:r>
            <a:rPr lang="en-US" sz="1100" b="0" i="0" u="none" strike="noStrike" baseline="0">
              <a:solidFill>
                <a:srgbClr val="000000"/>
              </a:solidFill>
              <a:latin typeface="Arial"/>
              <a:cs typeface="Arial"/>
            </a:rPr>
            <a:t> sections, (columns (B) and (</a:t>
          </a:r>
          <a:r>
            <a:rPr lang="en-US" sz="1100" b="0" i="0" u="none" strike="noStrike" baseline="0">
              <a:solidFill>
                <a:srgbClr val="FF0000"/>
              </a:solidFill>
              <a:latin typeface="Arial"/>
              <a:cs typeface="Arial"/>
            </a:rPr>
            <a:t>S</a:t>
          </a:r>
          <a:r>
            <a:rPr lang="en-US" sz="1100" b="0" i="0" u="none" strike="noStrike" baseline="0">
              <a:solidFill>
                <a:srgbClr val="000000"/>
              </a:solidFill>
              <a:latin typeface="Arial"/>
              <a:cs typeface="Arial"/>
            </a:rPr>
            <a:t>)). If you do have separate residential and non-residential classes but do not distinguish between single family and multifamily, or between commercial, governmental, and/or irrigation, use the </a:t>
          </a:r>
          <a:r>
            <a:rPr lang="en-US" sz="1100" b="1" i="0" u="none" strike="noStrike" baseline="0">
              <a:solidFill>
                <a:srgbClr val="000000"/>
              </a:solidFill>
              <a:latin typeface="Arial"/>
              <a:cs typeface="Arial"/>
            </a:rPr>
            <a:t>Total Residential</a:t>
          </a:r>
          <a:r>
            <a:rPr lang="en-US" sz="1100" b="0" i="0" u="none" strike="noStrike" baseline="0">
              <a:solidFill>
                <a:srgbClr val="000000"/>
              </a:solidFill>
              <a:latin typeface="Arial"/>
              <a:cs typeface="Arial"/>
            </a:rPr>
            <a:t> and </a:t>
          </a:r>
          <a:r>
            <a:rPr lang="en-US" sz="1100" b="1" i="0" u="none" strike="noStrike" baseline="0">
              <a:solidFill>
                <a:srgbClr val="000000"/>
              </a:solidFill>
              <a:latin typeface="Arial"/>
              <a:cs typeface="Arial"/>
            </a:rPr>
            <a:t>Total Non-Residential </a:t>
          </a:r>
          <a:r>
            <a:rPr lang="en-US" sz="1100" b="0" i="0" u="none" strike="noStrike" baseline="0">
              <a:solidFill>
                <a:srgbClr val="000000"/>
              </a:solidFill>
              <a:latin typeface="Arial"/>
              <a:cs typeface="Arial"/>
            </a:rPr>
            <a:t>sections, (columns (D) and (J)).   </a:t>
          </a:r>
        </a:p>
      </xdr:txBody>
    </xdr:sp>
    <xdr:clientData/>
  </xdr:twoCellAnchor>
  <xdr:twoCellAnchor>
    <xdr:from>
      <xdr:col>1</xdr:col>
      <xdr:colOff>19050</xdr:colOff>
      <xdr:row>35</xdr:row>
      <xdr:rowOff>47625</xdr:rowOff>
    </xdr:from>
    <xdr:to>
      <xdr:col>9</xdr:col>
      <xdr:colOff>361950</xdr:colOff>
      <xdr:row>45</xdr:row>
      <xdr:rowOff>114300</xdr:rowOff>
    </xdr:to>
    <xdr:sp macro="" textlink="">
      <xdr:nvSpPr>
        <xdr:cNvPr id="1026" name="Text 2">
          <a:extLst>
            <a:ext uri="{FF2B5EF4-FFF2-40B4-BE49-F238E27FC236}">
              <a16:creationId xmlns:a16="http://schemas.microsoft.com/office/drawing/2014/main" id="{00000000-0008-0000-0000-000002040000}"/>
            </a:ext>
          </a:extLst>
        </xdr:cNvPr>
        <xdr:cNvSpPr txBox="1">
          <a:spLocks noChangeArrowheads="1"/>
        </xdr:cNvSpPr>
      </xdr:nvSpPr>
      <xdr:spPr bwMode="auto">
        <a:xfrm>
          <a:off x="704850" y="7991475"/>
          <a:ext cx="9010650" cy="2066925"/>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1100" b="0" i="0" u="none" strike="noStrike" baseline="0">
              <a:solidFill>
                <a:srgbClr val="000000"/>
              </a:solidFill>
              <a:latin typeface="Arial"/>
              <a:cs typeface="Arial"/>
            </a:rPr>
            <a:t>2) For each month, please provide the number of accounts actually billed in that month. This will be less than the total number of </a:t>
          </a:r>
        </a:p>
        <a:p>
          <a:pPr algn="l" rtl="0">
            <a:defRPr sz="1000"/>
          </a:pPr>
          <a:r>
            <a:rPr lang="en-US" sz="1100" b="0" i="0" u="none" strike="noStrike" baseline="0">
              <a:solidFill>
                <a:srgbClr val="000000"/>
              </a:solidFill>
              <a:latin typeface="Arial"/>
              <a:cs typeface="Arial"/>
            </a:rPr>
            <a:t>    accounts in the class if the </a:t>
          </a:r>
          <a:r>
            <a:rPr kumimoji="0" lang="en-US" sz="1100" b="0" i="0" u="none" strike="noStrike" kern="0" cap="none" spc="0" normalizeH="0" baseline="0" noProof="0">
              <a:ln>
                <a:noFill/>
              </a:ln>
              <a:solidFill>
                <a:srgbClr val="000000"/>
              </a:solidFill>
              <a:effectLst/>
              <a:uLnTx/>
              <a:uFillTx/>
              <a:latin typeface="Arial"/>
              <a:ea typeface="+mn-ea"/>
              <a:cs typeface="Arial"/>
            </a:rPr>
            <a:t>bill cycle is less than once a month (every other month for example). </a:t>
          </a:r>
          <a:r>
            <a:rPr lang="en-US" sz="1100" b="0" i="0" u="none" strike="noStrike" baseline="0">
              <a:solidFill>
                <a:srgbClr val="000000"/>
              </a:solidFill>
              <a:latin typeface="Arial"/>
              <a:cs typeface="Arial"/>
            </a:rPr>
            <a:t>Please use the  </a:t>
          </a:r>
          <a:r>
            <a:rPr lang="en-US" sz="1100" b="1" i="0" u="none" strike="noStrike" baseline="0">
              <a:solidFill>
                <a:srgbClr val="000000"/>
              </a:solidFill>
              <a:latin typeface="Arial"/>
              <a:cs typeface="Arial"/>
            </a:rPr>
            <a:t>NUMBER OF </a:t>
          </a:r>
        </a:p>
        <a:p>
          <a:pPr algn="l" rtl="0">
            <a:defRPr sz="1000"/>
          </a:pPr>
          <a:r>
            <a:rPr lang="en-US" sz="1100" b="1" i="0" u="none" strike="noStrike" baseline="0">
              <a:solidFill>
                <a:srgbClr val="000000"/>
              </a:solidFill>
              <a:latin typeface="Arial"/>
              <a:cs typeface="Arial"/>
            </a:rPr>
            <a:t>    ACCOUNTS</a:t>
          </a:r>
          <a:r>
            <a:rPr lang="en-US" sz="1100" b="0" i="0" u="none" strike="noStrike" baseline="0">
              <a:solidFill>
                <a:srgbClr val="000000"/>
              </a:solidFill>
              <a:latin typeface="Arial"/>
              <a:cs typeface="Arial"/>
            </a:rPr>
            <a:t> space at the bottom of the column to report the total number of accounts. </a:t>
          </a:r>
          <a:r>
            <a:rPr lang="en-US" sz="1100" b="1" i="0" u="sng" strike="noStrike" baseline="0">
              <a:solidFill>
                <a:srgbClr val="000000"/>
              </a:solidFill>
              <a:latin typeface="Arial"/>
              <a:cs typeface="Arial"/>
            </a:rPr>
            <a:t>This should NOT be the sum of </a:t>
          </a:r>
          <a:endParaRPr lang="en-US" sz="1100" b="1" i="0" u="none" strike="noStrike" baseline="0">
            <a:solidFill>
              <a:srgbClr val="000000"/>
            </a:solidFill>
            <a:latin typeface="Arial"/>
            <a:cs typeface="Arial"/>
          </a:endParaRPr>
        </a:p>
        <a:p>
          <a:pPr algn="l" rtl="0">
            <a:defRPr sz="1000"/>
          </a:pPr>
          <a:r>
            <a:rPr lang="en-US" sz="1100" b="1" i="0" u="none" strike="noStrike" baseline="0">
              <a:solidFill>
                <a:srgbClr val="000000"/>
              </a:solidFill>
              <a:latin typeface="Arial"/>
              <a:cs typeface="Arial"/>
            </a:rPr>
            <a:t>    </a:t>
          </a:r>
          <a:r>
            <a:rPr lang="en-US" sz="1100" b="1" i="0" u="sng" strike="noStrike" baseline="0">
              <a:solidFill>
                <a:srgbClr val="000000"/>
              </a:solidFill>
              <a:latin typeface="Arial"/>
              <a:cs typeface="Arial"/>
            </a:rPr>
            <a:t>the number of accounts billed per month.</a:t>
          </a:r>
          <a:endParaRPr lang="en-US" sz="1100" b="0" i="0" u="none" strike="noStrike" baseline="0">
            <a:solidFill>
              <a:srgbClr val="000000"/>
            </a:solidFill>
            <a:latin typeface="Arial"/>
            <a:cs typeface="Arial"/>
          </a:endParaRPr>
        </a:p>
        <a:p>
          <a:pPr algn="l" rtl="0">
            <a:defRPr sz="1000"/>
          </a:pPr>
          <a:endParaRPr lang="en-US" sz="1100" b="0" i="0" u="none" strike="noStrike" baseline="0">
            <a:solidFill>
              <a:srgbClr val="000000"/>
            </a:solidFill>
            <a:latin typeface="Arial"/>
            <a:cs typeface="Arial"/>
          </a:endParaRPr>
        </a:p>
        <a:p>
          <a:pPr marL="182880" indent="-457200" algn="l" rtl="0">
            <a:defRPr sz="1000"/>
          </a:pPr>
          <a:r>
            <a:rPr lang="en-US" sz="1100" b="0" i="0" u="none" strike="noStrike" baseline="0">
              <a:solidFill>
                <a:srgbClr val="000000"/>
              </a:solidFill>
              <a:latin typeface="Arial"/>
              <a:cs typeface="Arial"/>
            </a:rPr>
            <a:t>3) </a:t>
          </a:r>
          <a:r>
            <a:rPr lang="en-US" sz="1100" b="1" i="0" u="none" strike="noStrike" baseline="0">
              <a:solidFill>
                <a:sysClr val="windowText" lastClr="000000"/>
              </a:solidFill>
              <a:latin typeface="Arial"/>
              <a:cs typeface="Arial"/>
            </a:rPr>
            <a:t>Total Retail</a:t>
          </a:r>
          <a:r>
            <a:rPr lang="en-US" sz="1100" b="0" i="0" u="none" strike="noStrike" baseline="0">
              <a:solidFill>
                <a:sysClr val="windowText" lastClr="000000"/>
              </a:solidFill>
              <a:latin typeface="Arial"/>
              <a:cs typeface="Arial"/>
            </a:rPr>
            <a:t> and </a:t>
          </a:r>
          <a:r>
            <a:rPr lang="en-US" sz="1100" b="1" i="0" u="none" strike="noStrike" baseline="0">
              <a:solidFill>
                <a:sysClr val="windowText" lastClr="000000"/>
              </a:solidFill>
              <a:latin typeface="Arial"/>
              <a:cs typeface="Arial"/>
            </a:rPr>
            <a:t>Wholesale</a:t>
          </a:r>
          <a:r>
            <a:rPr lang="en-US" sz="1100" b="0" i="0" u="none" strike="noStrike" baseline="0">
              <a:solidFill>
                <a:sysClr val="windowText" lastClr="000000"/>
              </a:solidFill>
              <a:latin typeface="Arial"/>
              <a:cs typeface="Arial"/>
            </a:rPr>
            <a:t> sales should agree with 2019 actuals reported in lines 5 (Sold to Wholesale Customers) and 6 (Sold     to Retail Customers) on</a:t>
          </a:r>
          <a:r>
            <a:rPr lang="en-US" sz="1100" b="1" i="0" u="none" strike="noStrike" baseline="0">
              <a:solidFill>
                <a:sysClr val="windowText" lastClr="000000"/>
              </a:solidFill>
              <a:latin typeface="Arial"/>
              <a:cs typeface="Arial"/>
            </a:rPr>
            <a:t> FORM 1</a:t>
          </a:r>
          <a:r>
            <a:rPr lang="en-US" sz="1100" b="0" i="0" u="none" strike="noStrike" baseline="0">
              <a:solidFill>
                <a:sysClr val="windowText" lastClr="000000"/>
              </a:solidFill>
              <a:latin typeface="Arial"/>
              <a:cs typeface="Arial"/>
            </a:rPr>
            <a:t>.</a:t>
          </a:r>
        </a:p>
        <a:p>
          <a:pPr algn="l" rtl="0">
            <a:defRPr sz="1000"/>
          </a:pPr>
          <a:endParaRPr lang="en-US" sz="1100" b="0" i="0" u="none" strike="noStrike" baseline="0">
            <a:solidFill>
              <a:srgbClr val="000000"/>
            </a:solidFill>
            <a:latin typeface="Arial"/>
            <a:cs typeface="Arial"/>
          </a:endParaRPr>
        </a:p>
        <a:p>
          <a:pPr algn="l" rtl="0">
            <a:defRPr sz="1000"/>
          </a:pPr>
          <a:r>
            <a:rPr lang="en-US" sz="1100" b="0" i="0" u="none" strike="noStrike" baseline="0">
              <a:solidFill>
                <a:srgbClr val="000000"/>
              </a:solidFill>
              <a:latin typeface="Arial"/>
              <a:cs typeface="Arial"/>
            </a:rPr>
            <a:t>If you have any questions in completing this form, please contact</a:t>
          </a:r>
          <a:r>
            <a:rPr lang="en-US" sz="1100" b="1" i="0" u="none" strike="noStrike" baseline="0">
              <a:solidFill>
                <a:srgbClr val="000000"/>
              </a:solidFill>
              <a:latin typeface="Arial"/>
              <a:cs typeface="Arial"/>
            </a:rPr>
            <a:t> Celia Kennedy at (206) 733-9130.  </a:t>
          </a:r>
          <a:r>
            <a:rPr lang="en-US" sz="1100" b="0" i="0" u="none" strike="noStrike" baseline="0">
              <a:solidFill>
                <a:srgbClr val="000000"/>
              </a:solidFill>
              <a:latin typeface="Arial"/>
              <a:cs typeface="Arial"/>
            </a:rPr>
            <a:t>You can email this completed form directly to</a:t>
          </a:r>
          <a:r>
            <a:rPr lang="en-US" sz="1100" b="1" i="0" u="none" strike="noStrike" baseline="0">
              <a:solidFill>
                <a:srgbClr val="000000"/>
              </a:solidFill>
              <a:latin typeface="Arial"/>
              <a:cs typeface="Arial"/>
            </a:rPr>
            <a:t> celia.kennedy@seattle.gov</a:t>
          </a:r>
        </a:p>
        <a:p>
          <a:pPr algn="l" rtl="0">
            <a:defRPr sz="1000"/>
          </a:pPr>
          <a:endParaRPr lang="en-US" sz="1100" b="1" i="0" u="none" strike="noStrike" baseline="0">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28</xdr:row>
      <xdr:rowOff>0</xdr:rowOff>
    </xdr:from>
    <xdr:to>
      <xdr:col>9</xdr:col>
      <xdr:colOff>95250</xdr:colOff>
      <xdr:row>32</xdr:row>
      <xdr:rowOff>0</xdr:rowOff>
    </xdr:to>
    <xdr:sp macro="" textlink="">
      <xdr:nvSpPr>
        <xdr:cNvPr id="4" name="Text 1">
          <a:extLst>
            <a:ext uri="{FF2B5EF4-FFF2-40B4-BE49-F238E27FC236}">
              <a16:creationId xmlns:a16="http://schemas.microsoft.com/office/drawing/2014/main" id="{4A144E23-1316-44C2-B27B-60810BB3C1B2}"/>
            </a:ext>
          </a:extLst>
        </xdr:cNvPr>
        <xdr:cNvSpPr txBox="1">
          <a:spLocks noChangeArrowheads="1"/>
        </xdr:cNvSpPr>
      </xdr:nvSpPr>
      <xdr:spPr bwMode="auto">
        <a:xfrm>
          <a:off x="666750" y="6572250"/>
          <a:ext cx="8591550" cy="800100"/>
        </a:xfrm>
        <a:prstGeom prst="rect">
          <a:avLst/>
        </a:prstGeom>
        <a:solidFill>
          <a:srgbClr val="FFFFFF"/>
        </a:solidFill>
        <a:ln w="1">
          <a:noFill/>
          <a:miter lim="800000"/>
          <a:headEnd/>
          <a:tailEnd/>
        </a:ln>
      </xdr:spPr>
      <xdr:txBody>
        <a:bodyPr vertOverflow="clip" wrap="square" lIns="27432" tIns="22860" rIns="0" bIns="0" anchor="t" upright="1"/>
        <a:lstStyle/>
        <a:p>
          <a:pPr marL="201168" indent="-457200" algn="l" rtl="0">
            <a:defRPr sz="1000"/>
          </a:pPr>
          <a:r>
            <a:rPr lang="en-US" sz="1100" b="0" i="0" u="none" strike="noStrike" baseline="0">
              <a:solidFill>
                <a:srgbClr val="000000"/>
              </a:solidFill>
              <a:latin typeface="Arial"/>
              <a:cs typeface="Arial"/>
            </a:rPr>
            <a:t>1)  Please provide the amount of metered consumption per month for each of your customer classes. If you have no customer </a:t>
          </a:r>
        </a:p>
        <a:p>
          <a:pPr marL="201168" indent="-457200" algn="l" rtl="0">
            <a:defRPr sz="1000"/>
          </a:pPr>
          <a:r>
            <a:rPr lang="en-US" sz="1100" b="0" i="0" u="none" strike="noStrike" baseline="0">
              <a:solidFill>
                <a:srgbClr val="000000"/>
              </a:solidFill>
              <a:latin typeface="Arial"/>
              <a:cs typeface="Arial"/>
            </a:rPr>
            <a:t>     classes, just fill in the </a:t>
          </a:r>
          <a:r>
            <a:rPr lang="en-US" sz="1100" b="1" i="0" u="none" strike="noStrike" baseline="0">
              <a:solidFill>
                <a:srgbClr val="000000"/>
              </a:solidFill>
              <a:latin typeface="Arial"/>
              <a:cs typeface="Arial"/>
            </a:rPr>
            <a:t>Total Retai</a:t>
          </a:r>
          <a:r>
            <a:rPr lang="en-US" sz="1100" b="0" i="0" u="none" strike="noStrike" baseline="0">
              <a:solidFill>
                <a:srgbClr val="000000"/>
              </a:solidFill>
              <a:latin typeface="Arial"/>
              <a:cs typeface="Arial"/>
            </a:rPr>
            <a:t>l and </a:t>
          </a:r>
          <a:r>
            <a:rPr lang="en-US" sz="1100" b="1" i="0" u="none" strike="noStrike" baseline="0">
              <a:solidFill>
                <a:srgbClr val="000000"/>
              </a:solidFill>
              <a:latin typeface="Arial"/>
              <a:cs typeface="Arial"/>
            </a:rPr>
            <a:t>Total Wholesale</a:t>
          </a:r>
          <a:r>
            <a:rPr lang="en-US" sz="1100" b="0" i="0" u="none" strike="noStrike" baseline="0">
              <a:solidFill>
                <a:srgbClr val="000000"/>
              </a:solidFill>
              <a:latin typeface="Arial"/>
              <a:cs typeface="Arial"/>
            </a:rPr>
            <a:t> sections, (columns (B) and (S)). If you do have separate residential and </a:t>
          </a:r>
        </a:p>
        <a:p>
          <a:pPr marL="201168" indent="-457200" algn="l" rtl="0">
            <a:defRPr sz="1000"/>
          </a:pPr>
          <a:r>
            <a:rPr lang="en-US" sz="1100" b="0" i="0" u="none" strike="noStrike" baseline="0">
              <a:solidFill>
                <a:srgbClr val="000000"/>
              </a:solidFill>
              <a:latin typeface="Arial"/>
              <a:cs typeface="Arial"/>
            </a:rPr>
            <a:t>     non-residential classes but do not distinguish between single family and multifamily, or between commercial, governmental, </a:t>
          </a:r>
        </a:p>
        <a:p>
          <a:pPr marL="201168" indent="-457200" algn="l" rtl="0">
            <a:defRPr sz="1000"/>
          </a:pPr>
          <a:r>
            <a:rPr lang="en-US" sz="1100" b="0" i="0" u="none" strike="noStrike" baseline="0">
              <a:solidFill>
                <a:srgbClr val="000000"/>
              </a:solidFill>
              <a:latin typeface="Arial"/>
              <a:cs typeface="Arial"/>
            </a:rPr>
            <a:t>     and/or irrigation, use the </a:t>
          </a:r>
          <a:r>
            <a:rPr lang="en-US" sz="1100" b="1" i="0" u="none" strike="noStrike" baseline="0">
              <a:solidFill>
                <a:srgbClr val="000000"/>
              </a:solidFill>
              <a:latin typeface="Arial"/>
              <a:cs typeface="Arial"/>
            </a:rPr>
            <a:t>Total Residential</a:t>
          </a:r>
          <a:r>
            <a:rPr lang="en-US" sz="1100" b="0" i="0" u="none" strike="noStrike" baseline="0">
              <a:solidFill>
                <a:srgbClr val="000000"/>
              </a:solidFill>
              <a:latin typeface="Arial"/>
              <a:cs typeface="Arial"/>
            </a:rPr>
            <a:t> and </a:t>
          </a:r>
          <a:r>
            <a:rPr lang="en-US" sz="1100" b="1" i="0" u="none" strike="noStrike" baseline="0">
              <a:solidFill>
                <a:srgbClr val="000000"/>
              </a:solidFill>
              <a:latin typeface="Arial"/>
              <a:cs typeface="Arial"/>
            </a:rPr>
            <a:t>Total Non-Residential </a:t>
          </a:r>
          <a:r>
            <a:rPr lang="en-US" sz="1100" b="0" i="0" u="none" strike="noStrike" baseline="0">
              <a:solidFill>
                <a:srgbClr val="000000"/>
              </a:solidFill>
              <a:latin typeface="Arial"/>
              <a:cs typeface="Arial"/>
            </a:rPr>
            <a:t>sections, (columns (D) and (J)).  </a:t>
          </a:r>
        </a:p>
      </xdr:txBody>
    </xdr:sp>
    <xdr:clientData/>
  </xdr:twoCellAnchor>
  <xdr:twoCellAnchor>
    <xdr:from>
      <xdr:col>1</xdr:col>
      <xdr:colOff>0</xdr:colOff>
      <xdr:row>32</xdr:row>
      <xdr:rowOff>0</xdr:rowOff>
    </xdr:from>
    <xdr:to>
      <xdr:col>8</xdr:col>
      <xdr:colOff>762000</xdr:colOff>
      <xdr:row>41</xdr:row>
      <xdr:rowOff>190500</xdr:rowOff>
    </xdr:to>
    <xdr:sp macro="" textlink="">
      <xdr:nvSpPr>
        <xdr:cNvPr id="8" name="Text 2">
          <a:extLst>
            <a:ext uri="{FF2B5EF4-FFF2-40B4-BE49-F238E27FC236}">
              <a16:creationId xmlns:a16="http://schemas.microsoft.com/office/drawing/2014/main" id="{FB4FCAF1-CE2A-4C63-9E8D-88F8CFFE10FB}"/>
            </a:ext>
          </a:extLst>
        </xdr:cNvPr>
        <xdr:cNvSpPr txBox="1">
          <a:spLocks noChangeArrowheads="1"/>
        </xdr:cNvSpPr>
      </xdr:nvSpPr>
      <xdr:spPr bwMode="auto">
        <a:xfrm>
          <a:off x="666750" y="7372350"/>
          <a:ext cx="8267700" cy="1990725"/>
        </a:xfrm>
        <a:prstGeom prst="rect">
          <a:avLst/>
        </a:prstGeom>
        <a:solidFill>
          <a:srgbClr val="FFFFFF"/>
        </a:solidFill>
        <a:ln w="1">
          <a:noFill/>
          <a:miter lim="800000"/>
          <a:headEnd/>
          <a:tailEnd/>
        </a:ln>
      </xdr:spPr>
      <xdr:txBody>
        <a:bodyPr vertOverflow="clip" wrap="square" lIns="27432" tIns="22860" rIns="0" bIns="0" anchor="t" upright="1"/>
        <a:lstStyle/>
        <a:p>
          <a:pPr marL="210312" indent="-457200" algn="l" rtl="0">
            <a:defRPr sz="1000"/>
          </a:pPr>
          <a:r>
            <a:rPr lang="en-US" sz="1100" b="0" i="0" u="none" strike="noStrike" baseline="0">
              <a:solidFill>
                <a:srgbClr val="000000"/>
              </a:solidFill>
              <a:latin typeface="Arial"/>
              <a:cs typeface="Arial"/>
            </a:rPr>
            <a:t>2)  For each month, please provide the number of accounts actually billed in that month. This will be less than the total number of accounts in the class if the bill cycle is less than once a month (every other month for example). Please use the </a:t>
          </a:r>
          <a:r>
            <a:rPr lang="en-US" sz="1100" b="1" i="0" u="none" strike="noStrike" baseline="0">
              <a:solidFill>
                <a:srgbClr val="000000"/>
              </a:solidFill>
              <a:latin typeface="Arial"/>
              <a:cs typeface="Arial"/>
            </a:rPr>
            <a:t>NUMBER OF ACCOUNTS</a:t>
          </a:r>
          <a:r>
            <a:rPr lang="en-US" sz="1100" b="0" i="0" u="none" strike="noStrike" baseline="0">
              <a:solidFill>
                <a:srgbClr val="000000"/>
              </a:solidFill>
              <a:latin typeface="Arial"/>
              <a:cs typeface="Arial"/>
            </a:rPr>
            <a:t> space at the bottom of the column to report the total number of accounts. </a:t>
          </a:r>
          <a:r>
            <a:rPr lang="en-US" sz="1100" b="1" i="0" u="sng" strike="noStrike" baseline="0">
              <a:solidFill>
                <a:srgbClr val="000000"/>
              </a:solidFill>
              <a:latin typeface="Arial"/>
              <a:cs typeface="Arial"/>
            </a:rPr>
            <a:t>This should NOT be the sum of the number of accounts billed per month.</a:t>
          </a:r>
          <a:endParaRPr lang="en-US" sz="1100" b="0" i="0" u="none" strike="noStrike" baseline="0">
            <a:solidFill>
              <a:srgbClr val="000000"/>
            </a:solidFill>
            <a:latin typeface="Arial"/>
            <a:cs typeface="Arial"/>
          </a:endParaRPr>
        </a:p>
        <a:p>
          <a:pPr algn="l" rtl="0">
            <a:defRPr sz="1000"/>
          </a:pPr>
          <a:endParaRPr lang="en-US" sz="1100" b="0" i="0" u="none" strike="noStrike" baseline="0">
            <a:solidFill>
              <a:srgbClr val="000000"/>
            </a:solidFill>
            <a:latin typeface="Arial"/>
            <a:cs typeface="Arial"/>
          </a:endParaRPr>
        </a:p>
        <a:p>
          <a:pPr marL="228600" indent="-457200" algn="l" rtl="0">
            <a:defRPr sz="1000"/>
          </a:pPr>
          <a:r>
            <a:rPr lang="en-US" sz="1100" b="0" i="0" u="none" strike="noStrike" baseline="0">
              <a:solidFill>
                <a:srgbClr val="000000"/>
              </a:solidFill>
              <a:latin typeface="Arial"/>
              <a:cs typeface="Arial"/>
            </a:rPr>
            <a:t>3)  </a:t>
          </a:r>
          <a:r>
            <a:rPr lang="en-US" sz="1100" b="1" i="0" u="none" strike="noStrike" baseline="0">
              <a:solidFill>
                <a:srgbClr val="000000"/>
              </a:solidFill>
              <a:latin typeface="Arial"/>
              <a:cs typeface="Arial"/>
            </a:rPr>
            <a:t>Total Retail</a:t>
          </a:r>
          <a:r>
            <a:rPr lang="en-US" sz="1100" b="0" i="0" u="none" strike="noStrike" baseline="0">
              <a:solidFill>
                <a:srgbClr val="000000"/>
              </a:solidFill>
              <a:latin typeface="Arial"/>
              <a:cs typeface="Arial"/>
            </a:rPr>
            <a:t> and </a:t>
          </a:r>
          <a:r>
            <a:rPr lang="en-US" sz="1100" b="1" i="0" u="none" strike="noStrike" baseline="0">
              <a:solidFill>
                <a:srgbClr val="000000"/>
              </a:solidFill>
              <a:latin typeface="Arial"/>
              <a:cs typeface="Arial"/>
            </a:rPr>
            <a:t>Wholesale</a:t>
          </a:r>
          <a:r>
            <a:rPr lang="en-US" sz="1100" b="0" i="0" u="none" strike="noStrike" baseline="0">
              <a:solidFill>
                <a:srgbClr val="000000"/>
              </a:solidFill>
              <a:latin typeface="Arial"/>
              <a:cs typeface="Arial"/>
            </a:rPr>
            <a:t> sales should agree with 2019 actuals reported in lines 5 (Sold to Wholesale Customers) and 6 (Sold to Retail Customers) on</a:t>
          </a:r>
          <a:r>
            <a:rPr lang="en-US" sz="1100" b="1" i="0" u="none" strike="noStrike" baseline="0">
              <a:solidFill>
                <a:srgbClr val="000000"/>
              </a:solidFill>
              <a:latin typeface="Arial"/>
              <a:cs typeface="Arial"/>
            </a:rPr>
            <a:t> FORM 1</a:t>
          </a:r>
          <a:r>
            <a:rPr lang="en-US" sz="1100" b="0" i="0" u="none" strike="noStrike" baseline="0">
              <a:solidFill>
                <a:srgbClr val="000000"/>
              </a:solidFill>
              <a:latin typeface="Arial"/>
              <a:cs typeface="Arial"/>
            </a:rPr>
            <a:t>.</a:t>
          </a:r>
        </a:p>
        <a:p>
          <a:pPr algn="l" rtl="0">
            <a:defRPr sz="1000"/>
          </a:pPr>
          <a:endParaRPr lang="en-US" sz="1100" b="0" i="0" u="none" strike="noStrike" baseline="0">
            <a:solidFill>
              <a:srgbClr val="000000"/>
            </a:solidFill>
            <a:latin typeface="Arial"/>
            <a:cs typeface="Arial"/>
          </a:endParaRPr>
        </a:p>
        <a:p>
          <a:pPr algn="l" rtl="0">
            <a:defRPr sz="1000"/>
          </a:pPr>
          <a:r>
            <a:rPr lang="en-US" sz="1100" b="0" i="0" u="none" strike="noStrike" baseline="0">
              <a:solidFill>
                <a:srgbClr val="000000"/>
              </a:solidFill>
              <a:latin typeface="Arial"/>
              <a:cs typeface="Arial"/>
            </a:rPr>
            <a:t>If you have any questions in completing this form, please contact</a:t>
          </a:r>
          <a:r>
            <a:rPr lang="en-US" sz="1100" b="1" i="0" u="none" strike="noStrike" baseline="0">
              <a:solidFill>
                <a:srgbClr val="000000"/>
              </a:solidFill>
              <a:latin typeface="Arial"/>
              <a:cs typeface="Arial"/>
            </a:rPr>
            <a:t> Celia Kennedy at (206) 733-9130.  </a:t>
          </a:r>
          <a:r>
            <a:rPr lang="en-US" sz="1100" b="0" i="0" u="none" strike="noStrike" baseline="0">
              <a:solidFill>
                <a:srgbClr val="000000"/>
              </a:solidFill>
              <a:latin typeface="Arial"/>
              <a:cs typeface="Arial"/>
            </a:rPr>
            <a:t>You can email this completed form directly to</a:t>
          </a:r>
          <a:r>
            <a:rPr lang="en-US" sz="1100" b="1" i="0" u="none" strike="noStrike" baseline="0">
              <a:solidFill>
                <a:srgbClr val="000000"/>
              </a:solidFill>
              <a:latin typeface="Arial"/>
              <a:cs typeface="Arial"/>
            </a:rPr>
            <a:t> celia.kennedy@seattle.gov</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pageSetUpPr fitToPage="1"/>
  </sheetPr>
  <dimension ref="A1:CY46"/>
  <sheetViews>
    <sheetView showGridLines="0" tabSelected="1" topLeftCell="A25" zoomScale="85" zoomScaleNormal="85" workbookViewId="0">
      <selection activeCell="G49" sqref="G49"/>
    </sheetView>
  </sheetViews>
  <sheetFormatPr defaultColWidth="9.81640625" defaultRowHeight="15.6" x14ac:dyDescent="0.3"/>
  <cols>
    <col min="1" max="1" width="8.453125" customWidth="1"/>
    <col min="2" max="17" width="11.81640625" customWidth="1"/>
    <col min="18" max="18" width="13.81640625" customWidth="1"/>
    <col min="19" max="19" width="14.6328125" customWidth="1"/>
  </cols>
  <sheetData>
    <row r="1" spans="1:103" ht="24.6" x14ac:dyDescent="0.45">
      <c r="A1" s="126" t="s">
        <v>43</v>
      </c>
      <c r="B1" s="126"/>
      <c r="C1" s="126"/>
      <c r="D1" s="126"/>
      <c r="E1" s="126"/>
      <c r="F1" s="126"/>
      <c r="G1" s="126"/>
      <c r="H1" s="126"/>
      <c r="I1" s="126"/>
      <c r="J1" s="126"/>
      <c r="K1" s="126"/>
      <c r="L1" s="126"/>
      <c r="M1" s="126"/>
      <c r="N1" s="126"/>
      <c r="O1" s="126"/>
      <c r="P1" s="126"/>
      <c r="Q1" s="126"/>
      <c r="R1" s="126"/>
      <c r="S1" s="126"/>
    </row>
    <row r="2" spans="1:103" ht="24.6" x14ac:dyDescent="0.45">
      <c r="A2" s="126" t="s">
        <v>53</v>
      </c>
      <c r="B2" s="126"/>
      <c r="C2" s="126"/>
      <c r="D2" s="126"/>
      <c r="E2" s="126"/>
      <c r="F2" s="126"/>
      <c r="G2" s="126"/>
      <c r="H2" s="126"/>
      <c r="I2" s="126"/>
      <c r="J2" s="126"/>
      <c r="K2" s="126"/>
      <c r="L2" s="126"/>
      <c r="M2" s="126"/>
      <c r="N2" s="126"/>
      <c r="O2" s="126"/>
      <c r="P2" s="126"/>
      <c r="Q2" s="126"/>
      <c r="R2" s="126"/>
      <c r="S2" s="126"/>
    </row>
    <row r="3" spans="1:103" ht="15.75" customHeight="1" x14ac:dyDescent="0.45">
      <c r="A3" s="79"/>
      <c r="B3" s="79"/>
      <c r="C3" s="79"/>
      <c r="D3" s="79"/>
      <c r="E3" s="79"/>
      <c r="F3" s="79"/>
      <c r="G3" s="79"/>
      <c r="H3" s="79"/>
      <c r="I3" s="79"/>
      <c r="J3" s="79"/>
      <c r="K3" s="79"/>
      <c r="L3" s="79"/>
      <c r="M3" s="79"/>
      <c r="N3" s="79"/>
      <c r="O3" s="79"/>
      <c r="P3" s="79"/>
      <c r="Q3" s="79"/>
      <c r="R3" s="79"/>
    </row>
    <row r="4" spans="1:103" ht="21" customHeight="1" x14ac:dyDescent="0.3">
      <c r="A4" s="125" t="s">
        <v>40</v>
      </c>
      <c r="B4" s="125"/>
      <c r="C4" s="125"/>
      <c r="D4" s="125"/>
      <c r="E4" s="125"/>
      <c r="F4" s="125"/>
      <c r="G4" s="125"/>
      <c r="H4" s="125"/>
      <c r="I4" s="125"/>
      <c r="J4" s="125"/>
      <c r="K4" s="125"/>
      <c r="L4" s="125"/>
      <c r="M4" s="125"/>
      <c r="N4" s="125"/>
      <c r="O4" s="125"/>
      <c r="P4" s="125"/>
      <c r="Q4" s="125"/>
      <c r="R4" s="125"/>
      <c r="S4" s="125"/>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row>
    <row r="5" spans="1:103" ht="24" customHeight="1" x14ac:dyDescent="0.4">
      <c r="A5" s="124" t="s">
        <v>54</v>
      </c>
      <c r="B5" s="124"/>
      <c r="C5" s="124"/>
      <c r="D5" s="124"/>
      <c r="E5" s="124"/>
      <c r="F5" s="124"/>
      <c r="G5" s="124"/>
      <c r="H5" s="124"/>
      <c r="I5" s="124"/>
      <c r="J5" s="124"/>
      <c r="K5" s="124"/>
      <c r="L5" s="124"/>
      <c r="M5" s="124"/>
      <c r="N5" s="124"/>
      <c r="O5" s="124"/>
      <c r="P5" s="124"/>
      <c r="Q5" s="124"/>
      <c r="R5" s="124"/>
      <c r="S5" s="124"/>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row>
    <row r="6" spans="1:103" ht="18" customHeight="1" x14ac:dyDescent="0.4">
      <c r="A6" s="6"/>
      <c r="B6" s="1"/>
      <c r="C6" s="73"/>
      <c r="D6" s="73"/>
      <c r="E6" s="73"/>
      <c r="F6" s="1"/>
      <c r="G6" s="1"/>
      <c r="H6" s="1"/>
      <c r="I6" s="1"/>
      <c r="J6" s="1"/>
      <c r="K6" s="1"/>
      <c r="L6" s="1"/>
      <c r="M6" s="1"/>
      <c r="N6" s="5"/>
      <c r="O6" s="5"/>
      <c r="P6" s="5"/>
      <c r="Q6" s="5"/>
      <c r="R6" s="1"/>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row>
    <row r="7" spans="1:103" ht="31.5" customHeight="1" thickBot="1" x14ac:dyDescent="0.35">
      <c r="A7" s="2"/>
      <c r="B7" s="49"/>
      <c r="C7" s="74" t="s">
        <v>49</v>
      </c>
      <c r="D7" s="136"/>
      <c r="E7" s="137"/>
      <c r="F7" s="137"/>
      <c r="G7" s="137"/>
      <c r="H7" s="138"/>
      <c r="I7" s="3"/>
      <c r="J7" s="74" t="s">
        <v>38</v>
      </c>
      <c r="K7" s="129"/>
      <c r="L7" s="130"/>
      <c r="M7" s="130"/>
      <c r="N7" s="74" t="s">
        <v>39</v>
      </c>
      <c r="O7" s="129"/>
      <c r="P7" s="129"/>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row>
    <row r="8" spans="1:103" ht="11.25" customHeight="1" thickBot="1" x14ac:dyDescent="0.35">
      <c r="A8" s="2"/>
      <c r="B8" s="49"/>
      <c r="C8" s="74"/>
      <c r="D8" s="75"/>
      <c r="E8" s="56"/>
      <c r="F8" s="56"/>
      <c r="G8" s="56"/>
      <c r="H8" s="56"/>
      <c r="I8" s="3"/>
      <c r="J8" s="3"/>
      <c r="K8" s="3"/>
      <c r="L8" s="3"/>
      <c r="M8" s="3"/>
      <c r="N8" s="3"/>
      <c r="O8" s="3"/>
      <c r="P8" s="3"/>
      <c r="Q8" s="3"/>
      <c r="R8" s="7"/>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row>
    <row r="9" spans="1:103" ht="18.600000000000001" thickTop="1" thickBot="1" x14ac:dyDescent="0.35">
      <c r="A9" s="21"/>
      <c r="B9" s="134" t="s">
        <v>0</v>
      </c>
      <c r="C9" s="135"/>
      <c r="D9" s="135"/>
      <c r="E9" s="135"/>
      <c r="F9" s="135"/>
      <c r="G9" s="135"/>
      <c r="H9" s="135"/>
      <c r="I9" s="135"/>
      <c r="J9" s="135"/>
      <c r="K9" s="135"/>
      <c r="L9" s="135"/>
      <c r="M9" s="135"/>
      <c r="N9" s="135"/>
      <c r="O9" s="135"/>
      <c r="P9" s="135"/>
      <c r="Q9" s="135"/>
      <c r="R9" s="135"/>
      <c r="S9" s="24" t="s">
        <v>1</v>
      </c>
      <c r="T9" s="4"/>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row>
    <row r="10" spans="1:103" ht="18" thickBot="1" x14ac:dyDescent="0.35">
      <c r="A10" s="22" t="s">
        <v>2</v>
      </c>
      <c r="B10" s="18" t="s">
        <v>3</v>
      </c>
      <c r="C10" s="13"/>
      <c r="D10" s="14" t="s">
        <v>4</v>
      </c>
      <c r="E10" s="15"/>
      <c r="F10" s="15"/>
      <c r="G10" s="15"/>
      <c r="H10" s="15"/>
      <c r="I10" s="16"/>
      <c r="J10" s="97" t="s">
        <v>5</v>
      </c>
      <c r="K10" s="15"/>
      <c r="L10" s="15"/>
      <c r="M10" s="15"/>
      <c r="N10" s="15"/>
      <c r="O10" s="15"/>
      <c r="P10" s="15"/>
      <c r="Q10" s="16"/>
      <c r="R10" s="115" t="s">
        <v>52</v>
      </c>
      <c r="S10" s="25"/>
      <c r="T10" s="4"/>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row>
    <row r="11" spans="1:103" ht="17.399999999999999" thickTop="1" x14ac:dyDescent="0.3">
      <c r="A11" s="23" t="s">
        <v>6</v>
      </c>
      <c r="B11" s="42"/>
      <c r="C11" s="43"/>
      <c r="D11" s="35" t="s">
        <v>7</v>
      </c>
      <c r="E11" s="37"/>
      <c r="F11" s="35" t="s">
        <v>8</v>
      </c>
      <c r="G11" s="37"/>
      <c r="H11" s="35" t="s">
        <v>9</v>
      </c>
      <c r="I11" s="36"/>
      <c r="J11" s="98" t="s">
        <v>10</v>
      </c>
      <c r="K11" s="37"/>
      <c r="L11" s="131" t="s">
        <v>11</v>
      </c>
      <c r="M11" s="133"/>
      <c r="N11" s="131" t="s">
        <v>12</v>
      </c>
      <c r="O11" s="133"/>
      <c r="P11" s="131" t="s">
        <v>45</v>
      </c>
      <c r="Q11" s="132"/>
      <c r="R11" s="116" t="s">
        <v>48</v>
      </c>
      <c r="S11" s="25"/>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row>
    <row r="12" spans="1:103" x14ac:dyDescent="0.3">
      <c r="A12" s="23" t="s">
        <v>13</v>
      </c>
      <c r="B12" s="19" t="s">
        <v>51</v>
      </c>
      <c r="C12" s="11" t="s">
        <v>14</v>
      </c>
      <c r="D12" s="9" t="s">
        <v>51</v>
      </c>
      <c r="E12" s="38" t="s">
        <v>14</v>
      </c>
      <c r="F12" s="9" t="s">
        <v>51</v>
      </c>
      <c r="G12" s="38" t="s">
        <v>14</v>
      </c>
      <c r="H12" s="9" t="s">
        <v>51</v>
      </c>
      <c r="I12" s="17" t="s">
        <v>14</v>
      </c>
      <c r="J12" s="99" t="s">
        <v>51</v>
      </c>
      <c r="K12" s="38" t="s">
        <v>14</v>
      </c>
      <c r="L12" s="9" t="s">
        <v>51</v>
      </c>
      <c r="M12" s="38" t="s">
        <v>14</v>
      </c>
      <c r="N12" s="9" t="s">
        <v>51</v>
      </c>
      <c r="O12" s="38" t="s">
        <v>14</v>
      </c>
      <c r="P12" s="9" t="s">
        <v>51</v>
      </c>
      <c r="Q12" s="17" t="s">
        <v>14</v>
      </c>
      <c r="R12" s="94" t="s">
        <v>51</v>
      </c>
      <c r="S12" s="25" t="s">
        <v>51</v>
      </c>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row>
    <row r="13" spans="1:103" x14ac:dyDescent="0.3">
      <c r="A13" s="23" t="s">
        <v>15</v>
      </c>
      <c r="B13" s="19" t="s">
        <v>16</v>
      </c>
      <c r="C13" s="11" t="s">
        <v>17</v>
      </c>
      <c r="D13" s="10" t="s">
        <v>16</v>
      </c>
      <c r="E13" s="39" t="s">
        <v>17</v>
      </c>
      <c r="F13" s="10" t="s">
        <v>16</v>
      </c>
      <c r="G13" s="39" t="s">
        <v>17</v>
      </c>
      <c r="H13" s="10" t="s">
        <v>16</v>
      </c>
      <c r="I13" s="11" t="s">
        <v>17</v>
      </c>
      <c r="J13" s="100" t="s">
        <v>16</v>
      </c>
      <c r="K13" s="39" t="s">
        <v>17</v>
      </c>
      <c r="L13" s="10" t="s">
        <v>16</v>
      </c>
      <c r="M13" s="39" t="s">
        <v>17</v>
      </c>
      <c r="N13" s="10" t="s">
        <v>16</v>
      </c>
      <c r="O13" s="39" t="s">
        <v>17</v>
      </c>
      <c r="P13" s="10" t="s">
        <v>16</v>
      </c>
      <c r="Q13" s="11" t="s">
        <v>17</v>
      </c>
      <c r="R13" s="95" t="s">
        <v>16</v>
      </c>
      <c r="S13" s="25" t="s">
        <v>16</v>
      </c>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row>
    <row r="14" spans="1:103" ht="16.2" thickBot="1" x14ac:dyDescent="0.35">
      <c r="A14" s="26" t="s">
        <v>18</v>
      </c>
      <c r="B14" s="27" t="s">
        <v>19</v>
      </c>
      <c r="C14" s="28" t="s">
        <v>20</v>
      </c>
      <c r="D14" s="29" t="s">
        <v>21</v>
      </c>
      <c r="E14" s="40" t="s">
        <v>20</v>
      </c>
      <c r="F14" s="29" t="s">
        <v>21</v>
      </c>
      <c r="G14" s="40" t="s">
        <v>20</v>
      </c>
      <c r="H14" s="29" t="s">
        <v>21</v>
      </c>
      <c r="I14" s="28" t="s">
        <v>20</v>
      </c>
      <c r="J14" s="101" t="s">
        <v>21</v>
      </c>
      <c r="K14" s="40" t="s">
        <v>20</v>
      </c>
      <c r="L14" s="29" t="s">
        <v>21</v>
      </c>
      <c r="M14" s="40" t="s">
        <v>20</v>
      </c>
      <c r="N14" s="29" t="s">
        <v>21</v>
      </c>
      <c r="O14" s="40" t="s">
        <v>20</v>
      </c>
      <c r="P14" s="29" t="s">
        <v>21</v>
      </c>
      <c r="Q14" s="28" t="s">
        <v>20</v>
      </c>
      <c r="R14" s="96" t="s">
        <v>21</v>
      </c>
      <c r="S14" s="30" t="s">
        <v>22</v>
      </c>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row>
    <row r="15" spans="1:103" ht="16.2" thickTop="1" x14ac:dyDescent="0.3">
      <c r="A15" s="67" t="s">
        <v>23</v>
      </c>
      <c r="B15" s="68">
        <f>D15+J15+R15</f>
        <v>0</v>
      </c>
      <c r="C15" s="69">
        <f>E15+K15</f>
        <v>0</v>
      </c>
      <c r="D15" s="70">
        <f>F15+H15</f>
        <v>0</v>
      </c>
      <c r="E15" s="71">
        <f>G15+I15</f>
        <v>0</v>
      </c>
      <c r="F15" s="70"/>
      <c r="G15" s="71"/>
      <c r="H15" s="70"/>
      <c r="I15" s="69"/>
      <c r="J15" s="102">
        <f>L15+N15+P15</f>
        <v>0</v>
      </c>
      <c r="K15" s="71">
        <f>M15+O15+Q15</f>
        <v>0</v>
      </c>
      <c r="L15" s="70"/>
      <c r="M15" s="71"/>
      <c r="N15" s="87"/>
      <c r="O15" s="88"/>
      <c r="P15" s="87"/>
      <c r="Q15" s="103"/>
      <c r="R15" s="84"/>
      <c r="S15" s="111"/>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row>
    <row r="16" spans="1:103" x14ac:dyDescent="0.3">
      <c r="A16" s="33" t="s">
        <v>24</v>
      </c>
      <c r="B16" s="20">
        <f t="shared" ref="B16:B26" si="0">D16+J16+R16</f>
        <v>0</v>
      </c>
      <c r="C16" s="12">
        <f t="shared" ref="C16:C26" si="1">E16+K16</f>
        <v>0</v>
      </c>
      <c r="D16" s="8">
        <f t="shared" ref="D16:E26" si="2">F16+H16</f>
        <v>0</v>
      </c>
      <c r="E16" s="41">
        <f t="shared" si="2"/>
        <v>0</v>
      </c>
      <c r="F16" s="8"/>
      <c r="G16" s="41"/>
      <c r="H16" s="8"/>
      <c r="I16" s="12"/>
      <c r="J16" s="104">
        <f t="shared" ref="J16:J26" si="3">L16+N16+P16</f>
        <v>0</v>
      </c>
      <c r="K16" s="41">
        <f t="shared" ref="K16:K26" si="4">M16+O16+Q16</f>
        <v>0</v>
      </c>
      <c r="L16" s="8"/>
      <c r="M16" s="41"/>
      <c r="N16" s="89"/>
      <c r="O16" s="41"/>
      <c r="P16" s="89"/>
      <c r="Q16" s="12"/>
      <c r="R16" s="85"/>
      <c r="S16" s="11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row>
    <row r="17" spans="1:103" x14ac:dyDescent="0.3">
      <c r="A17" s="62" t="s">
        <v>25</v>
      </c>
      <c r="B17" s="63">
        <f t="shared" si="0"/>
        <v>0</v>
      </c>
      <c r="C17" s="64">
        <f t="shared" si="1"/>
        <v>0</v>
      </c>
      <c r="D17" s="65">
        <f t="shared" si="2"/>
        <v>0</v>
      </c>
      <c r="E17" s="66">
        <f t="shared" si="2"/>
        <v>0</v>
      </c>
      <c r="F17" s="65"/>
      <c r="G17" s="66"/>
      <c r="H17" s="65"/>
      <c r="I17" s="64"/>
      <c r="J17" s="105">
        <f t="shared" si="3"/>
        <v>0</v>
      </c>
      <c r="K17" s="66">
        <f t="shared" si="4"/>
        <v>0</v>
      </c>
      <c r="L17" s="65"/>
      <c r="M17" s="66"/>
      <c r="N17" s="90"/>
      <c r="O17" s="66"/>
      <c r="P17" s="90"/>
      <c r="Q17" s="64"/>
      <c r="R17" s="86"/>
      <c r="S17" s="113"/>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row>
    <row r="18" spans="1:103" x14ac:dyDescent="0.3">
      <c r="A18" s="33" t="s">
        <v>26</v>
      </c>
      <c r="B18" s="20">
        <f t="shared" si="0"/>
        <v>0</v>
      </c>
      <c r="C18" s="12">
        <f t="shared" si="1"/>
        <v>0</v>
      </c>
      <c r="D18" s="8">
        <f t="shared" si="2"/>
        <v>0</v>
      </c>
      <c r="E18" s="41">
        <f t="shared" si="2"/>
        <v>0</v>
      </c>
      <c r="F18" s="8"/>
      <c r="G18" s="41"/>
      <c r="H18" s="8"/>
      <c r="I18" s="12"/>
      <c r="J18" s="104">
        <f t="shared" si="3"/>
        <v>0</v>
      </c>
      <c r="K18" s="41">
        <f t="shared" si="4"/>
        <v>0</v>
      </c>
      <c r="L18" s="8"/>
      <c r="M18" s="41"/>
      <c r="N18" s="89"/>
      <c r="O18" s="41"/>
      <c r="P18" s="89"/>
      <c r="Q18" s="12"/>
      <c r="R18" s="85"/>
      <c r="S18" s="11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row>
    <row r="19" spans="1:103" x14ac:dyDescent="0.3">
      <c r="A19" s="62" t="s">
        <v>27</v>
      </c>
      <c r="B19" s="63">
        <f t="shared" si="0"/>
        <v>0</v>
      </c>
      <c r="C19" s="64">
        <f t="shared" si="1"/>
        <v>0</v>
      </c>
      <c r="D19" s="65">
        <f t="shared" si="2"/>
        <v>0</v>
      </c>
      <c r="E19" s="66">
        <f t="shared" si="2"/>
        <v>0</v>
      </c>
      <c r="F19" s="65"/>
      <c r="G19" s="66"/>
      <c r="H19" s="65"/>
      <c r="I19" s="64"/>
      <c r="J19" s="105">
        <f t="shared" si="3"/>
        <v>0</v>
      </c>
      <c r="K19" s="66">
        <f t="shared" si="4"/>
        <v>0</v>
      </c>
      <c r="L19" s="65"/>
      <c r="M19" s="66"/>
      <c r="N19" s="90"/>
      <c r="O19" s="66"/>
      <c r="P19" s="90"/>
      <c r="Q19" s="64"/>
      <c r="R19" s="86"/>
      <c r="S19" s="113"/>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row>
    <row r="20" spans="1:103" x14ac:dyDescent="0.3">
      <c r="A20" s="33" t="s">
        <v>28</v>
      </c>
      <c r="B20" s="20">
        <f t="shared" si="0"/>
        <v>0</v>
      </c>
      <c r="C20" s="12">
        <f t="shared" si="1"/>
        <v>0</v>
      </c>
      <c r="D20" s="8">
        <f t="shared" si="2"/>
        <v>0</v>
      </c>
      <c r="E20" s="41">
        <f t="shared" si="2"/>
        <v>0</v>
      </c>
      <c r="F20" s="8"/>
      <c r="G20" s="41"/>
      <c r="H20" s="8"/>
      <c r="I20" s="12"/>
      <c r="J20" s="104">
        <f t="shared" si="3"/>
        <v>0</v>
      </c>
      <c r="K20" s="41">
        <f t="shared" si="4"/>
        <v>0</v>
      </c>
      <c r="L20" s="8"/>
      <c r="M20" s="41"/>
      <c r="N20" s="89"/>
      <c r="O20" s="41"/>
      <c r="P20" s="89"/>
      <c r="Q20" s="12"/>
      <c r="R20" s="85"/>
      <c r="S20" s="11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row>
    <row r="21" spans="1:103" x14ac:dyDescent="0.3">
      <c r="A21" s="62" t="s">
        <v>29</v>
      </c>
      <c r="B21" s="63">
        <f t="shared" si="0"/>
        <v>0</v>
      </c>
      <c r="C21" s="64">
        <f t="shared" si="1"/>
        <v>0</v>
      </c>
      <c r="D21" s="65">
        <f t="shared" si="2"/>
        <v>0</v>
      </c>
      <c r="E21" s="66">
        <f t="shared" si="2"/>
        <v>0</v>
      </c>
      <c r="F21" s="65"/>
      <c r="G21" s="66"/>
      <c r="H21" s="65"/>
      <c r="I21" s="64"/>
      <c r="J21" s="105">
        <f t="shared" si="3"/>
        <v>0</v>
      </c>
      <c r="K21" s="66">
        <f t="shared" si="4"/>
        <v>0</v>
      </c>
      <c r="L21" s="65"/>
      <c r="M21" s="66"/>
      <c r="N21" s="90"/>
      <c r="O21" s="66"/>
      <c r="P21" s="90"/>
      <c r="Q21" s="64"/>
      <c r="R21" s="86"/>
      <c r="S21" s="113"/>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row>
    <row r="22" spans="1:103" x14ac:dyDescent="0.3">
      <c r="A22" s="33" t="s">
        <v>30</v>
      </c>
      <c r="B22" s="20">
        <f t="shared" si="0"/>
        <v>0</v>
      </c>
      <c r="C22" s="12">
        <f t="shared" si="1"/>
        <v>0</v>
      </c>
      <c r="D22" s="8">
        <f t="shared" si="2"/>
        <v>0</v>
      </c>
      <c r="E22" s="41">
        <f t="shared" si="2"/>
        <v>0</v>
      </c>
      <c r="F22" s="8"/>
      <c r="G22" s="41"/>
      <c r="H22" s="8"/>
      <c r="I22" s="12"/>
      <c r="J22" s="104">
        <f t="shared" si="3"/>
        <v>0</v>
      </c>
      <c r="K22" s="41">
        <f t="shared" si="4"/>
        <v>0</v>
      </c>
      <c r="L22" s="8"/>
      <c r="M22" s="41"/>
      <c r="N22" s="89"/>
      <c r="O22" s="41"/>
      <c r="P22" s="89"/>
      <c r="Q22" s="12"/>
      <c r="R22" s="85"/>
      <c r="S22" s="11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row>
    <row r="23" spans="1:103" x14ac:dyDescent="0.3">
      <c r="A23" s="62" t="s">
        <v>31</v>
      </c>
      <c r="B23" s="63">
        <f t="shared" si="0"/>
        <v>0</v>
      </c>
      <c r="C23" s="64">
        <f t="shared" si="1"/>
        <v>0</v>
      </c>
      <c r="D23" s="65">
        <f t="shared" si="2"/>
        <v>0</v>
      </c>
      <c r="E23" s="66">
        <f t="shared" si="2"/>
        <v>0</v>
      </c>
      <c r="F23" s="65"/>
      <c r="G23" s="66"/>
      <c r="H23" s="65"/>
      <c r="I23" s="64"/>
      <c r="J23" s="105">
        <f t="shared" si="3"/>
        <v>0</v>
      </c>
      <c r="K23" s="66">
        <f t="shared" si="4"/>
        <v>0</v>
      </c>
      <c r="L23" s="65"/>
      <c r="M23" s="66"/>
      <c r="N23" s="90"/>
      <c r="O23" s="66"/>
      <c r="P23" s="90"/>
      <c r="Q23" s="64"/>
      <c r="R23" s="86"/>
      <c r="S23" s="113"/>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row>
    <row r="24" spans="1:103" x14ac:dyDescent="0.3">
      <c r="A24" s="33" t="s">
        <v>32</v>
      </c>
      <c r="B24" s="20">
        <f t="shared" si="0"/>
        <v>0</v>
      </c>
      <c r="C24" s="12">
        <f t="shared" si="1"/>
        <v>0</v>
      </c>
      <c r="D24" s="8">
        <f t="shared" si="2"/>
        <v>0</v>
      </c>
      <c r="E24" s="41">
        <f t="shared" si="2"/>
        <v>0</v>
      </c>
      <c r="F24" s="8"/>
      <c r="G24" s="41"/>
      <c r="H24" s="8"/>
      <c r="I24" s="12"/>
      <c r="J24" s="104">
        <f t="shared" si="3"/>
        <v>0</v>
      </c>
      <c r="K24" s="41">
        <f t="shared" si="4"/>
        <v>0</v>
      </c>
      <c r="L24" s="8"/>
      <c r="M24" s="41"/>
      <c r="N24" s="89"/>
      <c r="O24" s="41"/>
      <c r="P24" s="89"/>
      <c r="Q24" s="12"/>
      <c r="R24" s="85"/>
      <c r="S24" s="11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row>
    <row r="25" spans="1:103" x14ac:dyDescent="0.3">
      <c r="A25" s="62" t="s">
        <v>33</v>
      </c>
      <c r="B25" s="63">
        <f t="shared" si="0"/>
        <v>0</v>
      </c>
      <c r="C25" s="64">
        <f t="shared" si="1"/>
        <v>0</v>
      </c>
      <c r="D25" s="65">
        <f t="shared" si="2"/>
        <v>0</v>
      </c>
      <c r="E25" s="66">
        <f t="shared" si="2"/>
        <v>0</v>
      </c>
      <c r="F25" s="65"/>
      <c r="G25" s="66"/>
      <c r="H25" s="65"/>
      <c r="I25" s="64"/>
      <c r="J25" s="105">
        <f t="shared" si="3"/>
        <v>0</v>
      </c>
      <c r="K25" s="66">
        <f t="shared" si="4"/>
        <v>0</v>
      </c>
      <c r="L25" s="65"/>
      <c r="M25" s="66"/>
      <c r="N25" s="90"/>
      <c r="O25" s="66"/>
      <c r="P25" s="90"/>
      <c r="Q25" s="64"/>
      <c r="R25" s="86"/>
      <c r="S25" s="113"/>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row>
    <row r="26" spans="1:103" ht="16.2" thickBot="1" x14ac:dyDescent="0.35">
      <c r="A26" s="33" t="s">
        <v>34</v>
      </c>
      <c r="B26" s="20">
        <f t="shared" si="0"/>
        <v>0</v>
      </c>
      <c r="C26" s="12">
        <f t="shared" si="1"/>
        <v>0</v>
      </c>
      <c r="D26" s="8">
        <f t="shared" si="2"/>
        <v>0</v>
      </c>
      <c r="E26" s="41">
        <f t="shared" si="2"/>
        <v>0</v>
      </c>
      <c r="F26" s="8"/>
      <c r="G26" s="41"/>
      <c r="H26" s="8"/>
      <c r="I26" s="12"/>
      <c r="J26" s="104">
        <f t="shared" si="3"/>
        <v>0</v>
      </c>
      <c r="K26" s="41">
        <f t="shared" si="4"/>
        <v>0</v>
      </c>
      <c r="L26" s="8"/>
      <c r="M26" s="41"/>
      <c r="N26" s="91"/>
      <c r="O26" s="92"/>
      <c r="P26" s="91"/>
      <c r="Q26" s="106"/>
      <c r="R26" s="85"/>
      <c r="S26" s="11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row>
    <row r="27" spans="1:103" ht="16.8" thickTop="1" thickBot="1" x14ac:dyDescent="0.35">
      <c r="A27" s="34" t="s">
        <v>35</v>
      </c>
      <c r="B27" s="31">
        <f>SUM(B15:B26)</f>
        <v>0</v>
      </c>
      <c r="C27" s="45"/>
      <c r="D27" s="32">
        <f>SUM(D15:D26)</f>
        <v>0</v>
      </c>
      <c r="E27" s="46"/>
      <c r="F27" s="32">
        <f>SUM(F15:F26)</f>
        <v>0</v>
      </c>
      <c r="G27" s="46"/>
      <c r="H27" s="32">
        <f>SUM(H15:H26)</f>
        <v>0</v>
      </c>
      <c r="I27" s="45"/>
      <c r="J27" s="107">
        <f>L27+N27+P27</f>
        <v>0</v>
      </c>
      <c r="K27" s="46"/>
      <c r="L27" s="32">
        <f>SUM(L15:L26)</f>
        <v>0</v>
      </c>
      <c r="M27" s="46"/>
      <c r="N27" s="32">
        <f>SUM(N15:N26)</f>
        <v>0</v>
      </c>
      <c r="O27" s="46"/>
      <c r="P27" s="32">
        <f>SUM(P15:P26)</f>
        <v>0</v>
      </c>
      <c r="Q27" s="45"/>
      <c r="R27" s="32">
        <f>SUM(R15:R26)</f>
        <v>0</v>
      </c>
      <c r="S27" s="114">
        <f>SUM(S15:S26)</f>
        <v>0</v>
      </c>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row>
    <row r="28" spans="1:103" ht="18" thickTop="1" x14ac:dyDescent="0.3">
      <c r="A28" s="52"/>
      <c r="B28" s="53"/>
      <c r="C28" s="54"/>
      <c r="D28" s="53"/>
      <c r="E28" s="54"/>
      <c r="F28" s="53"/>
      <c r="G28" s="54"/>
      <c r="H28" s="53"/>
      <c r="I28" s="54"/>
      <c r="J28" s="53"/>
      <c r="K28" s="54"/>
      <c r="L28" s="53"/>
      <c r="M28" s="54"/>
      <c r="N28" s="53"/>
      <c r="O28" s="53"/>
      <c r="P28" s="53"/>
      <c r="Q28" s="53"/>
      <c r="R28" s="53"/>
      <c r="S28" s="55"/>
      <c r="T28" s="60"/>
      <c r="U28" s="60"/>
      <c r="V28" s="60"/>
      <c r="W28" s="60"/>
      <c r="X28" s="60"/>
      <c r="Y28" s="60"/>
      <c r="Z28" s="60"/>
      <c r="AA28" s="60"/>
      <c r="AB28" s="60"/>
      <c r="AC28" s="60"/>
      <c r="AD28" s="60"/>
      <c r="AE28" s="60"/>
      <c r="AF28" s="60"/>
      <c r="AG28" s="60"/>
      <c r="AH28" s="60"/>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row>
    <row r="29" spans="1:103" ht="15.75" customHeight="1" thickBot="1" x14ac:dyDescent="0.35">
      <c r="A29" s="52"/>
      <c r="B29" s="53"/>
      <c r="C29" s="54"/>
      <c r="D29" s="53"/>
      <c r="E29" s="54"/>
      <c r="F29" s="53"/>
      <c r="G29" s="54"/>
      <c r="H29" s="53"/>
      <c r="I29" s="54"/>
      <c r="J29" s="53"/>
      <c r="K29" s="54"/>
      <c r="L29" s="53"/>
      <c r="M29" s="54"/>
      <c r="N29" s="53"/>
      <c r="O29" s="53"/>
      <c r="P29" s="53"/>
      <c r="Q29" s="53"/>
      <c r="R29" s="53"/>
      <c r="S29" s="55"/>
      <c r="T29" s="56"/>
      <c r="U29" s="56"/>
      <c r="V29" s="56"/>
      <c r="W29" s="56"/>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row>
    <row r="30" spans="1:103" ht="35.25" customHeight="1" thickTop="1" thickBot="1" x14ac:dyDescent="0.35">
      <c r="A30" s="127" t="s">
        <v>50</v>
      </c>
      <c r="B30" s="128"/>
      <c r="C30" s="72">
        <f>E30+K30</f>
        <v>0</v>
      </c>
      <c r="D30" s="57"/>
      <c r="E30" s="58">
        <f>G30+I30</f>
        <v>0</v>
      </c>
      <c r="F30" s="57"/>
      <c r="G30" s="58"/>
      <c r="H30" s="57"/>
      <c r="I30" s="59"/>
      <c r="J30" s="109"/>
      <c r="K30" s="58">
        <f>M30+O30+Q30</f>
        <v>0</v>
      </c>
      <c r="L30" s="57"/>
      <c r="M30" s="58"/>
      <c r="N30" s="57"/>
      <c r="O30" s="58"/>
      <c r="P30" s="57"/>
      <c r="Q30" s="110"/>
      <c r="R30" s="108"/>
      <c r="S30" s="78"/>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row>
    <row r="31" spans="1:103" ht="24.75" customHeight="1" thickTop="1" x14ac:dyDescent="0.3">
      <c r="A31" s="2"/>
      <c r="B31" s="44" t="s">
        <v>36</v>
      </c>
      <c r="C31" s="3"/>
      <c r="D31" s="3"/>
      <c r="E31" s="3"/>
      <c r="F31" s="3"/>
      <c r="G31" s="3"/>
      <c r="H31" s="3"/>
      <c r="I31" s="3"/>
      <c r="J31" s="3"/>
      <c r="K31" s="3"/>
      <c r="L31" s="3"/>
      <c r="M31" s="3"/>
      <c r="N31" s="3"/>
      <c r="O31" s="3"/>
      <c r="P31" s="3"/>
      <c r="Q31" s="3"/>
      <c r="R31" s="3"/>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row>
    <row r="32" spans="1:103" x14ac:dyDescent="0.3">
      <c r="B32" s="48"/>
      <c r="C32" s="44"/>
    </row>
    <row r="34" spans="2:11" x14ac:dyDescent="0.3">
      <c r="K34" s="121"/>
    </row>
    <row r="35" spans="2:11" ht="15.75" customHeight="1" x14ac:dyDescent="0.3">
      <c r="K35" s="44"/>
    </row>
    <row r="36" spans="2:11" ht="15.75" customHeight="1" x14ac:dyDescent="0.3"/>
    <row r="37" spans="2:11" ht="15.75" customHeight="1" x14ac:dyDescent="0.3">
      <c r="D37" s="61"/>
      <c r="E37" s="50"/>
      <c r="F37" s="61"/>
      <c r="G37" s="50"/>
    </row>
    <row r="38" spans="2:11" ht="15.75" customHeight="1" x14ac:dyDescent="0.3"/>
    <row r="39" spans="2:11" ht="15.75" customHeight="1" x14ac:dyDescent="0.3">
      <c r="B39" s="48"/>
      <c r="C39" s="50"/>
      <c r="F39" s="50"/>
    </row>
    <row r="40" spans="2:11" ht="15.75" customHeight="1" x14ac:dyDescent="0.3"/>
    <row r="41" spans="2:11" ht="15.75" customHeight="1" x14ac:dyDescent="0.3"/>
    <row r="42" spans="2:11" ht="15.75" customHeight="1" x14ac:dyDescent="0.3"/>
    <row r="43" spans="2:11" ht="15.75" customHeight="1" x14ac:dyDescent="0.3"/>
    <row r="44" spans="2:11" ht="15.75" customHeight="1" x14ac:dyDescent="0.3"/>
    <row r="45" spans="2:11" ht="15.75" customHeight="1" x14ac:dyDescent="0.3">
      <c r="C45" s="76"/>
    </row>
    <row r="46" spans="2:11" ht="15.75" customHeight="1" x14ac:dyDescent="0.3"/>
  </sheetData>
  <mergeCells count="12">
    <mergeCell ref="A5:S5"/>
    <mergeCell ref="A4:S4"/>
    <mergeCell ref="A2:S2"/>
    <mergeCell ref="A1:S1"/>
    <mergeCell ref="A30:B30"/>
    <mergeCell ref="K7:M7"/>
    <mergeCell ref="O7:P7"/>
    <mergeCell ref="P11:Q11"/>
    <mergeCell ref="N11:O11"/>
    <mergeCell ref="L11:M11"/>
    <mergeCell ref="B9:R9"/>
    <mergeCell ref="D7:H7"/>
  </mergeCells>
  <phoneticPr fontId="0" type="noConversion"/>
  <printOptions gridLinesSet="0"/>
  <pageMargins left="0.71" right="0.45" top="0.65" bottom="0.33" header="0.4" footer="0.25"/>
  <pageSetup paperSize="5" scale="6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X42"/>
  <sheetViews>
    <sheetView topLeftCell="A16" zoomScale="80" zoomScaleNormal="80" workbookViewId="0">
      <selection activeCell="H54" sqref="H54"/>
    </sheetView>
  </sheetViews>
  <sheetFormatPr defaultColWidth="9.81640625" defaultRowHeight="15.6" x14ac:dyDescent="0.3"/>
  <cols>
    <col min="1" max="1" width="8" customWidth="1"/>
    <col min="2" max="2" width="11.81640625" customWidth="1"/>
    <col min="3" max="3" width="18.6328125" customWidth="1"/>
    <col min="4" max="17" width="11.81640625" customWidth="1"/>
    <col min="18" max="18" width="13" bestFit="1" customWidth="1"/>
    <col min="19" max="19" width="14.81640625" customWidth="1"/>
  </cols>
  <sheetData>
    <row r="1" spans="1:102" ht="32.25" customHeight="1" x14ac:dyDescent="0.3">
      <c r="A1" s="51" t="s">
        <v>40</v>
      </c>
      <c r="C1" s="93" t="s">
        <v>46</v>
      </c>
      <c r="D1" s="93"/>
      <c r="E1" s="93" t="s">
        <v>46</v>
      </c>
      <c r="F1" s="93"/>
      <c r="G1" s="93" t="s">
        <v>46</v>
      </c>
      <c r="H1" s="93"/>
      <c r="I1" s="93" t="s">
        <v>46</v>
      </c>
      <c r="J1" s="93"/>
      <c r="K1" s="93" t="s">
        <v>46</v>
      </c>
      <c r="L1" s="93"/>
      <c r="M1" s="93" t="s">
        <v>46</v>
      </c>
      <c r="N1" s="93"/>
      <c r="O1" s="93" t="s">
        <v>46</v>
      </c>
      <c r="P1" s="93"/>
      <c r="Q1" s="93" t="s">
        <v>46</v>
      </c>
      <c r="R1" s="2"/>
      <c r="S1" s="93" t="s">
        <v>46</v>
      </c>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row>
    <row r="2" spans="1:102" ht="24" customHeight="1" x14ac:dyDescent="0.4">
      <c r="A2" s="124" t="s">
        <v>54</v>
      </c>
      <c r="B2" s="124"/>
      <c r="C2" s="124"/>
      <c r="D2" s="124"/>
      <c r="E2" s="124"/>
      <c r="F2" s="124"/>
      <c r="G2" s="124"/>
      <c r="H2" s="124"/>
      <c r="I2" s="124"/>
      <c r="J2" s="124"/>
      <c r="K2" s="124"/>
      <c r="L2" s="124"/>
      <c r="M2" s="124"/>
      <c r="N2" s="124"/>
      <c r="O2" s="124"/>
      <c r="P2" s="124"/>
      <c r="Q2" s="124"/>
      <c r="R2" s="124"/>
      <c r="S2" s="124"/>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row>
    <row r="3" spans="1:102" ht="18" customHeight="1" x14ac:dyDescent="0.4">
      <c r="A3" s="6"/>
      <c r="B3" s="1"/>
      <c r="C3" s="73"/>
      <c r="D3" s="73"/>
      <c r="E3" s="73"/>
      <c r="F3" s="1"/>
      <c r="G3" s="1"/>
      <c r="H3" s="1"/>
      <c r="I3" s="1"/>
      <c r="J3" s="1"/>
      <c r="K3" s="1"/>
      <c r="L3" s="1"/>
      <c r="M3" s="1"/>
      <c r="N3" s="5"/>
      <c r="O3" s="5"/>
      <c r="P3" s="1"/>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row>
    <row r="4" spans="1:102" ht="31.5" customHeight="1" thickBot="1" x14ac:dyDescent="0.35">
      <c r="A4" s="2"/>
      <c r="B4" s="49"/>
      <c r="C4" s="74" t="s">
        <v>37</v>
      </c>
      <c r="D4" s="136" t="s">
        <v>42</v>
      </c>
      <c r="E4" s="137"/>
      <c r="F4" s="137"/>
      <c r="G4" s="137"/>
      <c r="H4" s="138"/>
      <c r="I4" s="3"/>
      <c r="J4" s="74" t="s">
        <v>38</v>
      </c>
      <c r="K4" s="129" t="s">
        <v>41</v>
      </c>
      <c r="L4" s="130"/>
      <c r="M4" s="130"/>
      <c r="N4" s="74" t="s">
        <v>39</v>
      </c>
      <c r="O4" s="129" t="s">
        <v>55</v>
      </c>
      <c r="P4" s="129"/>
      <c r="Q4" s="77"/>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row>
    <row r="5" spans="1:102" ht="11.25" customHeight="1" thickBot="1" x14ac:dyDescent="0.35">
      <c r="A5" s="2"/>
      <c r="B5" s="49"/>
      <c r="C5" s="74"/>
      <c r="D5" s="75"/>
      <c r="E5" s="56"/>
      <c r="F5" s="56"/>
      <c r="G5" s="56"/>
      <c r="H5" s="56"/>
      <c r="I5" s="3"/>
      <c r="J5" s="3"/>
      <c r="K5" s="3"/>
      <c r="L5" s="3"/>
      <c r="M5" s="3"/>
      <c r="N5" s="3"/>
      <c r="O5" s="3"/>
      <c r="P5" s="7"/>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row>
    <row r="6" spans="1:102" ht="18.600000000000001" thickTop="1" thickBot="1" x14ac:dyDescent="0.35">
      <c r="A6" s="21"/>
      <c r="B6" s="134" t="s">
        <v>0</v>
      </c>
      <c r="C6" s="135"/>
      <c r="D6" s="135"/>
      <c r="E6" s="135"/>
      <c r="F6" s="135"/>
      <c r="G6" s="135"/>
      <c r="H6" s="135"/>
      <c r="I6" s="135"/>
      <c r="J6" s="135"/>
      <c r="K6" s="135"/>
      <c r="L6" s="135"/>
      <c r="M6" s="135"/>
      <c r="N6" s="135"/>
      <c r="O6" s="135"/>
      <c r="P6" s="135"/>
      <c r="Q6" s="135"/>
      <c r="R6" s="142"/>
      <c r="S6" s="24" t="s">
        <v>1</v>
      </c>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row>
    <row r="7" spans="1:102" ht="18" thickBot="1" x14ac:dyDescent="0.35">
      <c r="A7" s="22" t="s">
        <v>2</v>
      </c>
      <c r="B7" s="18" t="s">
        <v>3</v>
      </c>
      <c r="C7" s="13"/>
      <c r="D7" s="14" t="s">
        <v>4</v>
      </c>
      <c r="E7" s="15"/>
      <c r="F7" s="15"/>
      <c r="G7" s="15"/>
      <c r="H7" s="15"/>
      <c r="I7" s="16"/>
      <c r="J7" s="139" t="s">
        <v>5</v>
      </c>
      <c r="K7" s="140"/>
      <c r="L7" s="140"/>
      <c r="M7" s="140"/>
      <c r="N7" s="140"/>
      <c r="O7" s="140"/>
      <c r="P7" s="140"/>
      <c r="Q7" s="141"/>
      <c r="R7" s="117" t="s">
        <v>47</v>
      </c>
      <c r="S7" s="25"/>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row>
    <row r="8" spans="1:102" ht="17.399999999999999" thickTop="1" x14ac:dyDescent="0.3">
      <c r="A8" s="23" t="s">
        <v>6</v>
      </c>
      <c r="B8" s="42"/>
      <c r="C8" s="43"/>
      <c r="D8" s="35" t="s">
        <v>7</v>
      </c>
      <c r="E8" s="37"/>
      <c r="F8" s="35" t="s">
        <v>8</v>
      </c>
      <c r="G8" s="37"/>
      <c r="H8" s="35" t="s">
        <v>9</v>
      </c>
      <c r="I8" s="36"/>
      <c r="J8" s="98" t="s">
        <v>10</v>
      </c>
      <c r="K8" s="37"/>
      <c r="L8" s="35" t="s">
        <v>11</v>
      </c>
      <c r="M8" s="37"/>
      <c r="N8" s="35" t="s">
        <v>12</v>
      </c>
      <c r="O8" s="37"/>
      <c r="P8" s="35" t="s">
        <v>45</v>
      </c>
      <c r="Q8" s="36"/>
      <c r="R8" s="118" t="s">
        <v>48</v>
      </c>
      <c r="S8" s="25"/>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row>
    <row r="9" spans="1:102" x14ac:dyDescent="0.3">
      <c r="A9" s="23" t="s">
        <v>13</v>
      </c>
      <c r="B9" s="19" t="s">
        <v>51</v>
      </c>
      <c r="C9" s="11" t="s">
        <v>14</v>
      </c>
      <c r="D9" s="9" t="s">
        <v>51</v>
      </c>
      <c r="E9" s="38" t="s">
        <v>14</v>
      </c>
      <c r="F9" s="9" t="s">
        <v>51</v>
      </c>
      <c r="G9" s="38" t="s">
        <v>14</v>
      </c>
      <c r="H9" s="9" t="s">
        <v>51</v>
      </c>
      <c r="I9" s="17" t="s">
        <v>14</v>
      </c>
      <c r="J9" s="99" t="s">
        <v>51</v>
      </c>
      <c r="K9" s="38" t="s">
        <v>14</v>
      </c>
      <c r="L9" s="9" t="s">
        <v>51</v>
      </c>
      <c r="M9" s="38" t="s">
        <v>14</v>
      </c>
      <c r="N9" s="9" t="s">
        <v>51</v>
      </c>
      <c r="O9" s="38" t="s">
        <v>14</v>
      </c>
      <c r="P9" s="9" t="s">
        <v>51</v>
      </c>
      <c r="Q9" s="17" t="s">
        <v>14</v>
      </c>
      <c r="R9" s="94" t="s">
        <v>51</v>
      </c>
      <c r="S9" s="25" t="s">
        <v>51</v>
      </c>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row>
    <row r="10" spans="1:102" x14ac:dyDescent="0.3">
      <c r="A10" s="23" t="s">
        <v>15</v>
      </c>
      <c r="B10" s="19" t="s">
        <v>16</v>
      </c>
      <c r="C10" s="11" t="s">
        <v>17</v>
      </c>
      <c r="D10" s="10" t="s">
        <v>16</v>
      </c>
      <c r="E10" s="39" t="s">
        <v>17</v>
      </c>
      <c r="F10" s="10" t="s">
        <v>16</v>
      </c>
      <c r="G10" s="39" t="s">
        <v>17</v>
      </c>
      <c r="H10" s="10" t="s">
        <v>16</v>
      </c>
      <c r="I10" s="11" t="s">
        <v>17</v>
      </c>
      <c r="J10" s="100" t="s">
        <v>16</v>
      </c>
      <c r="K10" s="39" t="s">
        <v>17</v>
      </c>
      <c r="L10" s="10" t="s">
        <v>16</v>
      </c>
      <c r="M10" s="39" t="s">
        <v>17</v>
      </c>
      <c r="N10" s="10" t="s">
        <v>16</v>
      </c>
      <c r="O10" s="39" t="s">
        <v>17</v>
      </c>
      <c r="P10" s="10" t="s">
        <v>16</v>
      </c>
      <c r="Q10" s="11" t="s">
        <v>17</v>
      </c>
      <c r="R10" s="95" t="s">
        <v>16</v>
      </c>
      <c r="S10" s="25" t="s">
        <v>16</v>
      </c>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row>
    <row r="11" spans="1:102" ht="16.2" thickBot="1" x14ac:dyDescent="0.35">
      <c r="A11" s="26" t="s">
        <v>18</v>
      </c>
      <c r="B11" s="27" t="s">
        <v>19</v>
      </c>
      <c r="C11" s="28" t="s">
        <v>20</v>
      </c>
      <c r="D11" s="29" t="s">
        <v>21</v>
      </c>
      <c r="E11" s="40" t="s">
        <v>20</v>
      </c>
      <c r="F11" s="29" t="s">
        <v>21</v>
      </c>
      <c r="G11" s="40" t="s">
        <v>20</v>
      </c>
      <c r="H11" s="29" t="s">
        <v>21</v>
      </c>
      <c r="I11" s="28" t="s">
        <v>20</v>
      </c>
      <c r="J11" s="101" t="s">
        <v>21</v>
      </c>
      <c r="K11" s="40" t="s">
        <v>20</v>
      </c>
      <c r="L11" s="29" t="s">
        <v>21</v>
      </c>
      <c r="M11" s="40" t="s">
        <v>20</v>
      </c>
      <c r="N11" s="29" t="s">
        <v>21</v>
      </c>
      <c r="O11" s="40" t="s">
        <v>20</v>
      </c>
      <c r="P11" s="29" t="s">
        <v>21</v>
      </c>
      <c r="Q11" s="28" t="s">
        <v>20</v>
      </c>
      <c r="R11" s="96" t="s">
        <v>21</v>
      </c>
      <c r="S11" s="30" t="s">
        <v>22</v>
      </c>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row>
    <row r="12" spans="1:102" ht="16.2" thickTop="1" x14ac:dyDescent="0.3">
      <c r="A12" s="67" t="s">
        <v>23</v>
      </c>
      <c r="B12" s="68">
        <f>D12+J12+R12</f>
        <v>49814</v>
      </c>
      <c r="C12" s="69">
        <f>E12+K12</f>
        <v>2637</v>
      </c>
      <c r="D12" s="70">
        <f>F12+H12</f>
        <v>36800</v>
      </c>
      <c r="E12" s="71">
        <f>G12+I12</f>
        <v>2453</v>
      </c>
      <c r="F12" s="70">
        <v>30200</v>
      </c>
      <c r="G12" s="71">
        <v>2364</v>
      </c>
      <c r="H12" s="70">
        <v>6600</v>
      </c>
      <c r="I12" s="69">
        <v>89</v>
      </c>
      <c r="J12" s="102">
        <f>L12+N12+P12+R12</f>
        <v>12937</v>
      </c>
      <c r="K12" s="71">
        <f>M12+O12+Q12</f>
        <v>184</v>
      </c>
      <c r="L12" s="70">
        <v>9200</v>
      </c>
      <c r="M12" s="71">
        <v>144</v>
      </c>
      <c r="N12" s="70">
        <v>3600</v>
      </c>
      <c r="O12" s="69">
        <v>25</v>
      </c>
      <c r="P12" s="87">
        <v>60</v>
      </c>
      <c r="Q12" s="103">
        <v>15</v>
      </c>
      <c r="R12" s="84">
        <v>77</v>
      </c>
      <c r="S12" s="111">
        <v>1526</v>
      </c>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row>
    <row r="13" spans="1:102" x14ac:dyDescent="0.3">
      <c r="A13" s="33" t="s">
        <v>24</v>
      </c>
      <c r="B13" s="20">
        <f t="shared" ref="B13:B23" si="0">D13+J13+R13</f>
        <v>51600</v>
      </c>
      <c r="C13" s="12">
        <f t="shared" ref="C13:C23" si="1">E13+K13</f>
        <v>2435</v>
      </c>
      <c r="D13" s="8">
        <f t="shared" ref="D13:E23" si="2">F13+H13</f>
        <v>38442</v>
      </c>
      <c r="E13" s="41">
        <f t="shared" si="2"/>
        <v>2265</v>
      </c>
      <c r="F13" s="8">
        <f>F$12*1.05</f>
        <v>31710</v>
      </c>
      <c r="G13" s="41">
        <v>2183</v>
      </c>
      <c r="H13" s="8">
        <f>H$12*1.02</f>
        <v>6732</v>
      </c>
      <c r="I13" s="12">
        <v>82</v>
      </c>
      <c r="J13" s="104">
        <f t="shared" ref="J13:J24" si="3">L13+N13+P13+R13</f>
        <v>13113</v>
      </c>
      <c r="K13" s="41">
        <f t="shared" ref="K13:K23" si="4">M13+O13+Q13</f>
        <v>170</v>
      </c>
      <c r="L13" s="8">
        <f>L$12*1.02</f>
        <v>9384</v>
      </c>
      <c r="M13" s="41">
        <v>132</v>
      </c>
      <c r="N13" s="8">
        <f>N$12*1.02</f>
        <v>3672</v>
      </c>
      <c r="O13" s="12">
        <v>24</v>
      </c>
      <c r="P13" s="89">
        <v>12</v>
      </c>
      <c r="Q13" s="12">
        <v>14</v>
      </c>
      <c r="R13" s="85">
        <v>45</v>
      </c>
      <c r="S13" s="112">
        <v>474</v>
      </c>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row>
    <row r="14" spans="1:102" x14ac:dyDescent="0.3">
      <c r="A14" s="62" t="s">
        <v>25</v>
      </c>
      <c r="B14" s="63">
        <f t="shared" si="0"/>
        <v>48822</v>
      </c>
      <c r="C14" s="64">
        <f t="shared" si="1"/>
        <v>2717</v>
      </c>
      <c r="D14" s="65">
        <f t="shared" si="2"/>
        <v>35828</v>
      </c>
      <c r="E14" s="66">
        <f t="shared" si="2"/>
        <v>2502</v>
      </c>
      <c r="F14" s="65">
        <f>F$12*0.97</f>
        <v>29294</v>
      </c>
      <c r="G14" s="66">
        <v>2411</v>
      </c>
      <c r="H14" s="65">
        <f>H$12*0.99</f>
        <v>6534</v>
      </c>
      <c r="I14" s="64">
        <v>91</v>
      </c>
      <c r="J14" s="105">
        <f t="shared" si="3"/>
        <v>12882</v>
      </c>
      <c r="K14" s="66">
        <f t="shared" si="4"/>
        <v>215</v>
      </c>
      <c r="L14" s="65">
        <f>L$12*0.99</f>
        <v>9108</v>
      </c>
      <c r="M14" s="66">
        <v>174</v>
      </c>
      <c r="N14" s="65">
        <f>N$12*0.99</f>
        <v>3564</v>
      </c>
      <c r="O14" s="64">
        <v>26</v>
      </c>
      <c r="P14" s="90">
        <v>98</v>
      </c>
      <c r="Q14" s="64">
        <v>15</v>
      </c>
      <c r="R14" s="86">
        <v>112</v>
      </c>
      <c r="S14" s="113">
        <v>1213</v>
      </c>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row>
    <row r="15" spans="1:102" x14ac:dyDescent="0.3">
      <c r="A15" s="33" t="s">
        <v>26</v>
      </c>
      <c r="B15" s="20">
        <f t="shared" si="0"/>
        <v>53557</v>
      </c>
      <c r="C15" s="12">
        <f t="shared" si="1"/>
        <v>2389</v>
      </c>
      <c r="D15" s="8">
        <f t="shared" si="2"/>
        <v>40084</v>
      </c>
      <c r="E15" s="41">
        <f t="shared" si="2"/>
        <v>2220</v>
      </c>
      <c r="F15" s="8">
        <f>F$12*1.1</f>
        <v>33220</v>
      </c>
      <c r="G15" s="41">
        <v>2140</v>
      </c>
      <c r="H15" s="8">
        <f>H$12*1.04</f>
        <v>6864</v>
      </c>
      <c r="I15" s="12">
        <v>80</v>
      </c>
      <c r="J15" s="104">
        <f t="shared" si="3"/>
        <v>13410</v>
      </c>
      <c r="K15" s="41">
        <f t="shared" si="4"/>
        <v>169</v>
      </c>
      <c r="L15" s="8">
        <f>L$12*1.04</f>
        <v>9568</v>
      </c>
      <c r="M15" s="41">
        <v>131</v>
      </c>
      <c r="N15" s="8">
        <f>N$12*1.04</f>
        <v>3744</v>
      </c>
      <c r="O15" s="12">
        <v>23</v>
      </c>
      <c r="P15" s="89">
        <v>35</v>
      </c>
      <c r="Q15" s="12">
        <v>15</v>
      </c>
      <c r="R15" s="85">
        <v>63</v>
      </c>
      <c r="S15" s="112">
        <v>2870</v>
      </c>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row>
    <row r="16" spans="1:102" x14ac:dyDescent="0.3">
      <c r="A16" s="62" t="s">
        <v>27</v>
      </c>
      <c r="B16" s="63">
        <f t="shared" si="0"/>
        <v>51716</v>
      </c>
      <c r="C16" s="64">
        <f t="shared" si="1"/>
        <v>2667</v>
      </c>
      <c r="D16" s="65">
        <f t="shared" si="2"/>
        <v>37904</v>
      </c>
      <c r="E16" s="66">
        <f t="shared" si="2"/>
        <v>2478</v>
      </c>
      <c r="F16" s="65">
        <f>F$12*1.03</f>
        <v>31106</v>
      </c>
      <c r="G16" s="66">
        <v>2388</v>
      </c>
      <c r="H16" s="65">
        <f>H$12*1.03</f>
        <v>6798</v>
      </c>
      <c r="I16" s="64">
        <v>90</v>
      </c>
      <c r="J16" s="105">
        <f t="shared" si="3"/>
        <v>13755</v>
      </c>
      <c r="K16" s="66">
        <f t="shared" si="4"/>
        <v>189</v>
      </c>
      <c r="L16" s="65">
        <f>L$12*1.03</f>
        <v>9476</v>
      </c>
      <c r="M16" s="66">
        <v>145</v>
      </c>
      <c r="N16" s="65">
        <f>N$12*1.07</f>
        <v>3852</v>
      </c>
      <c r="O16" s="64">
        <v>27</v>
      </c>
      <c r="P16" s="90">
        <v>370</v>
      </c>
      <c r="Q16" s="64">
        <v>17</v>
      </c>
      <c r="R16" s="86">
        <v>57</v>
      </c>
      <c r="S16" s="113">
        <v>5064</v>
      </c>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row>
    <row r="17" spans="1:102" x14ac:dyDescent="0.3">
      <c r="A17" s="33" t="s">
        <v>28</v>
      </c>
      <c r="B17" s="20">
        <f t="shared" si="0"/>
        <v>58230</v>
      </c>
      <c r="C17" s="12">
        <f t="shared" si="1"/>
        <v>2411</v>
      </c>
      <c r="D17" s="8">
        <f t="shared" si="2"/>
        <v>43302</v>
      </c>
      <c r="E17" s="41">
        <f t="shared" si="2"/>
        <v>2236</v>
      </c>
      <c r="F17" s="8">
        <f>F$12*1.2</f>
        <v>36240</v>
      </c>
      <c r="G17" s="41">
        <v>2155</v>
      </c>
      <c r="H17" s="8">
        <f>H$12*1.07</f>
        <v>7062</v>
      </c>
      <c r="I17" s="12">
        <v>81</v>
      </c>
      <c r="J17" s="104">
        <f t="shared" si="3"/>
        <v>14839</v>
      </c>
      <c r="K17" s="41">
        <f t="shared" si="4"/>
        <v>175</v>
      </c>
      <c r="L17" s="8">
        <f>L$12*1.07</f>
        <v>9844</v>
      </c>
      <c r="M17" s="41">
        <v>134</v>
      </c>
      <c r="N17" s="8">
        <f>N$12*1.12</f>
        <v>4032.0000000000005</v>
      </c>
      <c r="O17" s="12">
        <v>23</v>
      </c>
      <c r="P17" s="89">
        <v>874</v>
      </c>
      <c r="Q17" s="12">
        <v>18</v>
      </c>
      <c r="R17" s="85">
        <v>89</v>
      </c>
      <c r="S17" s="112">
        <v>6849</v>
      </c>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row>
    <row r="18" spans="1:102" x14ac:dyDescent="0.3">
      <c r="A18" s="62" t="s">
        <v>29</v>
      </c>
      <c r="B18" s="63">
        <f t="shared" si="0"/>
        <v>62133</v>
      </c>
      <c r="C18" s="64">
        <f t="shared" si="1"/>
        <v>2417</v>
      </c>
      <c r="D18" s="65">
        <f t="shared" si="2"/>
        <v>46520</v>
      </c>
      <c r="E18" s="66">
        <f t="shared" si="2"/>
        <v>2234</v>
      </c>
      <c r="F18" s="65">
        <f>F$12*1.3</f>
        <v>39260</v>
      </c>
      <c r="G18" s="66">
        <v>2147</v>
      </c>
      <c r="H18" s="65">
        <f>H$12*1.1</f>
        <v>7260.0000000000009</v>
      </c>
      <c r="I18" s="64">
        <v>87</v>
      </c>
      <c r="J18" s="105">
        <f t="shared" si="3"/>
        <v>15489</v>
      </c>
      <c r="K18" s="66">
        <f t="shared" si="4"/>
        <v>183</v>
      </c>
      <c r="L18" s="65">
        <f>L$12*1.1</f>
        <v>10120</v>
      </c>
      <c r="M18" s="66">
        <v>141</v>
      </c>
      <c r="N18" s="65">
        <f>N$12*1.15</f>
        <v>4140</v>
      </c>
      <c r="O18" s="64">
        <v>25</v>
      </c>
      <c r="P18" s="90">
        <v>1105</v>
      </c>
      <c r="Q18" s="64">
        <v>17</v>
      </c>
      <c r="R18" s="86">
        <v>124</v>
      </c>
      <c r="S18" s="113">
        <v>9847</v>
      </c>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row>
    <row r="19" spans="1:102" x14ac:dyDescent="0.3">
      <c r="A19" s="33" t="s">
        <v>30</v>
      </c>
      <c r="B19" s="20">
        <f t="shared" si="0"/>
        <v>65101</v>
      </c>
      <c r="C19" s="12">
        <f t="shared" si="1"/>
        <v>2489</v>
      </c>
      <c r="D19" s="8">
        <f t="shared" si="2"/>
        <v>49474</v>
      </c>
      <c r="E19" s="41">
        <f t="shared" si="2"/>
        <v>2312</v>
      </c>
      <c r="F19" s="8">
        <f>F$12*1.4</f>
        <v>42280</v>
      </c>
      <c r="G19" s="41">
        <v>2228</v>
      </c>
      <c r="H19" s="8">
        <f>H$12*1.09</f>
        <v>7194.0000000000009</v>
      </c>
      <c r="I19" s="12">
        <v>84</v>
      </c>
      <c r="J19" s="104">
        <f t="shared" si="3"/>
        <v>15556</v>
      </c>
      <c r="K19" s="41">
        <f t="shared" si="4"/>
        <v>177</v>
      </c>
      <c r="L19" s="8">
        <f>L$12*1.09</f>
        <v>10028</v>
      </c>
      <c r="M19" s="41">
        <v>136</v>
      </c>
      <c r="N19" s="8">
        <f>N$12*1.25</f>
        <v>4500</v>
      </c>
      <c r="O19" s="12">
        <v>23</v>
      </c>
      <c r="P19" s="89">
        <v>957</v>
      </c>
      <c r="Q19" s="12">
        <v>18</v>
      </c>
      <c r="R19" s="85">
        <v>71</v>
      </c>
      <c r="S19" s="112">
        <v>7525</v>
      </c>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row>
    <row r="20" spans="1:102" x14ac:dyDescent="0.3">
      <c r="A20" s="62" t="s">
        <v>31</v>
      </c>
      <c r="B20" s="63">
        <f t="shared" si="0"/>
        <v>59936</v>
      </c>
      <c r="C20" s="64">
        <f t="shared" si="1"/>
        <v>2628</v>
      </c>
      <c r="D20" s="65">
        <f t="shared" si="2"/>
        <v>45652</v>
      </c>
      <c r="E20" s="66">
        <f t="shared" si="2"/>
        <v>2440</v>
      </c>
      <c r="F20" s="65">
        <f>F$12*1.28</f>
        <v>38656</v>
      </c>
      <c r="G20" s="66">
        <v>2352</v>
      </c>
      <c r="H20" s="65">
        <f>H$12*1.06</f>
        <v>6996</v>
      </c>
      <c r="I20" s="64">
        <v>88</v>
      </c>
      <c r="J20" s="105">
        <f t="shared" si="3"/>
        <v>14247</v>
      </c>
      <c r="K20" s="66">
        <f t="shared" si="4"/>
        <v>188</v>
      </c>
      <c r="L20" s="65">
        <f>L$12*1.06</f>
        <v>9752</v>
      </c>
      <c r="M20" s="66">
        <v>147</v>
      </c>
      <c r="N20" s="65">
        <f>N$12*1.11</f>
        <v>3996.0000000000005</v>
      </c>
      <c r="O20" s="64">
        <v>25</v>
      </c>
      <c r="P20" s="90">
        <v>462</v>
      </c>
      <c r="Q20" s="64">
        <v>16</v>
      </c>
      <c r="R20" s="86">
        <v>37</v>
      </c>
      <c r="S20" s="113">
        <v>4613</v>
      </c>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row>
    <row r="21" spans="1:102" x14ac:dyDescent="0.3">
      <c r="A21" s="33" t="s">
        <v>32</v>
      </c>
      <c r="B21" s="20">
        <f t="shared" si="0"/>
        <v>55664</v>
      </c>
      <c r="C21" s="12">
        <f t="shared" si="1"/>
        <v>2461</v>
      </c>
      <c r="D21" s="8">
        <f t="shared" si="2"/>
        <v>42335</v>
      </c>
      <c r="E21" s="41">
        <f t="shared" si="2"/>
        <v>2284</v>
      </c>
      <c r="F21" s="8">
        <f>F$12*1.18</f>
        <v>35636</v>
      </c>
      <c r="G21" s="41">
        <v>2201</v>
      </c>
      <c r="H21" s="8">
        <f>H$12*1.015</f>
        <v>6698.9999999999991</v>
      </c>
      <c r="I21" s="12">
        <v>83</v>
      </c>
      <c r="J21" s="104">
        <f t="shared" si="3"/>
        <v>13264</v>
      </c>
      <c r="K21" s="41">
        <f t="shared" si="4"/>
        <v>177</v>
      </c>
      <c r="L21" s="8">
        <f>L$12*1.015</f>
        <v>9338</v>
      </c>
      <c r="M21" s="41">
        <v>134</v>
      </c>
      <c r="N21" s="8">
        <f>N$12*1.04</f>
        <v>3744</v>
      </c>
      <c r="O21" s="12">
        <v>26</v>
      </c>
      <c r="P21" s="89">
        <v>117</v>
      </c>
      <c r="Q21" s="12">
        <v>17</v>
      </c>
      <c r="R21" s="85">
        <v>65</v>
      </c>
      <c r="S21" s="112">
        <v>2441</v>
      </c>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row>
    <row r="22" spans="1:102" x14ac:dyDescent="0.3">
      <c r="A22" s="62" t="s">
        <v>33</v>
      </c>
      <c r="B22" s="63">
        <f t="shared" si="0"/>
        <v>52322.8</v>
      </c>
      <c r="C22" s="64">
        <f t="shared" si="1"/>
        <v>2562</v>
      </c>
      <c r="D22" s="65">
        <f t="shared" si="2"/>
        <v>39229.200000000004</v>
      </c>
      <c r="E22" s="66">
        <f t="shared" si="2"/>
        <v>2382</v>
      </c>
      <c r="F22" s="65">
        <f>F$12*1.08</f>
        <v>32616.000000000004</v>
      </c>
      <c r="G22" s="66">
        <v>2296</v>
      </c>
      <c r="H22" s="65">
        <f>H$12*1.002</f>
        <v>6613.2</v>
      </c>
      <c r="I22" s="64">
        <v>86</v>
      </c>
      <c r="J22" s="105">
        <f t="shared" si="3"/>
        <v>12999.599999999999</v>
      </c>
      <c r="K22" s="66">
        <f t="shared" si="4"/>
        <v>180</v>
      </c>
      <c r="L22" s="65">
        <f>L$12*1.002</f>
        <v>9218.4</v>
      </c>
      <c r="M22" s="66">
        <v>141</v>
      </c>
      <c r="N22" s="65">
        <f>N$12*1.002</f>
        <v>3607.2</v>
      </c>
      <c r="O22" s="64">
        <v>25</v>
      </c>
      <c r="P22" s="90">
        <v>80</v>
      </c>
      <c r="Q22" s="64">
        <v>14</v>
      </c>
      <c r="R22" s="86">
        <v>94</v>
      </c>
      <c r="S22" s="113">
        <v>758</v>
      </c>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row>
    <row r="23" spans="1:102" ht="16.2" thickBot="1" x14ac:dyDescent="0.35">
      <c r="A23" s="33" t="s">
        <v>34</v>
      </c>
      <c r="B23" s="20">
        <f t="shared" si="0"/>
        <v>48393</v>
      </c>
      <c r="C23" s="12">
        <f t="shared" si="1"/>
        <v>2521</v>
      </c>
      <c r="D23" s="8">
        <f t="shared" si="2"/>
        <v>35526</v>
      </c>
      <c r="E23" s="41">
        <f t="shared" si="2"/>
        <v>2345</v>
      </c>
      <c r="F23" s="8">
        <f>F$12*0.96</f>
        <v>28992</v>
      </c>
      <c r="G23" s="41">
        <v>2260</v>
      </c>
      <c r="H23" s="8">
        <f>H$12*0.99</f>
        <v>6534</v>
      </c>
      <c r="I23" s="12">
        <v>85</v>
      </c>
      <c r="J23" s="104">
        <f t="shared" si="3"/>
        <v>12781</v>
      </c>
      <c r="K23" s="41">
        <f t="shared" si="4"/>
        <v>176</v>
      </c>
      <c r="L23" s="8">
        <f>L$12*0.99</f>
        <v>9108</v>
      </c>
      <c r="M23" s="41">
        <v>138</v>
      </c>
      <c r="N23" s="8">
        <f>N$12*0.99</f>
        <v>3564</v>
      </c>
      <c r="O23" s="12">
        <v>23</v>
      </c>
      <c r="P23" s="91">
        <v>23</v>
      </c>
      <c r="Q23" s="106">
        <v>15</v>
      </c>
      <c r="R23" s="85">
        <v>86</v>
      </c>
      <c r="S23" s="112">
        <v>333</v>
      </c>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row>
    <row r="24" spans="1:102" ht="16.8" thickTop="1" thickBot="1" x14ac:dyDescent="0.35">
      <c r="A24" s="34" t="s">
        <v>35</v>
      </c>
      <c r="B24" s="31">
        <f>SUM(B12:B23)</f>
        <v>657288.80000000005</v>
      </c>
      <c r="C24" s="45"/>
      <c r="D24" s="32">
        <f>SUM(D12:D23)</f>
        <v>491096.2</v>
      </c>
      <c r="E24" s="46"/>
      <c r="F24" s="32">
        <f>SUM(F12:F23)</f>
        <v>409210</v>
      </c>
      <c r="G24" s="46"/>
      <c r="H24" s="32">
        <f>SUM(H12:H23)</f>
        <v>81886.2</v>
      </c>
      <c r="I24" s="45"/>
      <c r="J24" s="107">
        <f t="shared" si="3"/>
        <v>165272.59999999998</v>
      </c>
      <c r="K24" s="46"/>
      <c r="L24" s="32">
        <f>SUM(L12:L23)</f>
        <v>114144.4</v>
      </c>
      <c r="M24" s="46"/>
      <c r="N24" s="32">
        <f>SUM(N12:N23)</f>
        <v>46015.199999999997</v>
      </c>
      <c r="O24" s="47"/>
      <c r="P24" s="32">
        <f>SUM(P12:P23)</f>
        <v>4193</v>
      </c>
      <c r="Q24" s="45"/>
      <c r="R24" s="32">
        <f>SUM(R12:R23)</f>
        <v>920</v>
      </c>
      <c r="S24" s="114">
        <f>SUM(S12:S23)</f>
        <v>43513</v>
      </c>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row>
    <row r="25" spans="1:102" ht="18" thickTop="1" x14ac:dyDescent="0.3">
      <c r="A25" s="52"/>
      <c r="B25" s="53"/>
      <c r="C25" s="54"/>
      <c r="D25" s="53"/>
      <c r="E25" s="54"/>
      <c r="F25" s="53"/>
      <c r="G25" s="54"/>
      <c r="H25" s="53"/>
      <c r="I25" s="54"/>
      <c r="J25" s="53"/>
      <c r="K25" s="54"/>
      <c r="L25" s="53"/>
      <c r="M25" s="54"/>
      <c r="N25" s="53"/>
      <c r="O25" s="54"/>
      <c r="P25" s="53"/>
      <c r="Q25" s="53"/>
      <c r="R25" s="53"/>
      <c r="S25" s="55"/>
      <c r="T25" s="60"/>
      <c r="U25" s="60"/>
      <c r="V25" s="60"/>
      <c r="W25" s="60"/>
      <c r="X25" s="60"/>
      <c r="Y25" s="60"/>
      <c r="Z25" s="60"/>
      <c r="AA25" s="60"/>
      <c r="AB25" s="60"/>
      <c r="AC25" s="60"/>
      <c r="AD25" s="60"/>
      <c r="AE25" s="60"/>
      <c r="AF25" s="60"/>
      <c r="AG25" s="60"/>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row>
    <row r="26" spans="1:102" ht="15.75" customHeight="1" thickBot="1" x14ac:dyDescent="0.35">
      <c r="A26" s="52"/>
      <c r="B26" s="53"/>
      <c r="C26" s="54"/>
      <c r="D26" s="53"/>
      <c r="E26" s="54"/>
      <c r="F26" s="53"/>
      <c r="G26" s="54"/>
      <c r="H26" s="53"/>
      <c r="I26" s="54"/>
      <c r="J26" s="53"/>
      <c r="K26" s="54"/>
      <c r="L26" s="53"/>
      <c r="M26" s="54"/>
      <c r="N26" s="53"/>
      <c r="O26" s="54"/>
      <c r="P26" s="53"/>
      <c r="Q26" s="53"/>
      <c r="R26" s="53"/>
      <c r="S26" s="55"/>
      <c r="T26" s="56"/>
      <c r="U26" s="56"/>
      <c r="V26" s="56"/>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row>
    <row r="27" spans="1:102" ht="34.5" customHeight="1" thickTop="1" thickBot="1" x14ac:dyDescent="0.35">
      <c r="A27" s="127" t="s">
        <v>44</v>
      </c>
      <c r="B27" s="128"/>
      <c r="C27" s="80">
        <f>E27+K27</f>
        <v>5064</v>
      </c>
      <c r="D27" s="81"/>
      <c r="E27" s="82">
        <f>G27+I27</f>
        <v>4720</v>
      </c>
      <c r="F27" s="81"/>
      <c r="G27" s="82">
        <v>4547</v>
      </c>
      <c r="H27" s="81"/>
      <c r="I27" s="119">
        <v>173</v>
      </c>
      <c r="J27" s="120"/>
      <c r="K27" s="82">
        <f>M27+O27+Q27</f>
        <v>344</v>
      </c>
      <c r="L27" s="81"/>
      <c r="M27" s="82">
        <v>277</v>
      </c>
      <c r="N27" s="81"/>
      <c r="O27" s="83">
        <v>49</v>
      </c>
      <c r="P27" s="57"/>
      <c r="Q27" s="123">
        <v>18</v>
      </c>
      <c r="R27" s="108"/>
      <c r="S27" s="122">
        <v>2</v>
      </c>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row>
    <row r="28" spans="1:102" ht="24.75" customHeight="1" thickTop="1" x14ac:dyDescent="0.3">
      <c r="A28" s="2"/>
      <c r="B28" s="44" t="s">
        <v>36</v>
      </c>
      <c r="C28" s="3"/>
      <c r="D28" s="3"/>
      <c r="E28" s="3"/>
      <c r="F28" s="3"/>
      <c r="G28" s="3"/>
      <c r="H28" s="3"/>
      <c r="I28" s="3"/>
      <c r="J28" s="3"/>
      <c r="K28" s="3"/>
      <c r="L28" s="3"/>
      <c r="M28" s="3"/>
      <c r="N28" s="3"/>
      <c r="O28" s="3"/>
      <c r="P28" s="3"/>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row>
    <row r="29" spans="1:102" x14ac:dyDescent="0.3">
      <c r="B29" s="48"/>
      <c r="C29" s="44"/>
    </row>
    <row r="31" spans="1:102" ht="15.75" customHeight="1" x14ac:dyDescent="0.3"/>
    <row r="32" spans="1:102" ht="15.75" customHeight="1" x14ac:dyDescent="0.3"/>
    <row r="33" spans="2:7" ht="15.75" customHeight="1" x14ac:dyDescent="0.3"/>
    <row r="34" spans="2:7" ht="15.75" customHeight="1" x14ac:dyDescent="0.3">
      <c r="D34" s="61"/>
      <c r="E34" s="50"/>
      <c r="F34" s="61"/>
      <c r="G34" s="50"/>
    </row>
    <row r="35" spans="2:7" ht="15.75" customHeight="1" x14ac:dyDescent="0.3"/>
    <row r="36" spans="2:7" ht="15.75" customHeight="1" x14ac:dyDescent="0.3">
      <c r="B36" s="48"/>
      <c r="C36" s="50"/>
      <c r="F36" s="50"/>
    </row>
    <row r="37" spans="2:7" ht="15.75" customHeight="1" x14ac:dyDescent="0.3"/>
    <row r="38" spans="2:7" ht="15.75" customHeight="1" x14ac:dyDescent="0.3"/>
    <row r="39" spans="2:7" ht="15.75" customHeight="1" x14ac:dyDescent="0.3"/>
    <row r="40" spans="2:7" ht="15.75" customHeight="1" x14ac:dyDescent="0.3"/>
    <row r="41" spans="2:7" ht="15.75" customHeight="1" x14ac:dyDescent="0.3"/>
    <row r="42" spans="2:7" ht="15.75" customHeight="1" x14ac:dyDescent="0.3">
      <c r="C42" s="76"/>
    </row>
  </sheetData>
  <mergeCells count="7">
    <mergeCell ref="A2:S2"/>
    <mergeCell ref="K4:M4"/>
    <mergeCell ref="O4:P4"/>
    <mergeCell ref="A27:B27"/>
    <mergeCell ref="J7:Q7"/>
    <mergeCell ref="B6:R6"/>
    <mergeCell ref="D4:H4"/>
  </mergeCells>
  <phoneticPr fontId="16" type="noConversion"/>
  <pageMargins left="0.75" right="0.75" top="1" bottom="1" header="0.5" footer="0.5"/>
  <pageSetup paperSize="5" scale="57" orientation="landscape" r:id="rId1"/>
  <headerFooter alignWithMargins="0"/>
  <rowBreaks count="1" manualBreakCount="1">
    <brk id="53" max="16383" man="1"/>
  </rowBreaks>
  <colBreaks count="1" manualBreakCount="1">
    <brk id="3"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174E311CE32BD43B5E29CE1283535BE" ma:contentTypeVersion="2" ma:contentTypeDescription="Create a new document." ma:contentTypeScope="" ma:versionID="0c865759e4bd44c9fa83e9f27cbe6657">
  <xsd:schema xmlns:xsd="http://www.w3.org/2001/XMLSchema" xmlns:xs="http://www.w3.org/2001/XMLSchema" xmlns:p="http://schemas.microsoft.com/office/2006/metadata/properties" xmlns:ns3="037c2e4c-ab87-4a4c-a2f6-358fd529178a" targetNamespace="http://schemas.microsoft.com/office/2006/metadata/properties" ma:root="true" ma:fieldsID="fa76a069aaea857917714435bcf9e584" ns3:_="">
    <xsd:import namespace="037c2e4c-ab87-4a4c-a2f6-358fd529178a"/>
    <xsd:element name="properties">
      <xsd:complexType>
        <xsd:sequence>
          <xsd:element name="documentManagement">
            <xsd:complexType>
              <xsd:all>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7c2e4c-ab87-4a4c-a2f6-358fd529178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3F88243-D2D7-41C9-AAD0-E64C6CCEC848}">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79F3F60C-DE2A-4817-B7A7-470748E8E4F4}">
  <ds:schemaRefs>
    <ds:schemaRef ds:uri="http://schemas.microsoft.com/sharepoint/v3/contenttype/forms"/>
  </ds:schemaRefs>
</ds:datastoreItem>
</file>

<file path=customXml/itemProps3.xml><?xml version="1.0" encoding="utf-8"?>
<ds:datastoreItem xmlns:ds="http://schemas.openxmlformats.org/officeDocument/2006/customXml" ds:itemID="{DDC7B75E-0622-415B-9CDB-BC3369F9A0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37c2e4c-ab87-4a4c-a2f6-358fd52917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Form2</vt:lpstr>
      <vt:lpstr>Sample</vt:lpstr>
      <vt:lpstr>Form2!Print_Area</vt:lpstr>
      <vt:lpstr>Sample!Print_Area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3 - Annual Purveyor Survey</dc:title>
  <dc:creator>Seattle Water</dc:creator>
  <cp:lastModifiedBy>Celia Kennedy</cp:lastModifiedBy>
  <cp:lastPrinted>2019-12-12T20:59:10Z</cp:lastPrinted>
  <dcterms:created xsi:type="dcterms:W3CDTF">2000-03-22T22:26:32Z</dcterms:created>
  <dcterms:modified xsi:type="dcterms:W3CDTF">2019-12-16T17:08:49Z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0x0101009174E311CE32BD43B5E29CE1283535BE</vt:lpwstr>
  </property>
</Properties>
</file>