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LLISM\Desktop\"/>
    </mc:Choice>
  </mc:AlternateContent>
  <bookViews>
    <workbookView xWindow="0" yWindow="0" windowWidth="23220" windowHeight="10995" xr2:uid="{64F09492-9444-4EA9-B424-8E96D374F941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9" i="1" l="1"/>
  <c r="K80" i="1" s="1"/>
  <c r="J79" i="1"/>
  <c r="G79" i="1"/>
  <c r="E79" i="1"/>
  <c r="K77" i="1"/>
  <c r="J77" i="1"/>
  <c r="G77" i="1"/>
  <c r="G80" i="1" s="1"/>
  <c r="E77" i="1"/>
  <c r="K74" i="1"/>
  <c r="J74" i="1"/>
  <c r="G74" i="1"/>
  <c r="E74" i="1"/>
  <c r="K41" i="1"/>
  <c r="J41" i="1"/>
  <c r="G41" i="1"/>
  <c r="E41" i="1"/>
  <c r="K38" i="1"/>
  <c r="J38" i="1"/>
  <c r="G38" i="1"/>
  <c r="E38" i="1"/>
  <c r="K36" i="1"/>
  <c r="J36" i="1"/>
  <c r="G36" i="1"/>
  <c r="E36" i="1"/>
  <c r="K31" i="1"/>
  <c r="J31" i="1"/>
  <c r="G31" i="1"/>
  <c r="E31" i="1"/>
  <c r="K24" i="1"/>
  <c r="J24" i="1"/>
  <c r="G24" i="1"/>
  <c r="E24" i="1"/>
  <c r="K21" i="1"/>
  <c r="J21" i="1"/>
  <c r="G21" i="1"/>
  <c r="E21" i="1"/>
  <c r="K19" i="1"/>
  <c r="J19" i="1"/>
  <c r="G19" i="1"/>
  <c r="E19" i="1"/>
  <c r="J80" i="1" l="1"/>
  <c r="E80" i="1"/>
</calcChain>
</file>

<file path=xl/sharedStrings.xml><?xml version="1.0" encoding="utf-8"?>
<sst xmlns="http://schemas.openxmlformats.org/spreadsheetml/2006/main" count="496" uniqueCount="231">
  <si>
    <t>CITY OF SEATTLE</t>
  </si>
  <si>
    <t>SEATTLE DEPARTMENT OF CONSTRUCTION AND INSPECTIONS</t>
  </si>
  <si>
    <t>ISSUED BUILDING DEVELOPMENT PERMITS</t>
  </si>
  <si>
    <t>FEBRUARY</t>
  </si>
  <si>
    <t>AP Type</t>
  </si>
  <si>
    <t>Work Type</t>
  </si>
  <si>
    <t>Dept of Commerce</t>
  </si>
  <si>
    <t>Action/Decision Type</t>
  </si>
  <si>
    <t>Issued Permit Count</t>
  </si>
  <si>
    <t>Permit Nbr</t>
  </si>
  <si>
    <t>Site Address</t>
  </si>
  <si>
    <t>Project Description</t>
  </si>
  <si>
    <t>Units Removed</t>
  </si>
  <si>
    <t>Units Added</t>
  </si>
  <si>
    <t>APPL Complete Date</t>
  </si>
  <si>
    <t>Permit Issue Date</t>
  </si>
  <si>
    <t>3001 - CONSTRUCTN</t>
  </si>
  <si>
    <t>FULL +</t>
  </si>
  <si>
    <t>CMRCL</t>
  </si>
  <si>
    <t>ADD/ALT</t>
  </si>
  <si>
    <t>6615148</t>
  </si>
  <si>
    <t xml:space="preserve">1501  2ND AVE </t>
  </si>
  <si>
    <t>Construct tenant improvements to existing mixed use building (Eitel Building) on the basement and ground floor, occupy per plan.</t>
  </si>
  <si>
    <t>6616255</t>
  </si>
  <si>
    <t xml:space="preserve">1301  3RD AVE </t>
  </si>
  <si>
    <t>Construct alterations at the northwest portion of the 1st floor of existing entertainment space (Benaroya Hall), occupy per plan.</t>
  </si>
  <si>
    <t>6623750</t>
  </si>
  <si>
    <t xml:space="preserve">2202  8TH AVE </t>
  </si>
  <si>
    <t>Change of use from retail to restaurant and construct tenant improvements for the first tenant for restaurant; occupy per plan.</t>
  </si>
  <si>
    <t>FULL C</t>
  </si>
  <si>
    <t>6501958</t>
  </si>
  <si>
    <t>419  OCCIDENTAL AVE S</t>
  </si>
  <si>
    <t>Change use of portion of existing commercial building from storage to office and construct additions and substantial alterations to same, per plan. Mechanical included.</t>
  </si>
  <si>
    <t>6588432</t>
  </si>
  <si>
    <t>3601  FREMONT AVE N</t>
  </si>
  <si>
    <t>Construct additions to existing commercial building to add office space at levels 3 and 4, per plan.</t>
  </si>
  <si>
    <t>6615982</t>
  </si>
  <si>
    <t xml:space="preserve">1601  2ND AVE </t>
  </si>
  <si>
    <t>Construct changes to exterior walls, glazing, per plan. (Related to permit 6360240)</t>
  </si>
  <si>
    <t>6622640</t>
  </si>
  <si>
    <t xml:space="preserve">807 E ROY ST </t>
  </si>
  <si>
    <t>Change use from restaurant to institution in a portion of existing commercial building and construct initial tenant improvements for same, occupy per plan.</t>
  </si>
  <si>
    <t>IND</t>
  </si>
  <si>
    <t>6590592</t>
  </si>
  <si>
    <t xml:space="preserve">322 W EWING ST </t>
  </si>
  <si>
    <t>Alterations to existing institutional building (King County Environmental Water Quality Lab) to install new fume hoods, per plan. Mechanical Included.</t>
  </si>
  <si>
    <t>INST</t>
  </si>
  <si>
    <t>6529634</t>
  </si>
  <si>
    <t xml:space="preserve">1400 E PROSPECT ST </t>
  </si>
  <si>
    <t>Construct additions and substantial alterations to existing museum (Seattle Asian Art Museum) and associated site work at existing park, occupy per plan.  Mechanical included.</t>
  </si>
  <si>
    <t>6578680</t>
  </si>
  <si>
    <t xml:space="preserve">36  CREMONA ST </t>
  </si>
  <si>
    <t xml:space="preserve">Change of use from office to university (Seattle Pacific University School of Health Sciences) and construct interior alterations, occupy per plan. Mechanical included this permit.
</t>
  </si>
  <si>
    <t>6609111</t>
  </si>
  <si>
    <t>4800  SAND POINT WAY NE</t>
  </si>
  <si>
    <t>Alterations for miscellaneous equipment upgrades for the Sterile Processing Department at level 5, D-Wing of Children’s Hospital, per plan. Mechanical included.</t>
  </si>
  <si>
    <t>6616734</t>
  </si>
  <si>
    <t>12501  28TH AVE NE</t>
  </si>
  <si>
    <t>Construct vestibule addition and alter public library per plan. Mechanical included.</t>
  </si>
  <si>
    <t>COMMERCIAL ADD/ALT</t>
  </si>
  <si>
    <t>MF</t>
  </si>
  <si>
    <t>6557982</t>
  </si>
  <si>
    <t>2922  FAIRVIEW AVE E</t>
  </si>
  <si>
    <t>Construct additions and substantial alterations to an existing single family residence, per plan</t>
  </si>
  <si>
    <t>MULTIFAMILY ADD/ALT</t>
  </si>
  <si>
    <t>SF/D</t>
  </si>
  <si>
    <t>6596040</t>
  </si>
  <si>
    <t>6506  BEACH DR SW</t>
  </si>
  <si>
    <t>Construct additions and alterations to existing single family residence, per plan</t>
  </si>
  <si>
    <t>6515987</t>
  </si>
  <si>
    <t xml:space="preserve">2238 E CRESCENT DR </t>
  </si>
  <si>
    <t>Additions and alterations to existing single-family residence to add a 3rd floor and expand 1st and 2nd floor, per plan.</t>
  </si>
  <si>
    <t>SINGLE FAMILY DUPELX ADD/ALT</t>
  </si>
  <si>
    <t>3003 - BLANKET</t>
  </si>
  <si>
    <t>CHILD</t>
  </si>
  <si>
    <t>6351516</t>
  </si>
  <si>
    <t xml:space="preserve">1301  2ND AVE </t>
  </si>
  <si>
    <t>Blanket Permit for interior non-structural alterations.  Tenant improvement on 17th floor, per plan.</t>
  </si>
  <si>
    <t>0</t>
  </si>
  <si>
    <t>6618087</t>
  </si>
  <si>
    <t xml:space="preserve">200 W THOMAS ST </t>
  </si>
  <si>
    <t>Blanket Permit for interior non-structural alterations to the 2nd floor for SKYKICK, per plan.</t>
  </si>
  <si>
    <t>6637558</t>
  </si>
  <si>
    <t xml:space="preserve">1001  WESTERN AVE </t>
  </si>
  <si>
    <t>Blanket Permit for interior non-structural alterations at 8th Floor for PCS Structural Solutions, per plan.</t>
  </si>
  <si>
    <t>6639146</t>
  </si>
  <si>
    <t>Blanket Permit for interior non-structural alterations. Tenant improvement on the 13th floor for Indeed, per plan.</t>
  </si>
  <si>
    <t>6640549</t>
  </si>
  <si>
    <t>505  5TH AVE S</t>
  </si>
  <si>
    <t>Blanket Permit for interior non-structural alterations. Tenant improvement on 6th floor for "Vulcan", per plan.</t>
  </si>
  <si>
    <t>6641293</t>
  </si>
  <si>
    <t xml:space="preserve">1200  6TH AVE </t>
  </si>
  <si>
    <t>Blanket Permit for interior non-structural alterations on Level 9 (Tenant: WEBER MARKETING GROUP), per plan.</t>
  </si>
  <si>
    <t>BLANKET TENNANT IMPROVEMENT</t>
  </si>
  <si>
    <t>1004 - MECHANICAL</t>
  </si>
  <si>
    <t>MECHANICAL</t>
  </si>
  <si>
    <t>6598820</t>
  </si>
  <si>
    <t>6717  ROOSEVELT WAY NE</t>
  </si>
  <si>
    <t>New MECH system for 106 unit + commercial space complex. HRV, AC, RTU, Controls, EF, etc per plan</t>
  </si>
  <si>
    <t>6606219</t>
  </si>
  <si>
    <t xml:space="preserve">300  PINE ST </t>
  </si>
  <si>
    <t xml:space="preserve">Installation of new to include:(4) air handling units,(22) temporary unit heaters,(3) supply air silencers,(4) return air silencers, (4)louvers, chilled water piping and misc. ductwork, per plans.
</t>
  </si>
  <si>
    <t>6626607</t>
  </si>
  <si>
    <t>HVAC TI build-out. Includes medium pressure duct, fan terminal units and low pressure duct, per plan.</t>
  </si>
  <si>
    <t>6631693</t>
  </si>
  <si>
    <t xml:space="preserve">1501  4TH AVE </t>
  </si>
  <si>
    <t>Replacement of 880 ton centrifugal water cooled chiller with a similar 765 ton chiller. Work includes replacement of chilled water and condenser water piping and valves requiring full shutdown of chilled water system in 32 story office high rise.</t>
  </si>
  <si>
    <t>MECHANICAL ONLY</t>
  </si>
  <si>
    <t>NEW</t>
  </si>
  <si>
    <t>6465195</t>
  </si>
  <si>
    <t xml:space="preserve">1225 E JEFFERSON ST </t>
  </si>
  <si>
    <t>Establish use as lodging (hotel), restaurant and food processing and construct a mixed use building, occupy per plans.</t>
  </si>
  <si>
    <t>COMMERCIAL NEW</t>
  </si>
  <si>
    <t>6467548</t>
  </si>
  <si>
    <t>3860  BRIDGE WAY N</t>
  </si>
  <si>
    <t>Construct mixed use building and occupy, per plan.</t>
  </si>
  <si>
    <t>6546477</t>
  </si>
  <si>
    <t>8820  AURORA AVE N</t>
  </si>
  <si>
    <t>Construct mixed-use warehouse, office and multi-family residential structure and occupy, per plans</t>
  </si>
  <si>
    <t>MIXED USE COMMERCIAL / MF</t>
  </si>
  <si>
    <t>6473856</t>
  </si>
  <si>
    <t xml:space="preserve">1613  2ND AVE </t>
  </si>
  <si>
    <t>Phased project: Construct a new residential and retail building with above and below grade parking, and occupy per plan.</t>
  </si>
  <si>
    <t>6496710</t>
  </si>
  <si>
    <t xml:space="preserve">1443 NW 63RD ST </t>
  </si>
  <si>
    <t>Establish use and construct new multifamily building with small efficiency dwelling units (SEDU) and occupy, per plan.</t>
  </si>
  <si>
    <t>6509441</t>
  </si>
  <si>
    <t>8509  14TH AVE NW</t>
  </si>
  <si>
    <t>Construct (west) apartment building and, occupy this permit. [Construct two apartment buildings and occupy, per plan. (Process and Review for two A/P's under 6509441).</t>
  </si>
  <si>
    <t>6522682</t>
  </si>
  <si>
    <t>2265  14TH AVE W</t>
  </si>
  <si>
    <t>Establish use as rowhouse and construct new multifamily structure, per plan.</t>
  </si>
  <si>
    <t>6531146</t>
  </si>
  <si>
    <t xml:space="preserve">3910 S HUDSON ST </t>
  </si>
  <si>
    <t>Establish use as townhouse and construct multifamily building with common parking and occupy, per plan.</t>
  </si>
  <si>
    <t>6542140</t>
  </si>
  <si>
    <t>714  10TH AVE E</t>
  </si>
  <si>
    <t>Establish use as multifamily residential use, construct apartment building and occupy, per plans.</t>
  </si>
  <si>
    <t>6543675</t>
  </si>
  <si>
    <t xml:space="preserve">3914 SW BRANDON ST </t>
  </si>
  <si>
    <t>Establish use as rowhouse and construct new townhouse structure with surface parking, per plan.</t>
  </si>
  <si>
    <t>6547655</t>
  </si>
  <si>
    <t>Construct (east) apartment building and, occupy this permit. [Construct two apartment buildings and occupy, per plan. (Process and Review for two A/P's under 6509441).</t>
  </si>
  <si>
    <t>6575326</t>
  </si>
  <si>
    <t>4426  4TH AVE NE</t>
  </si>
  <si>
    <t>Construct West multifamily building, occupy per plan (Establish use as townhouse and construct 2 multifamily buildings, review and process for 2 AP's under #6575326)</t>
  </si>
  <si>
    <t>6575774</t>
  </si>
  <si>
    <t xml:space="preserve">2101 NE 88TH ST </t>
  </si>
  <si>
    <t>Construct bldg, A, per plans. (Establish use as and construct townhouse buildings and site work including retaining walls, per plans. Reviews and processing for 18 A/P's under 6575774)</t>
  </si>
  <si>
    <t>6579435</t>
  </si>
  <si>
    <t>5637  UNIVERSITY WAY NE</t>
  </si>
  <si>
    <t>Construct a mixed-use structure, occupy per plan</t>
  </si>
  <si>
    <t>6589577</t>
  </si>
  <si>
    <t>4428  4TH AVE NE</t>
  </si>
  <si>
    <t>Construct East multifamily building, occupy per plan (Establish use as townhouse and construct 2 multifamily buildings, review and process for 2 AP's under #6575326)</t>
  </si>
  <si>
    <t>6590376</t>
  </si>
  <si>
    <t xml:space="preserve">2201 NE 88TH ST </t>
  </si>
  <si>
    <t>Construct bldg, C, per plans. (Establish use as and construct townhouse buildings and site work including retaining walls, per plans. Reviews and processing for 18 A/P's under 6575774)</t>
  </si>
  <si>
    <t>6590377</t>
  </si>
  <si>
    <t xml:space="preserve">2111 NE 88TH ST </t>
  </si>
  <si>
    <t>Construct bldg. B, per plans. (Establish use as and construct townhouse buildings and site work including retaining walls, per plans. Reviews and processing for 18 A/P's under 6575774)</t>
  </si>
  <si>
    <t>6590378</t>
  </si>
  <si>
    <t>8620  22ND PL NE</t>
  </si>
  <si>
    <t>Construct bldg. D, per plans. (Establish use as and construct townhouse buildings and site work including retaining walls, per plans. Reviews and processing for 18 A/P's under 6575774)</t>
  </si>
  <si>
    <t>6590379</t>
  </si>
  <si>
    <t>8610  22ND PL NE</t>
  </si>
  <si>
    <t>Construct bldg. E, per plans. (Establish use as and construct townhouse buildings and site work including retaining walls, per plans. Reviews and processing for 18 A/P's under 6575774)</t>
  </si>
  <si>
    <t>6590380</t>
  </si>
  <si>
    <t>8600  22ND PL NE</t>
  </si>
  <si>
    <t>Construct bldg. F, per plans. (Establish use as and construct townhouse buildings and site work including retaining walls, per plans. Reviews and processing for 18 A/P's under 6575774)</t>
  </si>
  <si>
    <t>6590381</t>
  </si>
  <si>
    <t>8550  22ND PL NE</t>
  </si>
  <si>
    <t>Construct bldg. G, per plans. (Establish use as and construct townhouse buildings and site work including retaining walls, per plans. Reviews and processing for 18 A/P's under 6575774)</t>
  </si>
  <si>
    <t>6590382</t>
  </si>
  <si>
    <t>8534  22ND PL NE</t>
  </si>
  <si>
    <t>Construct bldg. H, per plans. (Establish use as and construct townhouse buildings and site work including retaining walls, per plans. Reviews and processing for 18 A/P's under 6575774)</t>
  </si>
  <si>
    <t>6590383</t>
  </si>
  <si>
    <t>8535  22ND PL NE</t>
  </si>
  <si>
    <t>Construct bldg. I, per plans.(Establish use as and construct townhouse buildings and site work including retaining walls, per plans. Reviews and processing for 18 A/P's under 6575774)</t>
  </si>
  <si>
    <t>6590384</t>
  </si>
  <si>
    <t>8601  22ND PL NE</t>
  </si>
  <si>
    <t>Construct bldg. J, per plans.(Establish use as and construct townhouse buildings and site work including retaining walls, per plans. Reviews and processing for 18 A/P's under 6575774)</t>
  </si>
  <si>
    <t>6590385</t>
  </si>
  <si>
    <t>8621  22ND PL NE</t>
  </si>
  <si>
    <t>Construct bldg. K, per plans. (Establish use as and construct townhouse buildings and site work including retaining walls, per plans. Reviews and processing for 18 A/P's under 6575774)</t>
  </si>
  <si>
    <t>6590386</t>
  </si>
  <si>
    <t>8620  21ST PL NE</t>
  </si>
  <si>
    <t>Construct bldg. L, per plans. (Establish use as and construct townhouse buildings and site work including retaining walls, per plans. Reviews and processing for 18 A/P's under 6575774)</t>
  </si>
  <si>
    <t>6590387</t>
  </si>
  <si>
    <t>8600  21ST PL NE</t>
  </si>
  <si>
    <t>Construct bldg. M, per plans. (Establish use as and construct townhouse buildings and site work including retaining walls, per plans. Reviews and processing for 18 A/P's under 6575774)</t>
  </si>
  <si>
    <t>6590388</t>
  </si>
  <si>
    <t>8534  21ST PL NE</t>
  </si>
  <si>
    <t>Construct bldg. N, per plans.(Establish use as and construct townhouse buildings and site work including retaining walls, per plans. Reviews and processing for 18 A/P's under 6575774)</t>
  </si>
  <si>
    <t>6590389</t>
  </si>
  <si>
    <t>8535  21ST PL NE</t>
  </si>
  <si>
    <t>Construct bldg. O, per plans. (Establish use as and construct townhouse buildings and site work including retaining walls, per plans. Reviews and processing for 18 A/P's under 6575774)</t>
  </si>
  <si>
    <t>6590390</t>
  </si>
  <si>
    <t>8551  21ST PL NE</t>
  </si>
  <si>
    <t>Construct bldg. P, per plans. (Establish use as and construct townhouse buildings and site work including retaining walls, per plans. Reviews and processing for 18 A/P's under 6575774)</t>
  </si>
  <si>
    <t>6590391</t>
  </si>
  <si>
    <t>8601  21ST PL NE</t>
  </si>
  <si>
    <t>Construct bldg. Q, per plans. (Establish use as and construct townhouse buildings and site work including retaining walls, per plans. Reviews and processing for 18 A/P's under 6575774)</t>
  </si>
  <si>
    <t>6590392</t>
  </si>
  <si>
    <t>8611  21ST PL NE</t>
  </si>
  <si>
    <t>Construct bldg. R, per plans. (Establish use as and construct townhouse buildings and site work including retaining walls, per plans. Reviews and processing for 18 A/P's under 6575774)</t>
  </si>
  <si>
    <t>6594170</t>
  </si>
  <si>
    <t>6205  7TH AVE NW</t>
  </si>
  <si>
    <t>Establish use as row house and construct 3-unit townhome structure with surface parking, per plan.</t>
  </si>
  <si>
    <t>6610962</t>
  </si>
  <si>
    <t>701  5TH AVE N</t>
  </si>
  <si>
    <t>Shoring and excavation for future construction of a mixed use building with apartments, ground floor retail and below grade parking, per plan.</t>
  </si>
  <si>
    <t>6619704</t>
  </si>
  <si>
    <t xml:space="preserve">2048 NW 61ST ST </t>
  </si>
  <si>
    <t>Establish use as rowhouses and construct townhouse building, per plans.</t>
  </si>
  <si>
    <t>MULTIFAMILY NEW</t>
  </si>
  <si>
    <t>6581940</t>
  </si>
  <si>
    <t>2537  37TH AVE W</t>
  </si>
  <si>
    <t>Establish use as single family residence and construct one family dwelling on existing foundation, per plans</t>
  </si>
  <si>
    <t>6592952</t>
  </si>
  <si>
    <t>2007  20TH AVE S</t>
  </si>
  <si>
    <t>Establish use as and construct new single family residence with accessory dwelling unit, per plan.</t>
  </si>
  <si>
    <t>SINGLE FAMILY DUPELX NEW</t>
  </si>
  <si>
    <t>FULL</t>
  </si>
  <si>
    <t>SPRINKLER</t>
  </si>
  <si>
    <t>6613807</t>
  </si>
  <si>
    <t>Post Permit Sprinklers, per plan.</t>
  </si>
  <si>
    <t>Mechanical Sprinkler</t>
  </si>
  <si>
    <t>TOTAL</t>
  </si>
  <si>
    <t>Sum:</t>
  </si>
  <si>
    <t>SDCI Best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</si>
</sst>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#,##0;\-#,##0;0"/>
    <numFmt numFmtId="165" formatCode="\$#,##0.00;[Red]&quot;($&quot;#,##0.00\);\$0.00"/>
    <numFmt numFmtId="166" formatCode="m/d/yy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4"/>
        <bgColor indexed="9"/>
      </patternFill>
    </fill>
    <fill>
      <patternFill patternType="solid">
        <fgColor indexed="9"/>
        <bgColor indexed="9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1" xfId="0" applyFont="1" applyBorder="1"/>
    <xf numFmtId="0" fontId="3" fillId="0" borderId="0" xfId="0" applyFont="1"/>
    <xf numFmtId="0" fontId="2" fillId="0" borderId="2" xfId="0" applyFont="1" applyBorder="1"/>
    <xf numFmtId="0" fontId="2" fillId="0" borderId="2" xfId="0" applyNumberFormat="1" applyFont="1" applyBorder="1"/>
    <xf numFmtId="17" fontId="2" fillId="0" borderId="2" xfId="0" applyNumberFormat="1" applyFont="1" applyBorder="1"/>
    <xf numFmtId="49" fontId="4" fillId="3" borderId="3" xfId="0" applyNumberFormat="1" applyFont="1" applyFill="1" applyBorder="1" applyAlignment="1">
      <alignment horizontal="left" vertical="top"/>
    </xf>
    <xf numFmtId="164" fontId="4" fillId="3" borderId="3" xfId="0" applyNumberFormat="1" applyFont="1" applyFill="1" applyBorder="1" applyAlignment="1">
      <alignment horizontal="right" vertical="top"/>
    </xf>
    <xf numFmtId="165" fontId="4" fillId="3" borderId="3" xfId="0" applyNumberFormat="1" applyFont="1" applyFill="1" applyBorder="1" applyAlignment="1">
      <alignment horizontal="right" vertical="top"/>
    </xf>
    <xf numFmtId="166" fontId="4" fillId="3" borderId="3" xfId="0" applyNumberFormat="1" applyFont="1" applyFill="1" applyBorder="1" applyAlignment="1">
      <alignment horizontal="left" vertical="top"/>
    </xf>
    <xf numFmtId="164" fontId="5" fillId="3" borderId="3" xfId="0" applyNumberFormat="1" applyFont="1" applyFill="1" applyBorder="1" applyAlignment="1">
      <alignment horizontal="right" vertical="top"/>
    </xf>
    <xf numFmtId="0" fontId="3" fillId="0" borderId="0" xfId="0" applyFont="1" applyAlignment="1">
      <alignment wrapText="1"/>
    </xf>
    <xf numFmtId="49" fontId="4" fillId="3" borderId="3" xfId="0" applyNumberFormat="1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44" fontId="4" fillId="3" borderId="3" xfId="1" applyFont="1" applyFill="1" applyBorder="1" applyAlignment="1">
      <alignment horizontal="left" vertical="top" wrapText="1"/>
    </xf>
    <xf numFmtId="0" fontId="6" fillId="0" borderId="0" xfId="0" applyFont="1"/>
    <xf numFmtId="0" fontId="2" fillId="0" borderId="0" xfId="0" applyNumberFormat="1" applyFont="1" applyAlignment="1"/>
    <xf numFmtId="0" fontId="6" fillId="0" borderId="0" xfId="0" applyFont="1" applyAlignment="1"/>
    <xf numFmtId="0" fontId="6" fillId="0" borderId="0" xfId="0" applyFont="1" applyAlignment="1">
      <alignment wrapText="1"/>
    </xf>
    <xf numFmtId="49" fontId="7" fillId="2" borderId="3" xfId="0" applyNumberFormat="1" applyFont="1" applyFill="1" applyBorder="1" applyAlignment="1">
      <alignment horizontal="left" vertical="top"/>
    </xf>
    <xf numFmtId="49" fontId="7" fillId="2" borderId="3" xfId="0" applyNumberFormat="1" applyFont="1" applyFill="1" applyBorder="1" applyAlignment="1">
      <alignment horizontal="left" vertical="top" wrapText="1"/>
    </xf>
    <xf numFmtId="0" fontId="8" fillId="0" borderId="0" xfId="0" applyFont="1"/>
    <xf numFmtId="0" fontId="9" fillId="0" borderId="0" xfId="0" applyFont="1"/>
    <xf numFmtId="49" fontId="10" fillId="3" borderId="3" xfId="0" applyNumberFormat="1" applyFont="1" applyFill="1" applyBorder="1" applyAlignment="1">
      <alignment horizontal="left" vertical="top"/>
    </xf>
    <xf numFmtId="164" fontId="11" fillId="3" borderId="3" xfId="0" applyNumberFormat="1" applyFont="1" applyFill="1" applyBorder="1" applyAlignment="1">
      <alignment horizontal="right" vertical="top"/>
    </xf>
    <xf numFmtId="44" fontId="10" fillId="3" borderId="3" xfId="1" applyFont="1" applyFill="1" applyBorder="1" applyAlignment="1">
      <alignment horizontal="left" vertical="top" wrapText="1"/>
    </xf>
    <xf numFmtId="166" fontId="10" fillId="3" borderId="3" xfId="0" applyNumberFormat="1" applyFont="1" applyFill="1" applyBorder="1" applyAlignment="1">
      <alignment horizontal="left" vertical="top"/>
    </xf>
    <xf numFmtId="0" fontId="12" fillId="0" borderId="0" xfId="0" applyFont="1" applyAlignment="1"/>
    <xf numFmtId="49" fontId="11" fillId="3" borderId="3" xfId="0" applyNumberFormat="1" applyFont="1" applyFill="1" applyBorder="1" applyAlignment="1">
      <alignment horizontal="left" vertical="top"/>
    </xf>
    <xf numFmtId="0" fontId="2" fillId="0" borderId="0" xfId="0" applyFont="1"/>
    <xf numFmtId="164" fontId="2" fillId="0" borderId="0" xfId="0" applyNumberFormat="1" applyFont="1"/>
    <xf numFmtId="44" fontId="2" fillId="0" borderId="0" xfId="1" applyFont="1" applyAlignment="1">
      <alignment wrapText="1"/>
    </xf>
    <xf numFmtId="0" fontId="11" fillId="3" borderId="3" xfId="0" applyFont="1" applyFill="1" applyBorder="1" applyAlignment="1">
      <alignment horizontal="left" vertical="center"/>
    </xf>
    <xf numFmtId="49" fontId="11" fillId="3" borderId="3" xfId="0" applyNumberFormat="1" applyFont="1" applyFill="1" applyBorder="1" applyAlignment="1">
      <alignment horizontal="right" vertical="center"/>
    </xf>
    <xf numFmtId="164" fontId="11" fillId="3" borderId="3" xfId="0" applyNumberFormat="1" applyFont="1" applyFill="1" applyBorder="1" applyAlignment="1">
      <alignment horizontal="right" vertical="center"/>
    </xf>
    <xf numFmtId="44" fontId="11" fillId="3" borderId="3" xfId="1" applyFont="1" applyFill="1" applyBorder="1" applyAlignment="1">
      <alignment horizontal="right" vertical="center"/>
    </xf>
    <xf numFmtId="44" fontId="11" fillId="3" borderId="3" xfId="1" applyFont="1" applyFill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63954-D82E-4F96-BCF6-2FB676916DA5}">
  <dimension ref="A1:M80"/>
  <sheetViews>
    <sheetView tabSelected="1" workbookViewId="0"/>
  </sheetViews>
  <sheetFormatPr defaultRowHeight="14.25" x14ac:dyDescent="0.2"/>
  <cols>
    <col min="1" max="1" width="40.140625" style="15" customWidth="1"/>
    <col min="2" max="2" width="9.42578125" style="15" bestFit="1" customWidth="1"/>
    <col min="3" max="3" width="16" style="15" bestFit="1" customWidth="1"/>
    <col min="4" max="4" width="17.7109375" style="15" bestFit="1" customWidth="1"/>
    <col min="5" max="5" width="17.5703125" style="15" bestFit="1" customWidth="1"/>
    <col min="6" max="6" width="9.42578125" style="15" bestFit="1" customWidth="1"/>
    <col min="7" max="7" width="20.140625" style="15" bestFit="1" customWidth="1"/>
    <col min="8" max="8" width="20.85546875" style="15" bestFit="1" customWidth="1"/>
    <col min="9" max="9" width="59.5703125" style="18" customWidth="1"/>
    <col min="10" max="10" width="12.85546875" style="15" bestFit="1" customWidth="1"/>
    <col min="11" max="11" width="10.5703125" style="15" bestFit="1" customWidth="1"/>
    <col min="12" max="12" width="17.42578125" style="15" bestFit="1" customWidth="1"/>
    <col min="13" max="13" width="15.140625" style="15" bestFit="1" customWidth="1"/>
    <col min="14" max="16384" width="9.140625" style="15"/>
  </cols>
  <sheetData>
    <row r="1" spans="1:13" s="2" customFormat="1" ht="12.75" x14ac:dyDescent="0.2">
      <c r="A1" s="1" t="s">
        <v>0</v>
      </c>
      <c r="I1" s="11"/>
    </row>
    <row r="2" spans="1:13" s="2" customFormat="1" ht="12.75" x14ac:dyDescent="0.2">
      <c r="A2" s="3" t="s">
        <v>1</v>
      </c>
      <c r="I2" s="11"/>
    </row>
    <row r="3" spans="1:13" s="2" customFormat="1" ht="12.75" x14ac:dyDescent="0.2">
      <c r="A3" s="3" t="s">
        <v>2</v>
      </c>
      <c r="I3" s="11"/>
    </row>
    <row r="4" spans="1:13" s="2" customFormat="1" ht="12.75" x14ac:dyDescent="0.2">
      <c r="A4" s="4">
        <v>2018</v>
      </c>
      <c r="I4" s="11"/>
    </row>
    <row r="5" spans="1:13" s="2" customFormat="1" ht="12.75" x14ac:dyDescent="0.2">
      <c r="A5" s="5" t="s">
        <v>3</v>
      </c>
      <c r="I5" s="11"/>
    </row>
    <row r="6" spans="1:13" s="21" customFormat="1" ht="12" x14ac:dyDescent="0.2">
      <c r="A6" s="19" t="s">
        <v>4</v>
      </c>
      <c r="B6" s="19" t="s">
        <v>5</v>
      </c>
      <c r="C6" s="19" t="s">
        <v>6</v>
      </c>
      <c r="D6" s="19" t="s">
        <v>7</v>
      </c>
      <c r="E6" s="19" t="s">
        <v>8</v>
      </c>
      <c r="F6" s="19" t="s">
        <v>9</v>
      </c>
      <c r="G6" s="19" t="s">
        <v>230</v>
      </c>
      <c r="H6" s="19" t="s">
        <v>10</v>
      </c>
      <c r="I6" s="20" t="s">
        <v>11</v>
      </c>
      <c r="J6" s="19" t="s">
        <v>12</v>
      </c>
      <c r="K6" s="19" t="s">
        <v>13</v>
      </c>
      <c r="L6" s="19" t="s">
        <v>14</v>
      </c>
      <c r="M6" s="19" t="s">
        <v>15</v>
      </c>
    </row>
    <row r="7" spans="1:13" s="22" customFormat="1" ht="22.5" x14ac:dyDescent="0.2">
      <c r="A7" s="6" t="s">
        <v>16</v>
      </c>
      <c r="B7" s="6" t="s">
        <v>17</v>
      </c>
      <c r="C7" s="6" t="s">
        <v>18</v>
      </c>
      <c r="D7" s="6" t="s">
        <v>19</v>
      </c>
      <c r="E7" s="7">
        <v>1</v>
      </c>
      <c r="F7" s="6" t="s">
        <v>20</v>
      </c>
      <c r="G7" s="8">
        <v>550000</v>
      </c>
      <c r="H7" s="6" t="s">
        <v>21</v>
      </c>
      <c r="I7" s="12" t="s">
        <v>22</v>
      </c>
      <c r="J7" s="7">
        <v>0</v>
      </c>
      <c r="K7" s="7">
        <v>0</v>
      </c>
      <c r="L7" s="9">
        <v>43012</v>
      </c>
      <c r="M7" s="9">
        <v>43147</v>
      </c>
    </row>
    <row r="8" spans="1:13" s="22" customFormat="1" ht="22.5" x14ac:dyDescent="0.2">
      <c r="A8" s="6" t="s">
        <v>16</v>
      </c>
      <c r="B8" s="6" t="s">
        <v>17</v>
      </c>
      <c r="C8" s="6" t="s">
        <v>18</v>
      </c>
      <c r="D8" s="6" t="s">
        <v>19</v>
      </c>
      <c r="E8" s="7">
        <v>1</v>
      </c>
      <c r="F8" s="6" t="s">
        <v>23</v>
      </c>
      <c r="G8" s="8">
        <v>2000000</v>
      </c>
      <c r="H8" s="6" t="s">
        <v>24</v>
      </c>
      <c r="I8" s="12" t="s">
        <v>25</v>
      </c>
      <c r="J8" s="7">
        <v>0</v>
      </c>
      <c r="K8" s="7">
        <v>0</v>
      </c>
      <c r="L8" s="9">
        <v>43077</v>
      </c>
      <c r="M8" s="9">
        <v>43136</v>
      </c>
    </row>
    <row r="9" spans="1:13" s="22" customFormat="1" ht="22.5" x14ac:dyDescent="0.2">
      <c r="A9" s="6" t="s">
        <v>16</v>
      </c>
      <c r="B9" s="6" t="s">
        <v>17</v>
      </c>
      <c r="C9" s="6" t="s">
        <v>18</v>
      </c>
      <c r="D9" s="6" t="s">
        <v>19</v>
      </c>
      <c r="E9" s="7">
        <v>1</v>
      </c>
      <c r="F9" s="6" t="s">
        <v>26</v>
      </c>
      <c r="G9" s="8">
        <v>900000</v>
      </c>
      <c r="H9" s="6" t="s">
        <v>27</v>
      </c>
      <c r="I9" s="12" t="s">
        <v>28</v>
      </c>
      <c r="J9" s="7">
        <v>0</v>
      </c>
      <c r="K9" s="7">
        <v>0</v>
      </c>
      <c r="L9" s="9">
        <v>43078</v>
      </c>
      <c r="M9" s="9">
        <v>43153</v>
      </c>
    </row>
    <row r="10" spans="1:13" s="22" customFormat="1" ht="33.75" x14ac:dyDescent="0.2">
      <c r="A10" s="6" t="s">
        <v>16</v>
      </c>
      <c r="B10" s="6" t="s">
        <v>29</v>
      </c>
      <c r="C10" s="6" t="s">
        <v>18</v>
      </c>
      <c r="D10" s="6" t="s">
        <v>19</v>
      </c>
      <c r="E10" s="7">
        <v>1</v>
      </c>
      <c r="F10" s="6" t="s">
        <v>30</v>
      </c>
      <c r="G10" s="8">
        <v>15000000</v>
      </c>
      <c r="H10" s="6" t="s">
        <v>31</v>
      </c>
      <c r="I10" s="12" t="s">
        <v>32</v>
      </c>
      <c r="J10" s="7">
        <v>0</v>
      </c>
      <c r="K10" s="7">
        <v>0</v>
      </c>
      <c r="L10" s="9">
        <v>42788</v>
      </c>
      <c r="M10" s="9">
        <v>43157</v>
      </c>
    </row>
    <row r="11" spans="1:13" s="22" customFormat="1" ht="22.5" x14ac:dyDescent="0.2">
      <c r="A11" s="6" t="s">
        <v>16</v>
      </c>
      <c r="B11" s="6" t="s">
        <v>29</v>
      </c>
      <c r="C11" s="6" t="s">
        <v>18</v>
      </c>
      <c r="D11" s="6" t="s">
        <v>19</v>
      </c>
      <c r="E11" s="7">
        <v>1</v>
      </c>
      <c r="F11" s="6" t="s">
        <v>33</v>
      </c>
      <c r="G11" s="8">
        <v>536760</v>
      </c>
      <c r="H11" s="6" t="s">
        <v>34</v>
      </c>
      <c r="I11" s="12" t="s">
        <v>35</v>
      </c>
      <c r="J11" s="7">
        <v>0</v>
      </c>
      <c r="K11" s="7">
        <v>0</v>
      </c>
      <c r="L11" s="9">
        <v>42991</v>
      </c>
      <c r="M11" s="9">
        <v>43153</v>
      </c>
    </row>
    <row r="12" spans="1:13" s="22" customFormat="1" ht="11.25" x14ac:dyDescent="0.2">
      <c r="A12" s="6" t="s">
        <v>16</v>
      </c>
      <c r="B12" s="6" t="s">
        <v>29</v>
      </c>
      <c r="C12" s="6" t="s">
        <v>18</v>
      </c>
      <c r="D12" s="6" t="s">
        <v>19</v>
      </c>
      <c r="E12" s="7">
        <v>1</v>
      </c>
      <c r="F12" s="6" t="s">
        <v>36</v>
      </c>
      <c r="G12" s="8">
        <v>1988859</v>
      </c>
      <c r="H12" s="6" t="s">
        <v>37</v>
      </c>
      <c r="I12" s="12" t="s">
        <v>38</v>
      </c>
      <c r="J12" s="7">
        <v>0</v>
      </c>
      <c r="K12" s="7">
        <v>0</v>
      </c>
      <c r="L12" s="9">
        <v>42976</v>
      </c>
      <c r="M12" s="9">
        <v>43137</v>
      </c>
    </row>
    <row r="13" spans="1:13" s="22" customFormat="1" ht="22.5" x14ac:dyDescent="0.2">
      <c r="A13" s="6" t="s">
        <v>16</v>
      </c>
      <c r="B13" s="6" t="s">
        <v>29</v>
      </c>
      <c r="C13" s="6" t="s">
        <v>18</v>
      </c>
      <c r="D13" s="6" t="s">
        <v>19</v>
      </c>
      <c r="E13" s="7">
        <v>1</v>
      </c>
      <c r="F13" s="6" t="s">
        <v>39</v>
      </c>
      <c r="G13" s="8">
        <v>750000</v>
      </c>
      <c r="H13" s="6" t="s">
        <v>40</v>
      </c>
      <c r="I13" s="12" t="s">
        <v>41</v>
      </c>
      <c r="J13" s="7">
        <v>0</v>
      </c>
      <c r="K13" s="7">
        <v>0</v>
      </c>
      <c r="L13" s="9">
        <v>43088</v>
      </c>
      <c r="M13" s="9">
        <v>43144</v>
      </c>
    </row>
    <row r="14" spans="1:13" s="22" customFormat="1" ht="22.5" x14ac:dyDescent="0.2">
      <c r="A14" s="6" t="s">
        <v>16</v>
      </c>
      <c r="B14" s="6" t="s">
        <v>29</v>
      </c>
      <c r="C14" s="6" t="s">
        <v>42</v>
      </c>
      <c r="D14" s="6" t="s">
        <v>19</v>
      </c>
      <c r="E14" s="7">
        <v>1</v>
      </c>
      <c r="F14" s="6" t="s">
        <v>43</v>
      </c>
      <c r="G14" s="8">
        <v>1763000</v>
      </c>
      <c r="H14" s="6" t="s">
        <v>44</v>
      </c>
      <c r="I14" s="12" t="s">
        <v>45</v>
      </c>
      <c r="J14" s="7">
        <v>0</v>
      </c>
      <c r="K14" s="7">
        <v>0</v>
      </c>
      <c r="L14" s="9">
        <v>43047</v>
      </c>
      <c r="M14" s="9">
        <v>43159</v>
      </c>
    </row>
    <row r="15" spans="1:13" s="22" customFormat="1" ht="33.75" x14ac:dyDescent="0.2">
      <c r="A15" s="6" t="s">
        <v>16</v>
      </c>
      <c r="B15" s="6" t="s">
        <v>29</v>
      </c>
      <c r="C15" s="6" t="s">
        <v>46</v>
      </c>
      <c r="D15" s="6" t="s">
        <v>19</v>
      </c>
      <c r="E15" s="7">
        <v>1</v>
      </c>
      <c r="F15" s="6" t="s">
        <v>47</v>
      </c>
      <c r="G15" s="8">
        <v>18743227</v>
      </c>
      <c r="H15" s="6" t="s">
        <v>48</v>
      </c>
      <c r="I15" s="12" t="s">
        <v>49</v>
      </c>
      <c r="J15" s="7">
        <v>0</v>
      </c>
      <c r="K15" s="7">
        <v>0</v>
      </c>
      <c r="L15" s="9">
        <v>42893</v>
      </c>
      <c r="M15" s="9">
        <v>43154</v>
      </c>
    </row>
    <row r="16" spans="1:13" s="22" customFormat="1" ht="45" x14ac:dyDescent="0.2">
      <c r="A16" s="6" t="s">
        <v>16</v>
      </c>
      <c r="B16" s="6" t="s">
        <v>29</v>
      </c>
      <c r="C16" s="6" t="s">
        <v>46</v>
      </c>
      <c r="D16" s="6" t="s">
        <v>19</v>
      </c>
      <c r="E16" s="7">
        <v>1</v>
      </c>
      <c r="F16" s="6" t="s">
        <v>50</v>
      </c>
      <c r="G16" s="8">
        <v>1500000</v>
      </c>
      <c r="H16" s="6" t="s">
        <v>51</v>
      </c>
      <c r="I16" s="13" t="s">
        <v>52</v>
      </c>
      <c r="J16" s="7">
        <v>0</v>
      </c>
      <c r="K16" s="7">
        <v>0</v>
      </c>
      <c r="L16" s="9">
        <v>42957</v>
      </c>
      <c r="M16" s="9">
        <v>43157</v>
      </c>
    </row>
    <row r="17" spans="1:13" s="22" customFormat="1" ht="22.5" x14ac:dyDescent="0.2">
      <c r="A17" s="6" t="s">
        <v>16</v>
      </c>
      <c r="B17" s="6" t="s">
        <v>29</v>
      </c>
      <c r="C17" s="6" t="s">
        <v>46</v>
      </c>
      <c r="D17" s="6" t="s">
        <v>19</v>
      </c>
      <c r="E17" s="7">
        <v>1</v>
      </c>
      <c r="F17" s="6" t="s">
        <v>53</v>
      </c>
      <c r="G17" s="8">
        <v>700000</v>
      </c>
      <c r="H17" s="6" t="s">
        <v>54</v>
      </c>
      <c r="I17" s="12" t="s">
        <v>55</v>
      </c>
      <c r="J17" s="7">
        <v>0</v>
      </c>
      <c r="K17" s="7">
        <v>0</v>
      </c>
      <c r="L17" s="9">
        <v>43053</v>
      </c>
      <c r="M17" s="9">
        <v>43153</v>
      </c>
    </row>
    <row r="18" spans="1:13" s="22" customFormat="1" ht="11.25" x14ac:dyDescent="0.2">
      <c r="A18" s="6" t="s">
        <v>16</v>
      </c>
      <c r="B18" s="6" t="s">
        <v>29</v>
      </c>
      <c r="C18" s="6" t="s">
        <v>46</v>
      </c>
      <c r="D18" s="6" t="s">
        <v>19</v>
      </c>
      <c r="E18" s="7">
        <v>1</v>
      </c>
      <c r="F18" s="6" t="s">
        <v>56</v>
      </c>
      <c r="G18" s="8">
        <v>1200000</v>
      </c>
      <c r="H18" s="6" t="s">
        <v>57</v>
      </c>
      <c r="I18" s="12" t="s">
        <v>58</v>
      </c>
      <c r="J18" s="7">
        <v>0</v>
      </c>
      <c r="K18" s="7">
        <v>0</v>
      </c>
      <c r="L18" s="9">
        <v>43084</v>
      </c>
      <c r="M18" s="9">
        <v>43158</v>
      </c>
    </row>
    <row r="19" spans="1:13" s="27" customFormat="1" ht="12.75" x14ac:dyDescent="0.2">
      <c r="A19" s="16" t="s">
        <v>59</v>
      </c>
      <c r="B19" s="23"/>
      <c r="C19" s="23"/>
      <c r="D19" s="23"/>
      <c r="E19" s="24">
        <f>SUM(E7:E18)</f>
        <v>12</v>
      </c>
      <c r="F19" s="23"/>
      <c r="G19" s="24">
        <f>SUM(G7:G18)</f>
        <v>45631846</v>
      </c>
      <c r="H19" s="23"/>
      <c r="I19" s="25"/>
      <c r="J19" s="24">
        <f t="shared" ref="J19:K19" si="0">SUM(J7:J18)</f>
        <v>0</v>
      </c>
      <c r="K19" s="24">
        <f t="shared" si="0"/>
        <v>0</v>
      </c>
      <c r="L19" s="26"/>
      <c r="M19" s="26"/>
    </row>
    <row r="20" spans="1:13" s="22" customFormat="1" ht="22.5" x14ac:dyDescent="0.2">
      <c r="A20" s="6" t="s">
        <v>16</v>
      </c>
      <c r="B20" s="6" t="s">
        <v>29</v>
      </c>
      <c r="C20" s="6" t="s">
        <v>60</v>
      </c>
      <c r="D20" s="6" t="s">
        <v>19</v>
      </c>
      <c r="E20" s="7">
        <v>1</v>
      </c>
      <c r="F20" s="6" t="s">
        <v>61</v>
      </c>
      <c r="G20" s="8">
        <v>695510</v>
      </c>
      <c r="H20" s="6" t="s">
        <v>62</v>
      </c>
      <c r="I20" s="12" t="s">
        <v>63</v>
      </c>
      <c r="J20" s="7">
        <v>0</v>
      </c>
      <c r="K20" s="7">
        <v>0</v>
      </c>
      <c r="L20" s="9">
        <v>42846</v>
      </c>
      <c r="M20" s="9">
        <v>43159</v>
      </c>
    </row>
    <row r="21" spans="1:13" s="27" customFormat="1" ht="12.75" x14ac:dyDescent="0.2">
      <c r="A21" s="16" t="s">
        <v>64</v>
      </c>
      <c r="B21" s="23"/>
      <c r="C21" s="23"/>
      <c r="D21" s="23"/>
      <c r="E21" s="24">
        <f>SUM(E20)</f>
        <v>1</v>
      </c>
      <c r="F21" s="23"/>
      <c r="G21" s="24">
        <f>SUM(G20)</f>
        <v>695510</v>
      </c>
      <c r="H21" s="23"/>
      <c r="I21" s="25"/>
      <c r="J21" s="24">
        <f t="shared" ref="J21:K21" si="1">SUM(J20)</f>
        <v>0</v>
      </c>
      <c r="K21" s="24">
        <f t="shared" si="1"/>
        <v>0</v>
      </c>
      <c r="L21" s="26"/>
      <c r="M21" s="26"/>
    </row>
    <row r="22" spans="1:13" s="22" customFormat="1" ht="11.25" x14ac:dyDescent="0.2">
      <c r="A22" s="6" t="s">
        <v>16</v>
      </c>
      <c r="B22" s="6" t="s">
        <v>17</v>
      </c>
      <c r="C22" s="6" t="s">
        <v>65</v>
      </c>
      <c r="D22" s="6" t="s">
        <v>19</v>
      </c>
      <c r="E22" s="7">
        <v>1</v>
      </c>
      <c r="F22" s="6" t="s">
        <v>66</v>
      </c>
      <c r="G22" s="8">
        <v>563471</v>
      </c>
      <c r="H22" s="6" t="s">
        <v>67</v>
      </c>
      <c r="I22" s="12" t="s">
        <v>68</v>
      </c>
      <c r="J22" s="7">
        <v>0</v>
      </c>
      <c r="K22" s="7">
        <v>0</v>
      </c>
      <c r="L22" s="9">
        <v>42974</v>
      </c>
      <c r="M22" s="9">
        <v>43144</v>
      </c>
    </row>
    <row r="23" spans="1:13" s="22" customFormat="1" ht="22.5" x14ac:dyDescent="0.2">
      <c r="A23" s="6" t="s">
        <v>16</v>
      </c>
      <c r="B23" s="6" t="s">
        <v>29</v>
      </c>
      <c r="C23" s="6" t="s">
        <v>65</v>
      </c>
      <c r="D23" s="6" t="s">
        <v>19</v>
      </c>
      <c r="E23" s="7">
        <v>1</v>
      </c>
      <c r="F23" s="6" t="s">
        <v>69</v>
      </c>
      <c r="G23" s="8">
        <v>575948</v>
      </c>
      <c r="H23" s="6" t="s">
        <v>70</v>
      </c>
      <c r="I23" s="12" t="s">
        <v>71</v>
      </c>
      <c r="J23" s="7">
        <v>0</v>
      </c>
      <c r="K23" s="7">
        <v>0</v>
      </c>
      <c r="L23" s="9">
        <v>42870</v>
      </c>
      <c r="M23" s="9">
        <v>43136</v>
      </c>
    </row>
    <row r="24" spans="1:13" s="27" customFormat="1" ht="12.75" x14ac:dyDescent="0.2">
      <c r="A24" s="28" t="s">
        <v>72</v>
      </c>
      <c r="B24" s="23"/>
      <c r="C24" s="23"/>
      <c r="D24" s="23"/>
      <c r="E24" s="24">
        <f>SUM(E22:E23)</f>
        <v>2</v>
      </c>
      <c r="F24" s="23"/>
      <c r="G24" s="24">
        <f>SUM(G22:G23)</f>
        <v>1139419</v>
      </c>
      <c r="H24" s="23"/>
      <c r="I24" s="25"/>
      <c r="J24" s="24">
        <f t="shared" ref="J24:K24" si="2">SUM(J22:J23)</f>
        <v>0</v>
      </c>
      <c r="K24" s="24">
        <f t="shared" si="2"/>
        <v>0</v>
      </c>
      <c r="L24" s="26"/>
      <c r="M24" s="26"/>
    </row>
    <row r="25" spans="1:13" s="22" customFormat="1" ht="22.5" x14ac:dyDescent="0.2">
      <c r="A25" s="6" t="s">
        <v>73</v>
      </c>
      <c r="B25" s="6" t="s">
        <v>29</v>
      </c>
      <c r="C25" s="6" t="s">
        <v>18</v>
      </c>
      <c r="D25" s="6" t="s">
        <v>74</v>
      </c>
      <c r="E25" s="7">
        <v>1</v>
      </c>
      <c r="F25" s="6" t="s">
        <v>75</v>
      </c>
      <c r="G25" s="8">
        <v>1029743</v>
      </c>
      <c r="H25" s="6" t="s">
        <v>76</v>
      </c>
      <c r="I25" s="12" t="s">
        <v>77</v>
      </c>
      <c r="J25" s="7" t="s">
        <v>78</v>
      </c>
      <c r="K25" s="7" t="s">
        <v>78</v>
      </c>
      <c r="L25" s="9">
        <v>43041</v>
      </c>
      <c r="M25" s="9">
        <v>43144</v>
      </c>
    </row>
    <row r="26" spans="1:13" s="22" customFormat="1" ht="22.5" x14ac:dyDescent="0.2">
      <c r="A26" s="6" t="s">
        <v>73</v>
      </c>
      <c r="B26" s="6" t="s">
        <v>29</v>
      </c>
      <c r="C26" s="6" t="s">
        <v>18</v>
      </c>
      <c r="D26" s="6" t="s">
        <v>74</v>
      </c>
      <c r="E26" s="7">
        <v>1</v>
      </c>
      <c r="F26" s="6" t="s">
        <v>79</v>
      </c>
      <c r="G26" s="8">
        <v>800000</v>
      </c>
      <c r="H26" s="6" t="s">
        <v>80</v>
      </c>
      <c r="I26" s="12" t="s">
        <v>81</v>
      </c>
      <c r="J26" s="7" t="s">
        <v>78</v>
      </c>
      <c r="K26" s="7" t="s">
        <v>78</v>
      </c>
      <c r="L26" s="9">
        <v>42989</v>
      </c>
      <c r="M26" s="9">
        <v>43152</v>
      </c>
    </row>
    <row r="27" spans="1:13" s="22" customFormat="1" ht="22.5" x14ac:dyDescent="0.2">
      <c r="A27" s="6" t="s">
        <v>73</v>
      </c>
      <c r="B27" s="6" t="s">
        <v>29</v>
      </c>
      <c r="C27" s="6" t="s">
        <v>18</v>
      </c>
      <c r="D27" s="6" t="s">
        <v>74</v>
      </c>
      <c r="E27" s="7">
        <v>1</v>
      </c>
      <c r="F27" s="6" t="s">
        <v>82</v>
      </c>
      <c r="G27" s="8">
        <v>800000</v>
      </c>
      <c r="H27" s="6" t="s">
        <v>83</v>
      </c>
      <c r="I27" s="12" t="s">
        <v>84</v>
      </c>
      <c r="J27" s="7" t="s">
        <v>78</v>
      </c>
      <c r="K27" s="7" t="s">
        <v>78</v>
      </c>
      <c r="L27" s="9">
        <v>43098</v>
      </c>
      <c r="M27" s="9">
        <v>43148</v>
      </c>
    </row>
    <row r="28" spans="1:13" s="22" customFormat="1" ht="22.5" x14ac:dyDescent="0.2">
      <c r="A28" s="6" t="s">
        <v>73</v>
      </c>
      <c r="B28" s="6" t="s">
        <v>29</v>
      </c>
      <c r="C28" s="6" t="s">
        <v>18</v>
      </c>
      <c r="D28" s="6" t="s">
        <v>74</v>
      </c>
      <c r="E28" s="7">
        <v>1</v>
      </c>
      <c r="F28" s="6" t="s">
        <v>85</v>
      </c>
      <c r="G28" s="8">
        <v>3750000</v>
      </c>
      <c r="H28" s="6" t="s">
        <v>76</v>
      </c>
      <c r="I28" s="12" t="s">
        <v>86</v>
      </c>
      <c r="J28" s="7" t="s">
        <v>78</v>
      </c>
      <c r="K28" s="7" t="s">
        <v>78</v>
      </c>
      <c r="L28" s="9">
        <v>43109</v>
      </c>
      <c r="M28" s="9">
        <v>43144</v>
      </c>
    </row>
    <row r="29" spans="1:13" s="22" customFormat="1" ht="22.5" x14ac:dyDescent="0.2">
      <c r="A29" s="6" t="s">
        <v>73</v>
      </c>
      <c r="B29" s="6" t="s">
        <v>29</v>
      </c>
      <c r="C29" s="6" t="s">
        <v>18</v>
      </c>
      <c r="D29" s="6" t="s">
        <v>74</v>
      </c>
      <c r="E29" s="7">
        <v>1</v>
      </c>
      <c r="F29" s="6" t="s">
        <v>87</v>
      </c>
      <c r="G29" s="8">
        <v>1900000</v>
      </c>
      <c r="H29" s="6" t="s">
        <v>88</v>
      </c>
      <c r="I29" s="12" t="s">
        <v>89</v>
      </c>
      <c r="J29" s="7" t="s">
        <v>78</v>
      </c>
      <c r="K29" s="7" t="s">
        <v>78</v>
      </c>
      <c r="L29" s="9">
        <v>43117</v>
      </c>
      <c r="M29" s="9">
        <v>43144</v>
      </c>
    </row>
    <row r="30" spans="1:13" s="22" customFormat="1" ht="22.5" x14ac:dyDescent="0.2">
      <c r="A30" s="6" t="s">
        <v>73</v>
      </c>
      <c r="B30" s="6" t="s">
        <v>29</v>
      </c>
      <c r="C30" s="6" t="s">
        <v>18</v>
      </c>
      <c r="D30" s="6" t="s">
        <v>74</v>
      </c>
      <c r="E30" s="7">
        <v>1</v>
      </c>
      <c r="F30" s="6" t="s">
        <v>90</v>
      </c>
      <c r="G30" s="8">
        <v>900000</v>
      </c>
      <c r="H30" s="6" t="s">
        <v>91</v>
      </c>
      <c r="I30" s="12" t="s">
        <v>92</v>
      </c>
      <c r="J30" s="7" t="s">
        <v>78</v>
      </c>
      <c r="K30" s="7" t="s">
        <v>78</v>
      </c>
      <c r="L30" s="9">
        <v>43122</v>
      </c>
      <c r="M30" s="9">
        <v>43157</v>
      </c>
    </row>
    <row r="31" spans="1:13" s="17" customFormat="1" x14ac:dyDescent="0.2">
      <c r="A31" s="16" t="s">
        <v>93</v>
      </c>
      <c r="B31" s="6"/>
      <c r="C31" s="6"/>
      <c r="D31" s="6"/>
      <c r="E31" s="10">
        <f>SUM(E25:E30)</f>
        <v>6</v>
      </c>
      <c r="F31" s="6"/>
      <c r="G31" s="10">
        <f>SUM(G25:G30)</f>
        <v>9179743</v>
      </c>
      <c r="H31" s="6"/>
      <c r="I31" s="14"/>
      <c r="J31" s="10">
        <f t="shared" ref="J31:K31" si="3">SUM(J25:J30)</f>
        <v>0</v>
      </c>
      <c r="K31" s="10">
        <f t="shared" si="3"/>
        <v>0</v>
      </c>
      <c r="L31" s="9"/>
      <c r="M31" s="9"/>
    </row>
    <row r="32" spans="1:13" s="22" customFormat="1" ht="22.5" x14ac:dyDescent="0.2">
      <c r="A32" s="6" t="s">
        <v>94</v>
      </c>
      <c r="B32" s="6" t="s">
        <v>29</v>
      </c>
      <c r="C32" s="6" t="s">
        <v>18</v>
      </c>
      <c r="D32" s="6" t="s">
        <v>95</v>
      </c>
      <c r="E32" s="7">
        <v>1</v>
      </c>
      <c r="F32" s="6" t="s">
        <v>96</v>
      </c>
      <c r="G32" s="8">
        <v>912000</v>
      </c>
      <c r="H32" s="6" t="s">
        <v>97</v>
      </c>
      <c r="I32" s="12" t="s">
        <v>98</v>
      </c>
      <c r="J32" s="7" t="s">
        <v>78</v>
      </c>
      <c r="K32" s="7" t="s">
        <v>78</v>
      </c>
      <c r="L32" s="9">
        <v>42901</v>
      </c>
      <c r="M32" s="9">
        <v>43138</v>
      </c>
    </row>
    <row r="33" spans="1:13" s="22" customFormat="1" ht="45" x14ac:dyDescent="0.2">
      <c r="A33" s="6" t="s">
        <v>94</v>
      </c>
      <c r="B33" s="6" t="s">
        <v>29</v>
      </c>
      <c r="C33" s="6" t="s">
        <v>18</v>
      </c>
      <c r="D33" s="6" t="s">
        <v>95</v>
      </c>
      <c r="E33" s="7">
        <v>1</v>
      </c>
      <c r="F33" s="6" t="s">
        <v>99</v>
      </c>
      <c r="G33" s="8">
        <v>529329</v>
      </c>
      <c r="H33" s="6" t="s">
        <v>100</v>
      </c>
      <c r="I33" s="13" t="s">
        <v>101</v>
      </c>
      <c r="J33" s="7" t="s">
        <v>78</v>
      </c>
      <c r="K33" s="7" t="s">
        <v>78</v>
      </c>
      <c r="L33" s="9">
        <v>42988</v>
      </c>
      <c r="M33" s="9">
        <v>43137</v>
      </c>
    </row>
    <row r="34" spans="1:13" s="22" customFormat="1" ht="22.5" x14ac:dyDescent="0.2">
      <c r="A34" s="6" t="s">
        <v>94</v>
      </c>
      <c r="B34" s="6" t="s">
        <v>29</v>
      </c>
      <c r="C34" s="6" t="s">
        <v>18</v>
      </c>
      <c r="D34" s="6" t="s">
        <v>95</v>
      </c>
      <c r="E34" s="7">
        <v>1</v>
      </c>
      <c r="F34" s="6" t="s">
        <v>102</v>
      </c>
      <c r="G34" s="8">
        <v>1680000</v>
      </c>
      <c r="H34" s="6" t="s">
        <v>100</v>
      </c>
      <c r="I34" s="12" t="s">
        <v>103</v>
      </c>
      <c r="J34" s="7" t="s">
        <v>78</v>
      </c>
      <c r="K34" s="7" t="s">
        <v>78</v>
      </c>
      <c r="L34" s="9">
        <v>43061</v>
      </c>
      <c r="M34" s="9">
        <v>43157</v>
      </c>
    </row>
    <row r="35" spans="1:13" s="22" customFormat="1" ht="45" x14ac:dyDescent="0.2">
      <c r="A35" s="6" t="s">
        <v>94</v>
      </c>
      <c r="B35" s="6" t="s">
        <v>29</v>
      </c>
      <c r="C35" s="6" t="s">
        <v>18</v>
      </c>
      <c r="D35" s="6" t="s">
        <v>95</v>
      </c>
      <c r="E35" s="7">
        <v>1</v>
      </c>
      <c r="F35" s="6" t="s">
        <v>104</v>
      </c>
      <c r="G35" s="8">
        <v>650000</v>
      </c>
      <c r="H35" s="6" t="s">
        <v>105</v>
      </c>
      <c r="I35" s="12" t="s">
        <v>106</v>
      </c>
      <c r="J35" s="7" t="s">
        <v>78</v>
      </c>
      <c r="K35" s="7" t="s">
        <v>78</v>
      </c>
      <c r="L35" s="9">
        <v>43082</v>
      </c>
      <c r="M35" s="9">
        <v>43157</v>
      </c>
    </row>
    <row r="36" spans="1:13" s="17" customFormat="1" x14ac:dyDescent="0.2">
      <c r="A36" s="16" t="s">
        <v>107</v>
      </c>
      <c r="B36" s="6"/>
      <c r="C36" s="6"/>
      <c r="D36" s="6"/>
      <c r="E36" s="10">
        <f>SUM(E32:E35)</f>
        <v>4</v>
      </c>
      <c r="F36" s="6"/>
      <c r="G36" s="10">
        <f>SUM(G32:G35)</f>
        <v>3771329</v>
      </c>
      <c r="H36" s="6"/>
      <c r="I36" s="14"/>
      <c r="J36" s="10">
        <f t="shared" ref="J36:K36" si="4">SUM(J32:J35)</f>
        <v>0</v>
      </c>
      <c r="K36" s="10">
        <f t="shared" si="4"/>
        <v>0</v>
      </c>
      <c r="L36" s="9"/>
      <c r="M36" s="9"/>
    </row>
    <row r="37" spans="1:13" s="22" customFormat="1" ht="22.5" x14ac:dyDescent="0.2">
      <c r="A37" s="6" t="s">
        <v>16</v>
      </c>
      <c r="B37" s="6" t="s">
        <v>29</v>
      </c>
      <c r="C37" s="6" t="s">
        <v>18</v>
      </c>
      <c r="D37" s="6" t="s">
        <v>108</v>
      </c>
      <c r="E37" s="7">
        <v>1</v>
      </c>
      <c r="F37" s="6" t="s">
        <v>109</v>
      </c>
      <c r="G37" s="8">
        <v>1382939</v>
      </c>
      <c r="H37" s="6" t="s">
        <v>110</v>
      </c>
      <c r="I37" s="12" t="s">
        <v>111</v>
      </c>
      <c r="J37" s="7">
        <v>0</v>
      </c>
      <c r="K37" s="7">
        <v>0</v>
      </c>
      <c r="L37" s="9">
        <v>42409</v>
      </c>
      <c r="M37" s="9">
        <v>43133</v>
      </c>
    </row>
    <row r="38" spans="1:13" s="17" customFormat="1" x14ac:dyDescent="0.2">
      <c r="A38" s="16" t="s">
        <v>112</v>
      </c>
      <c r="B38" s="6"/>
      <c r="C38" s="6"/>
      <c r="D38" s="6"/>
      <c r="E38" s="10">
        <f>SUM(E37)</f>
        <v>1</v>
      </c>
      <c r="F38" s="6"/>
      <c r="G38" s="10">
        <f>SUM(G37)</f>
        <v>1382939</v>
      </c>
      <c r="H38" s="6"/>
      <c r="I38" s="14"/>
      <c r="J38" s="10">
        <f t="shared" ref="J38:K38" si="5">SUM(J37)</f>
        <v>0</v>
      </c>
      <c r="K38" s="10">
        <f t="shared" si="5"/>
        <v>0</v>
      </c>
      <c r="L38" s="9"/>
      <c r="M38" s="9"/>
    </row>
    <row r="39" spans="1:13" s="22" customFormat="1" ht="11.25" x14ac:dyDescent="0.2">
      <c r="A39" s="6" t="s">
        <v>16</v>
      </c>
      <c r="B39" s="6" t="s">
        <v>29</v>
      </c>
      <c r="C39" s="6" t="s">
        <v>18</v>
      </c>
      <c r="D39" s="6" t="s">
        <v>108</v>
      </c>
      <c r="E39" s="7">
        <v>1</v>
      </c>
      <c r="F39" s="6" t="s">
        <v>113</v>
      </c>
      <c r="G39" s="8">
        <v>2012624</v>
      </c>
      <c r="H39" s="6" t="s">
        <v>114</v>
      </c>
      <c r="I39" s="12" t="s">
        <v>115</v>
      </c>
      <c r="J39" s="7">
        <v>0</v>
      </c>
      <c r="K39" s="7">
        <v>19</v>
      </c>
      <c r="L39" s="9">
        <v>42667</v>
      </c>
      <c r="M39" s="9">
        <v>43137</v>
      </c>
    </row>
    <row r="40" spans="1:13" s="22" customFormat="1" ht="22.5" x14ac:dyDescent="0.2">
      <c r="A40" s="6" t="s">
        <v>16</v>
      </c>
      <c r="B40" s="6" t="s">
        <v>29</v>
      </c>
      <c r="C40" s="6" t="s">
        <v>18</v>
      </c>
      <c r="D40" s="6" t="s">
        <v>108</v>
      </c>
      <c r="E40" s="7">
        <v>1</v>
      </c>
      <c r="F40" s="6" t="s">
        <v>116</v>
      </c>
      <c r="G40" s="8">
        <v>3986413</v>
      </c>
      <c r="H40" s="6" t="s">
        <v>117</v>
      </c>
      <c r="I40" s="12" t="s">
        <v>118</v>
      </c>
      <c r="J40" s="7">
        <v>0</v>
      </c>
      <c r="K40" s="7">
        <v>34</v>
      </c>
      <c r="L40" s="9">
        <v>42719</v>
      </c>
      <c r="M40" s="9">
        <v>43154</v>
      </c>
    </row>
    <row r="41" spans="1:13" s="17" customFormat="1" x14ac:dyDescent="0.2">
      <c r="A41" s="16" t="s">
        <v>119</v>
      </c>
      <c r="B41" s="6"/>
      <c r="C41" s="6"/>
      <c r="D41" s="6"/>
      <c r="E41" s="10">
        <f>SUM(E39:E40)</f>
        <v>2</v>
      </c>
      <c r="F41" s="6"/>
      <c r="G41" s="10">
        <f>SUM(G39:G40)</f>
        <v>5999037</v>
      </c>
      <c r="H41" s="6"/>
      <c r="I41" s="14"/>
      <c r="J41" s="10">
        <f t="shared" ref="J41:K41" si="6">SUM(J39:J40)</f>
        <v>0</v>
      </c>
      <c r="K41" s="10">
        <f t="shared" si="6"/>
        <v>53</v>
      </c>
      <c r="L41" s="9"/>
      <c r="M41" s="9"/>
    </row>
    <row r="42" spans="1:13" s="22" customFormat="1" ht="22.5" x14ac:dyDescent="0.2">
      <c r="A42" s="6" t="s">
        <v>16</v>
      </c>
      <c r="B42" s="6" t="s">
        <v>29</v>
      </c>
      <c r="C42" s="6" t="s">
        <v>60</v>
      </c>
      <c r="D42" s="6" t="s">
        <v>108</v>
      </c>
      <c r="E42" s="7">
        <v>1</v>
      </c>
      <c r="F42" s="6" t="s">
        <v>120</v>
      </c>
      <c r="G42" s="8">
        <v>48510937</v>
      </c>
      <c r="H42" s="6" t="s">
        <v>121</v>
      </c>
      <c r="I42" s="12" t="s">
        <v>122</v>
      </c>
      <c r="J42" s="7" t="s">
        <v>78</v>
      </c>
      <c r="K42" s="7" t="s">
        <v>78</v>
      </c>
      <c r="L42" s="9">
        <v>42283</v>
      </c>
      <c r="M42" s="9">
        <v>43132</v>
      </c>
    </row>
    <row r="43" spans="1:13" s="22" customFormat="1" ht="22.5" x14ac:dyDescent="0.2">
      <c r="A43" s="6" t="s">
        <v>16</v>
      </c>
      <c r="B43" s="6" t="s">
        <v>29</v>
      </c>
      <c r="C43" s="6" t="s">
        <v>60</v>
      </c>
      <c r="D43" s="6" t="s">
        <v>108</v>
      </c>
      <c r="E43" s="7">
        <v>1</v>
      </c>
      <c r="F43" s="6" t="s">
        <v>123</v>
      </c>
      <c r="G43" s="8">
        <v>1498526</v>
      </c>
      <c r="H43" s="6" t="s">
        <v>124</v>
      </c>
      <c r="I43" s="12" t="s">
        <v>125</v>
      </c>
      <c r="J43" s="7">
        <v>0</v>
      </c>
      <c r="K43" s="7">
        <v>30</v>
      </c>
      <c r="L43" s="9">
        <v>42584</v>
      </c>
      <c r="M43" s="9">
        <v>43148</v>
      </c>
    </row>
    <row r="44" spans="1:13" s="22" customFormat="1" ht="33.75" x14ac:dyDescent="0.2">
      <c r="A44" s="6" t="s">
        <v>16</v>
      </c>
      <c r="B44" s="6" t="s">
        <v>29</v>
      </c>
      <c r="C44" s="6" t="s">
        <v>60</v>
      </c>
      <c r="D44" s="6" t="s">
        <v>108</v>
      </c>
      <c r="E44" s="7">
        <v>1</v>
      </c>
      <c r="F44" s="6" t="s">
        <v>126</v>
      </c>
      <c r="G44" s="8">
        <v>640813</v>
      </c>
      <c r="H44" s="6" t="s">
        <v>127</v>
      </c>
      <c r="I44" s="12" t="s">
        <v>128</v>
      </c>
      <c r="J44" s="7">
        <v>0</v>
      </c>
      <c r="K44" s="7">
        <v>12</v>
      </c>
      <c r="L44" s="9">
        <v>42580</v>
      </c>
      <c r="M44" s="9">
        <v>43154</v>
      </c>
    </row>
    <row r="45" spans="1:13" s="22" customFormat="1" ht="11.25" x14ac:dyDescent="0.2">
      <c r="A45" s="6" t="s">
        <v>16</v>
      </c>
      <c r="B45" s="6" t="s">
        <v>29</v>
      </c>
      <c r="C45" s="6" t="s">
        <v>60</v>
      </c>
      <c r="D45" s="6" t="s">
        <v>108</v>
      </c>
      <c r="E45" s="7">
        <v>1</v>
      </c>
      <c r="F45" s="6" t="s">
        <v>129</v>
      </c>
      <c r="G45" s="8">
        <v>1310620</v>
      </c>
      <c r="H45" s="6" t="s">
        <v>130</v>
      </c>
      <c r="I45" s="12" t="s">
        <v>131</v>
      </c>
      <c r="J45" s="7">
        <v>0</v>
      </c>
      <c r="K45" s="7">
        <v>7</v>
      </c>
      <c r="L45" s="9">
        <v>42755</v>
      </c>
      <c r="M45" s="9">
        <v>43132</v>
      </c>
    </row>
    <row r="46" spans="1:13" s="22" customFormat="1" ht="22.5" x14ac:dyDescent="0.2">
      <c r="A46" s="6" t="s">
        <v>16</v>
      </c>
      <c r="B46" s="6" t="s">
        <v>29</v>
      </c>
      <c r="C46" s="6" t="s">
        <v>60</v>
      </c>
      <c r="D46" s="6" t="s">
        <v>108</v>
      </c>
      <c r="E46" s="7">
        <v>1</v>
      </c>
      <c r="F46" s="6" t="s">
        <v>132</v>
      </c>
      <c r="G46" s="8">
        <v>1312288</v>
      </c>
      <c r="H46" s="6" t="s">
        <v>133</v>
      </c>
      <c r="I46" s="12" t="s">
        <v>134</v>
      </c>
      <c r="J46" s="7">
        <v>0</v>
      </c>
      <c r="K46" s="7">
        <v>5</v>
      </c>
      <c r="L46" s="9">
        <v>42893</v>
      </c>
      <c r="M46" s="9">
        <v>43139</v>
      </c>
    </row>
    <row r="47" spans="1:13" s="22" customFormat="1" ht="22.5" x14ac:dyDescent="0.2">
      <c r="A47" s="6" t="s">
        <v>16</v>
      </c>
      <c r="B47" s="6" t="s">
        <v>29</v>
      </c>
      <c r="C47" s="6" t="s">
        <v>60</v>
      </c>
      <c r="D47" s="6" t="s">
        <v>108</v>
      </c>
      <c r="E47" s="7">
        <v>1</v>
      </c>
      <c r="F47" s="6" t="s">
        <v>135</v>
      </c>
      <c r="G47" s="8">
        <v>1110684</v>
      </c>
      <c r="H47" s="6" t="s">
        <v>136</v>
      </c>
      <c r="I47" s="12" t="s">
        <v>137</v>
      </c>
      <c r="J47" s="7">
        <v>0</v>
      </c>
      <c r="K47" s="7">
        <v>20</v>
      </c>
      <c r="L47" s="9">
        <v>42711</v>
      </c>
      <c r="M47" s="9">
        <v>43148</v>
      </c>
    </row>
    <row r="48" spans="1:13" s="22" customFormat="1" ht="22.5" x14ac:dyDescent="0.2">
      <c r="A48" s="6" t="s">
        <v>16</v>
      </c>
      <c r="B48" s="6" t="s">
        <v>29</v>
      </c>
      <c r="C48" s="6" t="s">
        <v>60</v>
      </c>
      <c r="D48" s="6" t="s">
        <v>108</v>
      </c>
      <c r="E48" s="7">
        <v>1</v>
      </c>
      <c r="F48" s="6" t="s">
        <v>138</v>
      </c>
      <c r="G48" s="8">
        <v>880436</v>
      </c>
      <c r="H48" s="6" t="s">
        <v>139</v>
      </c>
      <c r="I48" s="12" t="s">
        <v>140</v>
      </c>
      <c r="J48" s="7">
        <v>0</v>
      </c>
      <c r="K48" s="7">
        <v>6</v>
      </c>
      <c r="L48" s="9">
        <v>42804</v>
      </c>
      <c r="M48" s="9">
        <v>43153</v>
      </c>
    </row>
    <row r="49" spans="1:13" s="22" customFormat="1" ht="33.75" x14ac:dyDescent="0.2">
      <c r="A49" s="6" t="s">
        <v>16</v>
      </c>
      <c r="B49" s="6" t="s">
        <v>29</v>
      </c>
      <c r="C49" s="6" t="s">
        <v>60</v>
      </c>
      <c r="D49" s="6" t="s">
        <v>108</v>
      </c>
      <c r="E49" s="7">
        <v>1</v>
      </c>
      <c r="F49" s="6" t="s">
        <v>141</v>
      </c>
      <c r="G49" s="8">
        <v>640813</v>
      </c>
      <c r="H49" s="6" t="s">
        <v>127</v>
      </c>
      <c r="I49" s="12" t="s">
        <v>142</v>
      </c>
      <c r="J49" s="7">
        <v>0</v>
      </c>
      <c r="K49" s="7">
        <v>12</v>
      </c>
      <c r="L49" s="9">
        <v>42576</v>
      </c>
      <c r="M49" s="9">
        <v>43154</v>
      </c>
    </row>
    <row r="50" spans="1:13" s="22" customFormat="1" ht="33.75" x14ac:dyDescent="0.2">
      <c r="A50" s="6" t="s">
        <v>16</v>
      </c>
      <c r="B50" s="6" t="s">
        <v>29</v>
      </c>
      <c r="C50" s="6" t="s">
        <v>60</v>
      </c>
      <c r="D50" s="6" t="s">
        <v>108</v>
      </c>
      <c r="E50" s="7">
        <v>1</v>
      </c>
      <c r="F50" s="6" t="s">
        <v>143</v>
      </c>
      <c r="G50" s="8">
        <v>654896</v>
      </c>
      <c r="H50" s="6" t="s">
        <v>144</v>
      </c>
      <c r="I50" s="12" t="s">
        <v>145</v>
      </c>
      <c r="J50" s="7">
        <v>0</v>
      </c>
      <c r="K50" s="7">
        <v>4</v>
      </c>
      <c r="L50" s="9">
        <v>42828</v>
      </c>
      <c r="M50" s="9">
        <v>43136</v>
      </c>
    </row>
    <row r="51" spans="1:13" s="22" customFormat="1" ht="33.75" x14ac:dyDescent="0.2">
      <c r="A51" s="6" t="s">
        <v>16</v>
      </c>
      <c r="B51" s="6" t="s">
        <v>29</v>
      </c>
      <c r="C51" s="6" t="s">
        <v>60</v>
      </c>
      <c r="D51" s="6" t="s">
        <v>108</v>
      </c>
      <c r="E51" s="7">
        <v>1</v>
      </c>
      <c r="F51" s="6" t="s">
        <v>146</v>
      </c>
      <c r="G51" s="8">
        <v>921076</v>
      </c>
      <c r="H51" s="6" t="s">
        <v>147</v>
      </c>
      <c r="I51" s="12" t="s">
        <v>148</v>
      </c>
      <c r="J51" s="7">
        <v>0</v>
      </c>
      <c r="K51" s="7">
        <v>4</v>
      </c>
      <c r="L51" s="9">
        <v>42832</v>
      </c>
      <c r="M51" s="9">
        <v>43144</v>
      </c>
    </row>
    <row r="52" spans="1:13" s="22" customFormat="1" ht="11.25" x14ac:dyDescent="0.2">
      <c r="A52" s="6" t="s">
        <v>16</v>
      </c>
      <c r="B52" s="6" t="s">
        <v>29</v>
      </c>
      <c r="C52" s="6" t="s">
        <v>60</v>
      </c>
      <c r="D52" s="6" t="s">
        <v>108</v>
      </c>
      <c r="E52" s="7">
        <v>1</v>
      </c>
      <c r="F52" s="6" t="s">
        <v>149</v>
      </c>
      <c r="G52" s="8">
        <v>1869746</v>
      </c>
      <c r="H52" s="6" t="s">
        <v>150</v>
      </c>
      <c r="I52" s="12" t="s">
        <v>151</v>
      </c>
      <c r="J52" s="7">
        <v>0</v>
      </c>
      <c r="K52" s="7">
        <v>31</v>
      </c>
      <c r="L52" s="9">
        <v>42893</v>
      </c>
      <c r="M52" s="9">
        <v>43140</v>
      </c>
    </row>
    <row r="53" spans="1:13" s="22" customFormat="1" ht="33.75" x14ac:dyDescent="0.2">
      <c r="A53" s="6" t="s">
        <v>16</v>
      </c>
      <c r="B53" s="6" t="s">
        <v>29</v>
      </c>
      <c r="C53" s="6" t="s">
        <v>60</v>
      </c>
      <c r="D53" s="6" t="s">
        <v>108</v>
      </c>
      <c r="E53" s="7">
        <v>1</v>
      </c>
      <c r="F53" s="6" t="s">
        <v>152</v>
      </c>
      <c r="G53" s="8">
        <v>654896</v>
      </c>
      <c r="H53" s="6" t="s">
        <v>153</v>
      </c>
      <c r="I53" s="12" t="s">
        <v>154</v>
      </c>
      <c r="J53" s="7">
        <v>0</v>
      </c>
      <c r="K53" s="7">
        <v>4</v>
      </c>
      <c r="L53" s="9">
        <v>42828</v>
      </c>
      <c r="M53" s="9">
        <v>43136</v>
      </c>
    </row>
    <row r="54" spans="1:13" s="22" customFormat="1" ht="33.75" x14ac:dyDescent="0.2">
      <c r="A54" s="6" t="s">
        <v>16</v>
      </c>
      <c r="B54" s="6" t="s">
        <v>29</v>
      </c>
      <c r="C54" s="6" t="s">
        <v>60</v>
      </c>
      <c r="D54" s="6" t="s">
        <v>108</v>
      </c>
      <c r="E54" s="7">
        <v>1</v>
      </c>
      <c r="F54" s="6" t="s">
        <v>155</v>
      </c>
      <c r="G54" s="8">
        <v>690808</v>
      </c>
      <c r="H54" s="6" t="s">
        <v>156</v>
      </c>
      <c r="I54" s="12" t="s">
        <v>157</v>
      </c>
      <c r="J54" s="7">
        <v>0</v>
      </c>
      <c r="K54" s="7">
        <v>3</v>
      </c>
      <c r="L54" s="9">
        <v>42832</v>
      </c>
      <c r="M54" s="9">
        <v>43144</v>
      </c>
    </row>
    <row r="55" spans="1:13" s="22" customFormat="1" ht="33.75" x14ac:dyDescent="0.2">
      <c r="A55" s="6" t="s">
        <v>16</v>
      </c>
      <c r="B55" s="6" t="s">
        <v>29</v>
      </c>
      <c r="C55" s="6" t="s">
        <v>60</v>
      </c>
      <c r="D55" s="6" t="s">
        <v>108</v>
      </c>
      <c r="E55" s="7">
        <v>1</v>
      </c>
      <c r="F55" s="6" t="s">
        <v>158</v>
      </c>
      <c r="G55" s="8">
        <v>690808</v>
      </c>
      <c r="H55" s="6" t="s">
        <v>159</v>
      </c>
      <c r="I55" s="12" t="s">
        <v>160</v>
      </c>
      <c r="J55" s="7">
        <v>0</v>
      </c>
      <c r="K55" s="7">
        <v>3</v>
      </c>
      <c r="L55" s="9">
        <v>42832</v>
      </c>
      <c r="M55" s="9">
        <v>43144</v>
      </c>
    </row>
    <row r="56" spans="1:13" s="22" customFormat="1" ht="33.75" x14ac:dyDescent="0.2">
      <c r="A56" s="6" t="s">
        <v>16</v>
      </c>
      <c r="B56" s="6" t="s">
        <v>29</v>
      </c>
      <c r="C56" s="6" t="s">
        <v>60</v>
      </c>
      <c r="D56" s="6" t="s">
        <v>108</v>
      </c>
      <c r="E56" s="7">
        <v>1</v>
      </c>
      <c r="F56" s="6" t="s">
        <v>161</v>
      </c>
      <c r="G56" s="8">
        <v>921076</v>
      </c>
      <c r="H56" s="6" t="s">
        <v>162</v>
      </c>
      <c r="I56" s="12" t="s">
        <v>163</v>
      </c>
      <c r="J56" s="7">
        <v>0</v>
      </c>
      <c r="K56" s="7">
        <v>3</v>
      </c>
      <c r="L56" s="9">
        <v>42832</v>
      </c>
      <c r="M56" s="9">
        <v>43144</v>
      </c>
    </row>
    <row r="57" spans="1:13" s="22" customFormat="1" ht="33.75" x14ac:dyDescent="0.2">
      <c r="A57" s="6" t="s">
        <v>16</v>
      </c>
      <c r="B57" s="6" t="s">
        <v>29</v>
      </c>
      <c r="C57" s="6" t="s">
        <v>60</v>
      </c>
      <c r="D57" s="6" t="s">
        <v>108</v>
      </c>
      <c r="E57" s="7">
        <v>1</v>
      </c>
      <c r="F57" s="6" t="s">
        <v>164</v>
      </c>
      <c r="G57" s="8">
        <v>1151345</v>
      </c>
      <c r="H57" s="6" t="s">
        <v>165</v>
      </c>
      <c r="I57" s="12" t="s">
        <v>166</v>
      </c>
      <c r="J57" s="7">
        <v>0</v>
      </c>
      <c r="K57" s="7">
        <v>3</v>
      </c>
      <c r="L57" s="9">
        <v>42832</v>
      </c>
      <c r="M57" s="9">
        <v>43144</v>
      </c>
    </row>
    <row r="58" spans="1:13" s="22" customFormat="1" ht="33.75" x14ac:dyDescent="0.2">
      <c r="A58" s="6" t="s">
        <v>16</v>
      </c>
      <c r="B58" s="6" t="s">
        <v>29</v>
      </c>
      <c r="C58" s="6" t="s">
        <v>60</v>
      </c>
      <c r="D58" s="6" t="s">
        <v>108</v>
      </c>
      <c r="E58" s="7">
        <v>1</v>
      </c>
      <c r="F58" s="6" t="s">
        <v>167</v>
      </c>
      <c r="G58" s="8">
        <v>1151345</v>
      </c>
      <c r="H58" s="6" t="s">
        <v>168</v>
      </c>
      <c r="I58" s="12" t="s">
        <v>169</v>
      </c>
      <c r="J58" s="7">
        <v>0</v>
      </c>
      <c r="K58" s="7">
        <v>5</v>
      </c>
      <c r="L58" s="9">
        <v>42832</v>
      </c>
      <c r="M58" s="9">
        <v>43144</v>
      </c>
    </row>
    <row r="59" spans="1:13" s="22" customFormat="1" ht="33.75" x14ac:dyDescent="0.2">
      <c r="A59" s="6" t="s">
        <v>16</v>
      </c>
      <c r="B59" s="6" t="s">
        <v>29</v>
      </c>
      <c r="C59" s="6" t="s">
        <v>60</v>
      </c>
      <c r="D59" s="6" t="s">
        <v>108</v>
      </c>
      <c r="E59" s="7">
        <v>1</v>
      </c>
      <c r="F59" s="6" t="s">
        <v>170</v>
      </c>
      <c r="G59" s="8">
        <v>1151345</v>
      </c>
      <c r="H59" s="6" t="s">
        <v>171</v>
      </c>
      <c r="I59" s="12" t="s">
        <v>172</v>
      </c>
      <c r="J59" s="7">
        <v>0</v>
      </c>
      <c r="K59" s="7">
        <v>5</v>
      </c>
      <c r="L59" s="9">
        <v>42832</v>
      </c>
      <c r="M59" s="9">
        <v>43144</v>
      </c>
    </row>
    <row r="60" spans="1:13" s="22" customFormat="1" ht="33.75" x14ac:dyDescent="0.2">
      <c r="A60" s="6" t="s">
        <v>16</v>
      </c>
      <c r="B60" s="6" t="s">
        <v>29</v>
      </c>
      <c r="C60" s="6" t="s">
        <v>60</v>
      </c>
      <c r="D60" s="6" t="s">
        <v>108</v>
      </c>
      <c r="E60" s="7">
        <v>1</v>
      </c>
      <c r="F60" s="6" t="s">
        <v>173</v>
      </c>
      <c r="G60" s="8">
        <v>921076</v>
      </c>
      <c r="H60" s="6" t="s">
        <v>174</v>
      </c>
      <c r="I60" s="12" t="s">
        <v>175</v>
      </c>
      <c r="J60" s="7">
        <v>0</v>
      </c>
      <c r="K60" s="7">
        <v>4</v>
      </c>
      <c r="L60" s="9">
        <v>42832</v>
      </c>
      <c r="M60" s="9">
        <v>43144</v>
      </c>
    </row>
    <row r="61" spans="1:13" s="22" customFormat="1" ht="33.75" x14ac:dyDescent="0.2">
      <c r="A61" s="6" t="s">
        <v>16</v>
      </c>
      <c r="B61" s="6" t="s">
        <v>29</v>
      </c>
      <c r="C61" s="6" t="s">
        <v>60</v>
      </c>
      <c r="D61" s="6" t="s">
        <v>108</v>
      </c>
      <c r="E61" s="7">
        <v>1</v>
      </c>
      <c r="F61" s="6" t="s">
        <v>176</v>
      </c>
      <c r="G61" s="8">
        <v>1380198</v>
      </c>
      <c r="H61" s="6" t="s">
        <v>177</v>
      </c>
      <c r="I61" s="12" t="s">
        <v>178</v>
      </c>
      <c r="J61" s="7">
        <v>0</v>
      </c>
      <c r="K61" s="7">
        <v>6</v>
      </c>
      <c r="L61" s="9">
        <v>42832</v>
      </c>
      <c r="M61" s="9">
        <v>43144</v>
      </c>
    </row>
    <row r="62" spans="1:13" s="22" customFormat="1" ht="33.75" x14ac:dyDescent="0.2">
      <c r="A62" s="6" t="s">
        <v>16</v>
      </c>
      <c r="B62" s="6" t="s">
        <v>29</v>
      </c>
      <c r="C62" s="6" t="s">
        <v>60</v>
      </c>
      <c r="D62" s="6" t="s">
        <v>108</v>
      </c>
      <c r="E62" s="7">
        <v>1</v>
      </c>
      <c r="F62" s="6" t="s">
        <v>179</v>
      </c>
      <c r="G62" s="8">
        <v>1151345</v>
      </c>
      <c r="H62" s="6" t="s">
        <v>180</v>
      </c>
      <c r="I62" s="12" t="s">
        <v>181</v>
      </c>
      <c r="J62" s="7">
        <v>0</v>
      </c>
      <c r="K62" s="7">
        <v>5</v>
      </c>
      <c r="L62" s="9">
        <v>42832</v>
      </c>
      <c r="M62" s="9">
        <v>43144</v>
      </c>
    </row>
    <row r="63" spans="1:13" s="22" customFormat="1" ht="33.75" x14ac:dyDescent="0.2">
      <c r="A63" s="6" t="s">
        <v>16</v>
      </c>
      <c r="B63" s="6" t="s">
        <v>29</v>
      </c>
      <c r="C63" s="6" t="s">
        <v>60</v>
      </c>
      <c r="D63" s="6" t="s">
        <v>108</v>
      </c>
      <c r="E63" s="7">
        <v>1</v>
      </c>
      <c r="F63" s="6" t="s">
        <v>182</v>
      </c>
      <c r="G63" s="8">
        <v>1380198</v>
      </c>
      <c r="H63" s="6" t="s">
        <v>183</v>
      </c>
      <c r="I63" s="12" t="s">
        <v>184</v>
      </c>
      <c r="J63" s="7">
        <v>0</v>
      </c>
      <c r="K63" s="7">
        <v>6</v>
      </c>
      <c r="L63" s="9">
        <v>42832</v>
      </c>
      <c r="M63" s="9">
        <v>43144</v>
      </c>
    </row>
    <row r="64" spans="1:13" s="22" customFormat="1" ht="33.75" x14ac:dyDescent="0.2">
      <c r="A64" s="6" t="s">
        <v>16</v>
      </c>
      <c r="B64" s="6" t="s">
        <v>29</v>
      </c>
      <c r="C64" s="6" t="s">
        <v>60</v>
      </c>
      <c r="D64" s="6" t="s">
        <v>108</v>
      </c>
      <c r="E64" s="7">
        <v>1</v>
      </c>
      <c r="F64" s="6" t="s">
        <v>185</v>
      </c>
      <c r="G64" s="8">
        <v>1380198</v>
      </c>
      <c r="H64" s="6" t="s">
        <v>186</v>
      </c>
      <c r="I64" s="12" t="s">
        <v>187</v>
      </c>
      <c r="J64" s="7">
        <v>0</v>
      </c>
      <c r="K64" s="7">
        <v>6</v>
      </c>
      <c r="L64" s="9">
        <v>42832</v>
      </c>
      <c r="M64" s="9">
        <v>43144</v>
      </c>
    </row>
    <row r="65" spans="1:13" s="22" customFormat="1" ht="33.75" x14ac:dyDescent="0.2">
      <c r="A65" s="6" t="s">
        <v>16</v>
      </c>
      <c r="B65" s="6" t="s">
        <v>29</v>
      </c>
      <c r="C65" s="6" t="s">
        <v>60</v>
      </c>
      <c r="D65" s="6" t="s">
        <v>108</v>
      </c>
      <c r="E65" s="7">
        <v>1</v>
      </c>
      <c r="F65" s="6" t="s">
        <v>188</v>
      </c>
      <c r="G65" s="8">
        <v>1151345</v>
      </c>
      <c r="H65" s="6" t="s">
        <v>189</v>
      </c>
      <c r="I65" s="12" t="s">
        <v>190</v>
      </c>
      <c r="J65" s="7">
        <v>0</v>
      </c>
      <c r="K65" s="7">
        <v>5</v>
      </c>
      <c r="L65" s="9">
        <v>42832</v>
      </c>
      <c r="M65" s="9">
        <v>43144</v>
      </c>
    </row>
    <row r="66" spans="1:13" s="22" customFormat="1" ht="33.75" x14ac:dyDescent="0.2">
      <c r="A66" s="6" t="s">
        <v>16</v>
      </c>
      <c r="B66" s="6" t="s">
        <v>29</v>
      </c>
      <c r="C66" s="6" t="s">
        <v>60</v>
      </c>
      <c r="D66" s="6" t="s">
        <v>108</v>
      </c>
      <c r="E66" s="7">
        <v>1</v>
      </c>
      <c r="F66" s="6" t="s">
        <v>191</v>
      </c>
      <c r="G66" s="8">
        <v>1380198</v>
      </c>
      <c r="H66" s="6" t="s">
        <v>192</v>
      </c>
      <c r="I66" s="12" t="s">
        <v>193</v>
      </c>
      <c r="J66" s="7">
        <v>0</v>
      </c>
      <c r="K66" s="7">
        <v>6</v>
      </c>
      <c r="L66" s="9">
        <v>42832</v>
      </c>
      <c r="M66" s="9">
        <v>43144</v>
      </c>
    </row>
    <row r="67" spans="1:13" s="22" customFormat="1" ht="33.75" x14ac:dyDescent="0.2">
      <c r="A67" s="6" t="s">
        <v>16</v>
      </c>
      <c r="B67" s="6" t="s">
        <v>29</v>
      </c>
      <c r="C67" s="6" t="s">
        <v>60</v>
      </c>
      <c r="D67" s="6" t="s">
        <v>108</v>
      </c>
      <c r="E67" s="7">
        <v>1</v>
      </c>
      <c r="F67" s="6" t="s">
        <v>194</v>
      </c>
      <c r="G67" s="8">
        <v>1151345</v>
      </c>
      <c r="H67" s="6" t="s">
        <v>195</v>
      </c>
      <c r="I67" s="12" t="s">
        <v>196</v>
      </c>
      <c r="J67" s="7">
        <v>0</v>
      </c>
      <c r="K67" s="7">
        <v>5</v>
      </c>
      <c r="L67" s="9">
        <v>42832</v>
      </c>
      <c r="M67" s="9">
        <v>43144</v>
      </c>
    </row>
    <row r="68" spans="1:13" s="22" customFormat="1" ht="33.75" x14ac:dyDescent="0.2">
      <c r="A68" s="6" t="s">
        <v>16</v>
      </c>
      <c r="B68" s="6" t="s">
        <v>29</v>
      </c>
      <c r="C68" s="6" t="s">
        <v>60</v>
      </c>
      <c r="D68" s="6" t="s">
        <v>108</v>
      </c>
      <c r="E68" s="7">
        <v>1</v>
      </c>
      <c r="F68" s="6" t="s">
        <v>197</v>
      </c>
      <c r="G68" s="8">
        <v>1151345</v>
      </c>
      <c r="H68" s="6" t="s">
        <v>198</v>
      </c>
      <c r="I68" s="12" t="s">
        <v>199</v>
      </c>
      <c r="J68" s="7">
        <v>0</v>
      </c>
      <c r="K68" s="7">
        <v>5</v>
      </c>
      <c r="L68" s="9">
        <v>42832</v>
      </c>
      <c r="M68" s="9">
        <v>43144</v>
      </c>
    </row>
    <row r="69" spans="1:13" s="22" customFormat="1" ht="33.75" x14ac:dyDescent="0.2">
      <c r="A69" s="6" t="s">
        <v>16</v>
      </c>
      <c r="B69" s="6" t="s">
        <v>29</v>
      </c>
      <c r="C69" s="6" t="s">
        <v>60</v>
      </c>
      <c r="D69" s="6" t="s">
        <v>108</v>
      </c>
      <c r="E69" s="7">
        <v>1</v>
      </c>
      <c r="F69" s="6" t="s">
        <v>200</v>
      </c>
      <c r="G69" s="8">
        <v>1151345</v>
      </c>
      <c r="H69" s="6" t="s">
        <v>201</v>
      </c>
      <c r="I69" s="12" t="s">
        <v>202</v>
      </c>
      <c r="J69" s="7">
        <v>0</v>
      </c>
      <c r="K69" s="7">
        <v>5</v>
      </c>
      <c r="L69" s="9">
        <v>42832</v>
      </c>
      <c r="M69" s="9">
        <v>43144</v>
      </c>
    </row>
    <row r="70" spans="1:13" s="22" customFormat="1" ht="33.75" x14ac:dyDescent="0.2">
      <c r="A70" s="6" t="s">
        <v>16</v>
      </c>
      <c r="B70" s="6" t="s">
        <v>29</v>
      </c>
      <c r="C70" s="6" t="s">
        <v>60</v>
      </c>
      <c r="D70" s="6" t="s">
        <v>108</v>
      </c>
      <c r="E70" s="7">
        <v>1</v>
      </c>
      <c r="F70" s="6" t="s">
        <v>203</v>
      </c>
      <c r="G70" s="8">
        <v>1151345</v>
      </c>
      <c r="H70" s="6" t="s">
        <v>204</v>
      </c>
      <c r="I70" s="12" t="s">
        <v>205</v>
      </c>
      <c r="J70" s="7">
        <v>0</v>
      </c>
      <c r="K70" s="7">
        <v>5</v>
      </c>
      <c r="L70" s="9">
        <v>42832</v>
      </c>
      <c r="M70" s="9">
        <v>43144</v>
      </c>
    </row>
    <row r="71" spans="1:13" s="22" customFormat="1" ht="22.5" x14ac:dyDescent="0.2">
      <c r="A71" s="6" t="s">
        <v>16</v>
      </c>
      <c r="B71" s="6" t="s">
        <v>29</v>
      </c>
      <c r="C71" s="6" t="s">
        <v>60</v>
      </c>
      <c r="D71" s="6" t="s">
        <v>108</v>
      </c>
      <c r="E71" s="7">
        <v>1</v>
      </c>
      <c r="F71" s="6" t="s">
        <v>206</v>
      </c>
      <c r="G71" s="8">
        <v>599213</v>
      </c>
      <c r="H71" s="6" t="s">
        <v>207</v>
      </c>
      <c r="I71" s="12" t="s">
        <v>208</v>
      </c>
      <c r="J71" s="7">
        <v>0</v>
      </c>
      <c r="K71" s="7">
        <v>3</v>
      </c>
      <c r="L71" s="9">
        <v>42964</v>
      </c>
      <c r="M71" s="9">
        <v>43136</v>
      </c>
    </row>
    <row r="72" spans="1:13" s="22" customFormat="1" ht="22.5" x14ac:dyDescent="0.2">
      <c r="A72" s="6" t="s">
        <v>16</v>
      </c>
      <c r="B72" s="6" t="s">
        <v>29</v>
      </c>
      <c r="C72" s="6" t="s">
        <v>60</v>
      </c>
      <c r="D72" s="6" t="s">
        <v>108</v>
      </c>
      <c r="E72" s="7">
        <v>1</v>
      </c>
      <c r="F72" s="6" t="s">
        <v>209</v>
      </c>
      <c r="G72" s="8">
        <v>600000</v>
      </c>
      <c r="H72" s="6" t="s">
        <v>210</v>
      </c>
      <c r="I72" s="12" t="s">
        <v>211</v>
      </c>
      <c r="J72" s="7" t="s">
        <v>78</v>
      </c>
      <c r="K72" s="7" t="s">
        <v>78</v>
      </c>
      <c r="L72" s="9">
        <v>42986</v>
      </c>
      <c r="M72" s="9">
        <v>43144</v>
      </c>
    </row>
    <row r="73" spans="1:13" s="22" customFormat="1" ht="11.25" x14ac:dyDescent="0.2">
      <c r="A73" s="6" t="s">
        <v>16</v>
      </c>
      <c r="B73" s="6" t="s">
        <v>29</v>
      </c>
      <c r="C73" s="6" t="s">
        <v>60</v>
      </c>
      <c r="D73" s="6" t="s">
        <v>108</v>
      </c>
      <c r="E73" s="7">
        <v>1</v>
      </c>
      <c r="F73" s="6" t="s">
        <v>212</v>
      </c>
      <c r="G73" s="8">
        <v>578322</v>
      </c>
      <c r="H73" s="6" t="s">
        <v>213</v>
      </c>
      <c r="I73" s="12" t="s">
        <v>214</v>
      </c>
      <c r="J73" s="7">
        <v>0</v>
      </c>
      <c r="K73" s="7">
        <v>3</v>
      </c>
      <c r="L73" s="9">
        <v>43028</v>
      </c>
      <c r="M73" s="9">
        <v>43159</v>
      </c>
    </row>
    <row r="74" spans="1:13" s="17" customFormat="1" x14ac:dyDescent="0.2">
      <c r="A74" s="16" t="s">
        <v>215</v>
      </c>
      <c r="B74" s="6"/>
      <c r="C74" s="6"/>
      <c r="D74" s="6"/>
      <c r="E74" s="10">
        <f>SUM(E42:E73)</f>
        <v>32</v>
      </c>
      <c r="F74" s="6"/>
      <c r="G74" s="10">
        <f>SUM(G42:G73)</f>
        <v>80889931</v>
      </c>
      <c r="H74" s="6"/>
      <c r="I74" s="14"/>
      <c r="J74" s="10">
        <f t="shared" ref="J74:K74" si="7">SUM(J42:J73)</f>
        <v>0</v>
      </c>
      <c r="K74" s="10">
        <f t="shared" si="7"/>
        <v>221</v>
      </c>
      <c r="L74" s="9"/>
      <c r="M74" s="9"/>
    </row>
    <row r="75" spans="1:13" s="22" customFormat="1" ht="22.5" x14ac:dyDescent="0.2">
      <c r="A75" s="6" t="s">
        <v>16</v>
      </c>
      <c r="B75" s="6" t="s">
        <v>29</v>
      </c>
      <c r="C75" s="6" t="s">
        <v>65</v>
      </c>
      <c r="D75" s="6" t="s">
        <v>108</v>
      </c>
      <c r="E75" s="7">
        <v>1</v>
      </c>
      <c r="F75" s="6" t="s">
        <v>216</v>
      </c>
      <c r="G75" s="8">
        <v>660701</v>
      </c>
      <c r="H75" s="6" t="s">
        <v>217</v>
      </c>
      <c r="I75" s="12" t="s">
        <v>218</v>
      </c>
      <c r="J75" s="7">
        <v>0</v>
      </c>
      <c r="K75" s="7">
        <v>1</v>
      </c>
      <c r="L75" s="9">
        <v>42895</v>
      </c>
      <c r="M75" s="9">
        <v>43140</v>
      </c>
    </row>
    <row r="76" spans="1:13" s="22" customFormat="1" ht="22.5" x14ac:dyDescent="0.2">
      <c r="A76" s="6" t="s">
        <v>16</v>
      </c>
      <c r="B76" s="6" t="s">
        <v>29</v>
      </c>
      <c r="C76" s="6" t="s">
        <v>65</v>
      </c>
      <c r="D76" s="6" t="s">
        <v>108</v>
      </c>
      <c r="E76" s="7">
        <v>1</v>
      </c>
      <c r="F76" s="6" t="s">
        <v>219</v>
      </c>
      <c r="G76" s="8">
        <v>513723</v>
      </c>
      <c r="H76" s="6" t="s">
        <v>220</v>
      </c>
      <c r="I76" s="12" t="s">
        <v>221</v>
      </c>
      <c r="J76" s="7">
        <v>0</v>
      </c>
      <c r="K76" s="7">
        <v>2</v>
      </c>
      <c r="L76" s="9">
        <v>42964</v>
      </c>
      <c r="M76" s="9">
        <v>43145</v>
      </c>
    </row>
    <row r="77" spans="1:13" s="29" customFormat="1" ht="12.75" x14ac:dyDescent="0.2">
      <c r="A77" s="29" t="s">
        <v>222</v>
      </c>
      <c r="E77" s="30">
        <f>SUM(E75:E76)</f>
        <v>2</v>
      </c>
      <c r="G77" s="30">
        <f>SUM(G75:G76)</f>
        <v>1174424</v>
      </c>
      <c r="I77" s="31"/>
      <c r="J77" s="30">
        <f t="shared" ref="J77:K77" si="8">SUM(J75:J76)</f>
        <v>0</v>
      </c>
      <c r="K77" s="30">
        <f t="shared" si="8"/>
        <v>3</v>
      </c>
    </row>
    <row r="78" spans="1:13" s="22" customFormat="1" ht="11.25" x14ac:dyDescent="0.2">
      <c r="A78" s="6" t="s">
        <v>94</v>
      </c>
      <c r="B78" s="6" t="s">
        <v>223</v>
      </c>
      <c r="C78" s="6" t="s">
        <v>18</v>
      </c>
      <c r="D78" s="6" t="s">
        <v>224</v>
      </c>
      <c r="E78" s="7">
        <v>1</v>
      </c>
      <c r="F78" s="6" t="s">
        <v>225</v>
      </c>
      <c r="G78" s="8">
        <v>11373391</v>
      </c>
      <c r="H78" s="6" t="s">
        <v>97</v>
      </c>
      <c r="I78" s="12" t="s">
        <v>226</v>
      </c>
      <c r="J78" s="7" t="s">
        <v>78</v>
      </c>
      <c r="K78" s="7" t="s">
        <v>78</v>
      </c>
      <c r="L78" s="9">
        <v>42965</v>
      </c>
      <c r="M78" s="9">
        <v>43159</v>
      </c>
    </row>
    <row r="79" spans="1:13" s="27" customFormat="1" ht="12.75" x14ac:dyDescent="0.2">
      <c r="A79" s="16" t="s">
        <v>227</v>
      </c>
      <c r="B79" s="23"/>
      <c r="C79" s="23"/>
      <c r="D79" s="23"/>
      <c r="E79" s="24">
        <f>SUM(E78)</f>
        <v>1</v>
      </c>
      <c r="F79" s="23"/>
      <c r="G79" s="24">
        <f>SUM(G78)</f>
        <v>11373391</v>
      </c>
      <c r="H79" s="23"/>
      <c r="I79" s="25"/>
      <c r="J79" s="24">
        <f t="shared" ref="J79:K79" si="9">SUM(J78)</f>
        <v>0</v>
      </c>
      <c r="K79" s="24">
        <f t="shared" si="9"/>
        <v>0</v>
      </c>
      <c r="L79" s="26"/>
      <c r="M79" s="26"/>
    </row>
    <row r="80" spans="1:13" s="29" customFormat="1" ht="12.75" x14ac:dyDescent="0.2">
      <c r="A80" s="32" t="s">
        <v>228</v>
      </c>
      <c r="B80" s="32"/>
      <c r="C80" s="32"/>
      <c r="D80" s="33" t="s">
        <v>229</v>
      </c>
      <c r="E80" s="34">
        <f>SUM(E79,E77,E74,E41,E38,E36,E31,E24,E21,E19)</f>
        <v>63</v>
      </c>
      <c r="F80" s="32"/>
      <c r="G80" s="35">
        <f>SUM(G79,G77,G74,G41,G38,G36,G31,G24,G21,G19)</f>
        <v>161237569</v>
      </c>
      <c r="H80" s="32"/>
      <c r="I80" s="36"/>
      <c r="J80" s="34">
        <f>SUM(J79,J77,J74,J41,J38,J36,J31,J24,J21,J19)</f>
        <v>0</v>
      </c>
      <c r="K80" s="34">
        <f>SUM(K79,K77,K74,K41,K38,K36,K31,K24,K21,K19)</f>
        <v>277</v>
      </c>
      <c r="L80" s="32"/>
      <c r="M80" s="3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SDCI - Issued Building Permit Stats - Projects Greater than 500K - February 2018</dc:title>
  <dc:creator>Moon Callison</dc:creator>
  <cp:lastModifiedBy>Moon Callison</cp:lastModifiedBy>
  <dcterms:created xsi:type="dcterms:W3CDTF">2018-03-01T17:46:54Z</dcterms:created>
  <dcterms:modified xsi:type="dcterms:W3CDTF">2018-03-01T17:55:22Z</dcterms:modified>
</cp:coreProperties>
</file>