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LISM\Desktop\"/>
    </mc:Choice>
  </mc:AlternateContent>
  <bookViews>
    <workbookView xWindow="0" yWindow="0" windowWidth="23745" windowHeight="1126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1" l="1"/>
  <c r="J58" i="1"/>
  <c r="G58" i="1"/>
  <c r="E58" i="1"/>
  <c r="K54" i="1"/>
  <c r="J54" i="1"/>
  <c r="G54" i="1"/>
  <c r="E54" i="1"/>
  <c r="K41" i="1"/>
  <c r="J41" i="1"/>
  <c r="G41" i="1"/>
  <c r="E41" i="1"/>
  <c r="K35" i="1"/>
  <c r="J35" i="1"/>
  <c r="G35" i="1"/>
  <c r="E35" i="1"/>
  <c r="K30" i="1"/>
  <c r="J30" i="1"/>
  <c r="G30" i="1"/>
  <c r="E30" i="1"/>
  <c r="K22" i="1"/>
  <c r="J22" i="1"/>
  <c r="G22" i="1"/>
  <c r="E22" i="1"/>
  <c r="K19" i="1"/>
  <c r="J19" i="1"/>
  <c r="G19" i="1"/>
  <c r="E19" i="1"/>
  <c r="E59" i="1" l="1"/>
  <c r="G59" i="1"/>
  <c r="J59" i="1"/>
  <c r="K59" i="1"/>
</calcChain>
</file>

<file path=xl/sharedStrings.xml><?xml version="1.0" encoding="utf-8"?>
<sst xmlns="http://schemas.openxmlformats.org/spreadsheetml/2006/main" count="630" uniqueCount="317">
  <si>
    <t>CITY OF SEATTLE</t>
  </si>
  <si>
    <t>DEPARTMENT OF PLANNING AND DEVELOPMENT</t>
  </si>
  <si>
    <t>ISSUED BUILDING DEVELOPMENT PERMITS</t>
  </si>
  <si>
    <t>NOVEMBER</t>
  </si>
  <si>
    <t>AP Type</t>
  </si>
  <si>
    <t>Work Type</t>
  </si>
  <si>
    <t>Dept of Commerce</t>
  </si>
  <si>
    <t>Action/Decision Type</t>
  </si>
  <si>
    <t>Issued Permit Count</t>
  </si>
  <si>
    <t>Permit Nbr</t>
  </si>
  <si>
    <t>DPD Best Value</t>
  </si>
  <si>
    <t>Site Address</t>
  </si>
  <si>
    <t>Project Description</t>
  </si>
  <si>
    <t>Units Removed</t>
  </si>
  <si>
    <t>Units Added</t>
  </si>
  <si>
    <t>Primary Contact First Name</t>
  </si>
  <si>
    <t>Primary Contact Last Name</t>
  </si>
  <si>
    <t>Primary Contact Address</t>
  </si>
  <si>
    <t>Primary Contact City</t>
  </si>
  <si>
    <t>Primary Contact State</t>
  </si>
  <si>
    <t>Primary Contact Zip</t>
  </si>
  <si>
    <t>3001 - CONSTRUCTN</t>
  </si>
  <si>
    <t>FULL +</t>
  </si>
  <si>
    <t>CMRCL</t>
  </si>
  <si>
    <t>ADD/ALT</t>
  </si>
  <si>
    <t>6372773</t>
  </si>
  <si>
    <t xml:space="preserve">2200  WESTERN AVE </t>
  </si>
  <si>
    <t>Construct interior improvements to 4th and 5th floors, including installation of interior convenience stair, to union stable office building, and occupy, per plan</t>
  </si>
  <si>
    <t>WILLIAM</t>
  </si>
  <si>
    <t>CARAMELLA</t>
  </si>
  <si>
    <t>71 COLUMBIA ST</t>
  </si>
  <si>
    <t>SEATTLE</t>
  </si>
  <si>
    <t>WA</t>
  </si>
  <si>
    <t>98104</t>
  </si>
  <si>
    <t>6403568</t>
  </si>
  <si>
    <t>1711  13TH AVE SW</t>
  </si>
  <si>
    <t>Repair existing Pier 15 for Shell Pipeline Co, per plan</t>
  </si>
  <si>
    <t>STEPHEN</t>
  </si>
  <si>
    <t>HARTNETT</t>
  </si>
  <si>
    <t>10940 NE 33RD PL SUITE 202</t>
  </si>
  <si>
    <t>BELLEVUE</t>
  </si>
  <si>
    <t>98004</t>
  </si>
  <si>
    <t>6415475</t>
  </si>
  <si>
    <t xml:space="preserve">203 W THOMAS ST </t>
  </si>
  <si>
    <t>Construct alterations to restaurant at existing commercial building, and occupy per plan.</t>
  </si>
  <si>
    <t>HUGH</t>
  </si>
  <si>
    <t>SCHAEFFER</t>
  </si>
  <si>
    <t>1122 E PIKE ST   SUITE 1337</t>
  </si>
  <si>
    <t>98122</t>
  </si>
  <si>
    <t>6432388</t>
  </si>
  <si>
    <t>500  5TH AVE N</t>
  </si>
  <si>
    <t>Change use from office to medical services and construct alterations for medical clinic at south portion of level 1 in existing commercial building and occupy per plan.</t>
  </si>
  <si>
    <t>JANE</t>
  </si>
  <si>
    <t>CLARK</t>
  </si>
  <si>
    <t>8601 8TH AVE S  8</t>
  </si>
  <si>
    <t>98108</t>
  </si>
  <si>
    <t>6436010</t>
  </si>
  <si>
    <t xml:space="preserve">1100  2ND AVE </t>
  </si>
  <si>
    <t>Interior non-structural alterations to third floor office suite for "Avalara" and occupy, per plans.</t>
  </si>
  <si>
    <t>YOUNG</t>
  </si>
  <si>
    <t>SONG</t>
  </si>
  <si>
    <t>94 UNION ST</t>
  </si>
  <si>
    <t>98101</t>
  </si>
  <si>
    <t>6436193</t>
  </si>
  <si>
    <t xml:space="preserve">2021  7TH AVE </t>
  </si>
  <si>
    <t>Initial tenant improvements to 17th floor of office building to build out office spaces, assembly meeting rooms and dog show area on exterior roof deck, and occupy, per plans.</t>
  </si>
  <si>
    <t>CHEN</t>
  </si>
  <si>
    <t>CHIEN</t>
  </si>
  <si>
    <t>1001 4TH AVE  SUITE 440</t>
  </si>
  <si>
    <t>98156</t>
  </si>
  <si>
    <t>FULL C</t>
  </si>
  <si>
    <t>6408297</t>
  </si>
  <si>
    <t xml:space="preserve">1001  ALASKAN WAY </t>
  </si>
  <si>
    <t>Construct substantial alterations and tenant improvements to "IVARS" restaurant in portion of existing mixed use building, per plan.</t>
  </si>
  <si>
    <t>DOUG</t>
  </si>
  <si>
    <t>SHARP</t>
  </si>
  <si>
    <t>1201 ALASKAN WAY SUITE 200</t>
  </si>
  <si>
    <t>6413233</t>
  </si>
  <si>
    <t>4540  UNION BAY PL NE</t>
  </si>
  <si>
    <t>Construct alterations to establish use as medical services and combine multiple tenant spaces into one at northwest half of first floor in existing commercial building, and occupy per plan.</t>
  </si>
  <si>
    <t>NEIL</t>
  </si>
  <si>
    <t>PIISPANEN</t>
  </si>
  <si>
    <t>223 YALE AVE N</t>
  </si>
  <si>
    <t>98109</t>
  </si>
  <si>
    <t>6426179</t>
  </si>
  <si>
    <t xml:space="preserve">2155 N NORTHLAKE WAY </t>
  </si>
  <si>
    <t>Repair support piles to existing pier (Emerald Landing) per plan.</t>
  </si>
  <si>
    <t>STEVE</t>
  </si>
  <si>
    <t>ZUVELA</t>
  </si>
  <si>
    <t>205 NE NORTHLAKE WAY STE 230</t>
  </si>
  <si>
    <t>98105</t>
  </si>
  <si>
    <t>6427532</t>
  </si>
  <si>
    <t xml:space="preserve">1001  3RD AVE </t>
  </si>
  <si>
    <t>Change of use from restaurant to entertainment use (lecture/meeting hall) with structural/non-structural interior alterations, and occupy, per plans.</t>
  </si>
  <si>
    <t>ROBERT</t>
  </si>
  <si>
    <t>LEYKAM</t>
  </si>
  <si>
    <t>223 YALE AVENUE NORTH</t>
  </si>
  <si>
    <t>6430915</t>
  </si>
  <si>
    <t xml:space="preserve">1100  OLIVE WAY </t>
  </si>
  <si>
    <t>Alterations to the first floor existing office, per plan</t>
  </si>
  <si>
    <t>JEFFREY</t>
  </si>
  <si>
    <t>STROCKBINE</t>
  </si>
  <si>
    <t>911 WESTERN AVE, SUITE 307</t>
  </si>
  <si>
    <t>COMMERCIAL ADD/ALT</t>
  </si>
  <si>
    <t>FIELD</t>
  </si>
  <si>
    <t>MF</t>
  </si>
  <si>
    <t>6422535</t>
  </si>
  <si>
    <t xml:space="preserve">1900  ALASKAN WAY </t>
  </si>
  <si>
    <t>Repair/remove and replace water damaged cladding and balconies waterproofing and remove/reinstall vinyl windows and vinyl swing doors at existing South multifamily structure, per plans subject to field inspection (STFI).</t>
  </si>
  <si>
    <t>0</t>
  </si>
  <si>
    <t>DANIEL</t>
  </si>
  <si>
    <t>RUNDLE</t>
  </si>
  <si>
    <t>2101 N 34TH ST #150</t>
  </si>
  <si>
    <t>98103</t>
  </si>
  <si>
    <t>6422539</t>
  </si>
  <si>
    <t xml:space="preserve">2000  ALASKAN WAY </t>
  </si>
  <si>
    <t>Repair/remove and replace water damaged cladding and balconies waterproofing and removal/reinstallation of vinyl windows and vinyl swing doors at existing North multifamily structure, per plans subject to field inspection (STFI).</t>
  </si>
  <si>
    <t>MULTIFAMILY ADD/ALT</t>
  </si>
  <si>
    <t>3003 - BLANKET</t>
  </si>
  <si>
    <t>CHILD</t>
  </si>
  <si>
    <t>6436020</t>
  </si>
  <si>
    <t>1505  WESTLAKE AVE N</t>
  </si>
  <si>
    <t>Blanket Permit for interior non-structural alterations. FOR SMART TECH ON 7TH FLOOR</t>
  </si>
  <si>
    <t>JAMIE</t>
  </si>
  <si>
    <t>HERRING</t>
  </si>
  <si>
    <t>909 112TH AVE NE STE 206</t>
  </si>
  <si>
    <t>6438158</t>
  </si>
  <si>
    <t xml:space="preserve">701  5TH AVE </t>
  </si>
  <si>
    <t>Blanket Permit for interior non-structural alterations to 18th, 19th, and 20th floor for City Attorney offices, per plan.</t>
  </si>
  <si>
    <t>MATIN</t>
  </si>
  <si>
    <t>AHMADPANAH</t>
  </si>
  <si>
    <t>1326 5TH AV   SUITE 400</t>
  </si>
  <si>
    <t>6440115</t>
  </si>
  <si>
    <t xml:space="preserve">821  2ND AVE </t>
  </si>
  <si>
    <t>Blanket Permit for interior non-structural alterations.  Administrative Permit only - no work authorized.Floor 13 and 14 Nuance Communications.</t>
  </si>
  <si>
    <t>CYNDI</t>
  </si>
  <si>
    <t>SUNDBY</t>
  </si>
  <si>
    <t>821 2ND AVE SUITE 105</t>
  </si>
  <si>
    <t>6440147</t>
  </si>
  <si>
    <t xml:space="preserve">800  5TH AVE </t>
  </si>
  <si>
    <t>Blanket Permit for interior non-structural alterations to the 6th &amp; 7th floor. For (Orovidence Health and Services), per plans.</t>
  </si>
  <si>
    <t>JASON</t>
  </si>
  <si>
    <t>MULLAVEY</t>
  </si>
  <si>
    <t>15455 NW GREENBRIER PK WY</t>
  </si>
  <si>
    <t>BEAVERTON</t>
  </si>
  <si>
    <t>OR</t>
  </si>
  <si>
    <t>97006</t>
  </si>
  <si>
    <t>6441258</t>
  </si>
  <si>
    <t xml:space="preserve">1111  3RD AVE </t>
  </si>
  <si>
    <t>Blanket Permit for interior non-structural alterations to floors 31, 32, 33 and 34,  TENANT NAME FOSTER PEPPER, per plan.</t>
  </si>
  <si>
    <t>RACHEL</t>
  </si>
  <si>
    <t>BIAGI</t>
  </si>
  <si>
    <t>1326 5TH AVE     SUITE 400</t>
  </si>
  <si>
    <t>6442021</t>
  </si>
  <si>
    <t xml:space="preserve">600  STEWART ST </t>
  </si>
  <si>
    <t>Blanket Permit for interior non-structural alterations to 3rd and 4th floor (Regus) offices of existing commercial building, per plan.</t>
  </si>
  <si>
    <t>SHAWN</t>
  </si>
  <si>
    <t>JACKSON</t>
  </si>
  <si>
    <t>1600 7TH AVENUE, STE 1800</t>
  </si>
  <si>
    <t>6443975</t>
  </si>
  <si>
    <t xml:space="preserve">1730  MINOR AVE </t>
  </si>
  <si>
    <t>Blanket Permit for interior non-structural alterations.  TI work at suite 1050 (Facebook is the tenant)</t>
  </si>
  <si>
    <t xml:space="preserve"> </t>
  </si>
  <si>
    <t>DLR GROUP</t>
  </si>
  <si>
    <t>51 UNIVERSITY ST</t>
  </si>
  <si>
    <t>BLANKET TENNANT IMPROVEMENT</t>
  </si>
  <si>
    <t>1004 - MECHANICAL</t>
  </si>
  <si>
    <t>MECHANICAL</t>
  </si>
  <si>
    <t>6414183</t>
  </si>
  <si>
    <t xml:space="preserve">1101  2ND AVE </t>
  </si>
  <si>
    <t>adding new rooftop VRF equipment on roof, one new supply fan for stair pressurization and one fan for elevator pressurization</t>
  </si>
  <si>
    <t>WADE</t>
  </si>
  <si>
    <t>WILLINGHAM</t>
  </si>
  <si>
    <t>2623 WEST VALLEY HIGHWAY N  PO BOX 249</t>
  </si>
  <si>
    <t>AUBURN</t>
  </si>
  <si>
    <t>98071</t>
  </si>
  <si>
    <t>6422184</t>
  </si>
  <si>
    <t>TI for 1st, 2nd &amp; 3rd floors, per plans.</t>
  </si>
  <si>
    <t>LARRY</t>
  </si>
  <si>
    <t>NICHOLSON</t>
  </si>
  <si>
    <t>2623 W VALLEY HWY N</t>
  </si>
  <si>
    <t>6424591</t>
  </si>
  <si>
    <t xml:space="preserve">1220E  SPRING ST </t>
  </si>
  <si>
    <t>Mechanical HVAC system for new 5 story education building comprising of: One rooftop AHU; Fan coil branch heat recovery heat pump system.; Hot water heating system; Hydronic radiant ceiling panel system for floors 3, 4 and 5.; Misc. fans and terminal units.</t>
  </si>
  <si>
    <t>KIMBERLY</t>
  </si>
  <si>
    <t>PRECOUR</t>
  </si>
  <si>
    <t>9322 14TH AVE S</t>
  </si>
  <si>
    <t>6434749</t>
  </si>
  <si>
    <t>Installing 120 water source heat pumps (floors 9, 10, 20, 29, 30 &amp; 35)</t>
  </si>
  <si>
    <t>DARLA</t>
  </si>
  <si>
    <t>DOLL</t>
  </si>
  <si>
    <t>7717 DETROIT AVE SW</t>
  </si>
  <si>
    <t>98106</t>
  </si>
  <si>
    <t>MECHANICAL ONLY</t>
  </si>
  <si>
    <t>NEW</t>
  </si>
  <si>
    <t>6313785</t>
  </si>
  <si>
    <t>501  FAIRVIEW AVE N</t>
  </si>
  <si>
    <t>Shoring/Excavation for construction of a high-rise office building with retail and below grade parking, per plan</t>
  </si>
  <si>
    <t>JODI</t>
  </si>
  <si>
    <t>PATTERSON-O'HARE</t>
  </si>
  <si>
    <t>26456 MARINE VIEW DR S</t>
  </si>
  <si>
    <t>DES MOINES</t>
  </si>
  <si>
    <t>98198</t>
  </si>
  <si>
    <t>6337277</t>
  </si>
  <si>
    <t xml:space="preserve">255 S KING ST </t>
  </si>
  <si>
    <t>Excavate site, install shoring and construct two towers connected by podium for hotel, office, convention center, parking garage and retail space, and occupy, per plans.</t>
  </si>
  <si>
    <t>ARTHUR</t>
  </si>
  <si>
    <t>CHANG</t>
  </si>
  <si>
    <t>5209 LAKE WASHINGTON BLVD NE    STE 200</t>
  </si>
  <si>
    <t>KIRKLAND</t>
  </si>
  <si>
    <t>98033</t>
  </si>
  <si>
    <t>6361888</t>
  </si>
  <si>
    <t>300  BOREN AVE N</t>
  </si>
  <si>
    <t>Phased permit:  Construction of base podium and south tower of office and retail building with below grade parking and occupy, per plan.  The facades of the two existing structures to remain.  (Construction of north and south towers of office and retail building over common podium with below grade parking and occupy, per plan - APs processed separately)</t>
  </si>
  <si>
    <t>ANDREW</t>
  </si>
  <si>
    <t>CLINCH</t>
  </si>
  <si>
    <t>1221 2ND AVE SUITE 200</t>
  </si>
  <si>
    <t>6367484</t>
  </si>
  <si>
    <t>399  FAIRVIEW AVE N</t>
  </si>
  <si>
    <t>Phased project:  Construction of north office tower of office and retail building with below grade parking and occupy, per plan.  The facades of the two existing structures to remain.  (Construction of north and south towers of office and retail building on common podium with below grade parking and occupy, per plan - APs processed separately)</t>
  </si>
  <si>
    <t>6415156</t>
  </si>
  <si>
    <t>5895  LAKE WASHINGTON BLVD S</t>
  </si>
  <si>
    <t>Remove existing and install new 2.65 million gallon underground storage tank and facilities vault, above ground parking, pedestrian path and tennis courts for SPU, per plan.</t>
  </si>
  <si>
    <t>ALAN</t>
  </si>
  <si>
    <t>LORD</t>
  </si>
  <si>
    <t>700 5TH AVENUE  SUITE 4900</t>
  </si>
  <si>
    <t>98124</t>
  </si>
  <si>
    <t>COMMERCIAL NEW</t>
  </si>
  <si>
    <t>6337899</t>
  </si>
  <si>
    <t xml:space="preserve">101 NW 85TH ST </t>
  </si>
  <si>
    <t>Establish use as apartments and retail and construct new mixed use building and occupy per plan</t>
  </si>
  <si>
    <t>CLAYTON</t>
  </si>
  <si>
    <t>SMITH</t>
  </si>
  <si>
    <t>2111 3RD AVE</t>
  </si>
  <si>
    <t>98121</t>
  </si>
  <si>
    <t>6386515</t>
  </si>
  <si>
    <t xml:space="preserve">2651 NW 56TH ST </t>
  </si>
  <si>
    <t>Establish use as apartments and constuct boarding house, per plans.</t>
  </si>
  <si>
    <t>6391164</t>
  </si>
  <si>
    <t>4302  7TH AVE NE</t>
  </si>
  <si>
    <t>Construct new 47-unit apartment with underground parking and occupy, per plan.</t>
  </si>
  <si>
    <t>S. MICHAEL</t>
  </si>
  <si>
    <t>HOFFMAN</t>
  </si>
  <si>
    <t>2562 DEXTER AVE N</t>
  </si>
  <si>
    <t>6391341</t>
  </si>
  <si>
    <t>1701  DEXTER AVE N</t>
  </si>
  <si>
    <t>Shoring &amp; excavation for future 4-story mixed use building, per plan.</t>
  </si>
  <si>
    <t>DAWN</t>
  </si>
  <si>
    <t>BUSHNAQ</t>
  </si>
  <si>
    <t>3210 BEACON AVE S SUITE 130</t>
  </si>
  <si>
    <t>98144</t>
  </si>
  <si>
    <t>6391378</t>
  </si>
  <si>
    <t xml:space="preserve">2939 S MOUNT BAKER BLVD </t>
  </si>
  <si>
    <t>Establish and construct new 60 unit apartment building and occupy per plan.</t>
  </si>
  <si>
    <t>JEFF</t>
  </si>
  <si>
    <t>WEGENER</t>
  </si>
  <si>
    <t>999 N NORTHLAKE WAY, STE #215</t>
  </si>
  <si>
    <t>6399049</t>
  </si>
  <si>
    <t xml:space="preserve">1465 S COLUMBIAN WAY </t>
  </si>
  <si>
    <t>Establish use as rowhouses and Construct new Rowhouses with attached garages, per plan.</t>
  </si>
  <si>
    <t>GABRIELLE</t>
  </si>
  <si>
    <t>MULLER</t>
  </si>
  <si>
    <t>7209 GREENWOOD AVE N</t>
  </si>
  <si>
    <t>6399124</t>
  </si>
  <si>
    <t>209  13TH AVE E</t>
  </si>
  <si>
    <t xml:space="preserve">Construct East 3-unit townhouse, per plans. (Establish use for townhouses and construct two 3-unit townhouses.  Reviews and processing for 2 A/Ps under 6399124)
</t>
  </si>
  <si>
    <t>DICK</t>
  </si>
  <si>
    <t>MCCORMICK</t>
  </si>
  <si>
    <t>2930 HARVARD AVE E</t>
  </si>
  <si>
    <t>98102</t>
  </si>
  <si>
    <t>6406139</t>
  </si>
  <si>
    <t>3639  13TH AVE W</t>
  </si>
  <si>
    <t>Establish use as and construct a 3-unit townhouse, per plans.</t>
  </si>
  <si>
    <t>BRADLEY</t>
  </si>
  <si>
    <t>KHOURI</t>
  </si>
  <si>
    <t>610 2ND AVENUE</t>
  </si>
  <si>
    <t>6411761</t>
  </si>
  <si>
    <t>4702  FREMONT AVE N</t>
  </si>
  <si>
    <t>Establish use as and construct rowhouse with attached carports, per plan.</t>
  </si>
  <si>
    <t>EINAR</t>
  </si>
  <si>
    <t>NOVION</t>
  </si>
  <si>
    <t>3316 NE 120TH ST</t>
  </si>
  <si>
    <t>98125</t>
  </si>
  <si>
    <t>6418212</t>
  </si>
  <si>
    <t>2900  3RD AVE W</t>
  </si>
  <si>
    <t>Phased project:  Construction of an assisted living facility (Aegis Living) with below grade parking and occupy, per plan</t>
  </si>
  <si>
    <t>6419310</t>
  </si>
  <si>
    <t>211  13TH AVE E</t>
  </si>
  <si>
    <t xml:space="preserve">Construct West 3-unit townhouse, per plans. (Establish use for townhouses and construct two 3-unit townhouses.  Reviews and processing for 2 A/Ps under 6399124)
</t>
  </si>
  <si>
    <t>MOON</t>
  </si>
  <si>
    <t>ZHANG</t>
  </si>
  <si>
    <t>1916 23RD AVE S</t>
  </si>
  <si>
    <t>6422995</t>
  </si>
  <si>
    <t>3925  CALIFORNIA AVE SW</t>
  </si>
  <si>
    <t>Construct four unit townhouse with covered parking and establish use as rowhouse, per plan</t>
  </si>
  <si>
    <t>DAVE</t>
  </si>
  <si>
    <t>BIDDLE</t>
  </si>
  <si>
    <t>2701 CALIFORNIA AVENUE SW, #208</t>
  </si>
  <si>
    <t>WASHINGTON</t>
  </si>
  <si>
    <t>98116</t>
  </si>
  <si>
    <t>MULTIFAMILY NEW</t>
  </si>
  <si>
    <t>SF/D</t>
  </si>
  <si>
    <t>6429885</t>
  </si>
  <si>
    <t>2224  38TH PL E</t>
  </si>
  <si>
    <t>Establish use and construct single family dwelling with attached garage per plan.</t>
  </si>
  <si>
    <t>VINCENT</t>
  </si>
  <si>
    <t>FERRESE</t>
  </si>
  <si>
    <t>1402 3RD AVE</t>
  </si>
  <si>
    <t>6405859</t>
  </si>
  <si>
    <t>227  23RD AVE E</t>
  </si>
  <si>
    <t>Construct a duplex this permit. (Establish use as and construct a SFR and duplex, per plans. Review and processing under AP# 6405859).</t>
  </si>
  <si>
    <t>6412018</t>
  </si>
  <si>
    <t xml:space="preserve">4600 W RAYE ST </t>
  </si>
  <si>
    <t>Establish use as and construct new single family residence on existing foundations, per plan.</t>
  </si>
  <si>
    <t>VAN LEEUWEN</t>
  </si>
  <si>
    <t>5611 UNIVERSITY WAY NE STE 100B</t>
  </si>
  <si>
    <t>SINGLEFAMILY NEW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</si>
</sst>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0"/>
    <numFmt numFmtId="165" formatCode="\$#,##0.00;[Red]&quot;($&quot;#,##0.00\);\$0.00"/>
  </numFmts>
  <fonts count="10" x14ac:knownFonts="1">
    <font>
      <sz val="11"/>
      <color theme="1"/>
      <name val="Calibri"/>
      <family val="2"/>
      <scheme val="minor"/>
    </font>
    <font>
      <sz val="11"/>
      <color theme="1"/>
      <name val="Calibri"/>
      <family val="2"/>
      <scheme val="minor"/>
    </font>
    <font>
      <b/>
      <sz val="10"/>
      <name val="Arial"/>
      <family val="2"/>
    </font>
    <font>
      <b/>
      <sz val="8"/>
      <color indexed="9"/>
      <name val="Arial"/>
      <family val="2"/>
    </font>
    <font>
      <sz val="8"/>
      <color indexed="8"/>
      <name val="Arial"/>
      <family val="2"/>
    </font>
    <font>
      <sz val="6"/>
      <color indexed="8"/>
      <name val="Arial"/>
      <family val="2"/>
    </font>
    <font>
      <b/>
      <sz val="8"/>
      <color indexed="8"/>
      <name val="Arial"/>
      <family val="2"/>
    </font>
    <font>
      <b/>
      <sz val="10"/>
      <color indexed="8"/>
      <name val="Arial"/>
      <family val="2"/>
    </font>
    <font>
      <b/>
      <sz val="6"/>
      <color indexed="8"/>
      <name val="Arial"/>
      <family val="2"/>
    </font>
    <font>
      <sz val="11"/>
      <color theme="1"/>
      <name val="Arial"/>
      <family val="2"/>
    </font>
  </fonts>
  <fills count="4">
    <fill>
      <patternFill patternType="none"/>
    </fill>
    <fill>
      <patternFill patternType="gray125"/>
    </fill>
    <fill>
      <patternFill patternType="solid">
        <fgColor indexed="54"/>
        <bgColor indexed="9"/>
      </patternFill>
    </fill>
    <fill>
      <patternFill patternType="solid">
        <fgColor indexed="9"/>
        <bgColor indexed="9"/>
      </patternFill>
    </fill>
  </fills>
  <borders count="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31"/>
      </left>
      <right style="thin">
        <color indexed="31"/>
      </right>
      <top style="thin">
        <color indexed="31"/>
      </top>
      <bottom style="thin">
        <color indexed="31"/>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2" fillId="0" borderId="1" xfId="0" applyFont="1" applyBorder="1"/>
    <xf numFmtId="0" fontId="2" fillId="0" borderId="2" xfId="0" applyFont="1" applyBorder="1"/>
    <xf numFmtId="0" fontId="2" fillId="0" borderId="4" xfId="0" applyFont="1" applyBorder="1"/>
    <xf numFmtId="0" fontId="2" fillId="0" borderId="0" xfId="0" applyFont="1" applyBorder="1"/>
    <xf numFmtId="0" fontId="2" fillId="0" borderId="4" xfId="0" applyFont="1" applyFill="1" applyBorder="1"/>
    <xf numFmtId="0" fontId="3" fillId="2" borderId="6" xfId="0" applyFont="1" applyFill="1" applyBorder="1" applyAlignment="1">
      <alignment horizontal="left" vertical="top" wrapText="1"/>
    </xf>
    <xf numFmtId="49" fontId="4" fillId="3" borderId="6" xfId="0" applyNumberFormat="1" applyFont="1" applyFill="1" applyBorder="1" applyAlignment="1">
      <alignment horizontal="left" vertical="top"/>
    </xf>
    <xf numFmtId="164" fontId="4" fillId="3" borderId="6" xfId="0" applyNumberFormat="1" applyFont="1" applyFill="1" applyBorder="1" applyAlignment="1">
      <alignment horizontal="right" vertical="top"/>
    </xf>
    <xf numFmtId="165" fontId="4" fillId="3" borderId="6" xfId="0" applyNumberFormat="1" applyFont="1" applyFill="1" applyBorder="1" applyAlignment="1">
      <alignment horizontal="right" vertical="top"/>
    </xf>
    <xf numFmtId="0" fontId="5" fillId="3" borderId="0" xfId="0" applyFont="1" applyFill="1" applyAlignment="1">
      <alignment vertical="center"/>
    </xf>
    <xf numFmtId="49" fontId="6" fillId="3" borderId="6" xfId="0" applyNumberFormat="1" applyFont="1" applyFill="1" applyBorder="1" applyAlignment="1">
      <alignment horizontal="left" vertical="top"/>
    </xf>
    <xf numFmtId="164" fontId="6" fillId="3" borderId="6" xfId="0" applyNumberFormat="1" applyFont="1" applyFill="1" applyBorder="1" applyAlignment="1">
      <alignment horizontal="right" vertical="top"/>
    </xf>
    <xf numFmtId="164" fontId="7" fillId="3" borderId="6" xfId="0" applyNumberFormat="1" applyFont="1" applyFill="1" applyBorder="1" applyAlignment="1">
      <alignment horizontal="right" vertical="top"/>
    </xf>
    <xf numFmtId="0" fontId="8" fillId="3" borderId="0" xfId="0" applyFont="1" applyFill="1" applyAlignment="1">
      <alignment vertical="center"/>
    </xf>
    <xf numFmtId="0" fontId="2" fillId="0" borderId="0" xfId="0" applyFont="1"/>
    <xf numFmtId="164" fontId="2" fillId="0" borderId="0" xfId="0" applyNumberFormat="1" applyFont="1"/>
    <xf numFmtId="165" fontId="2" fillId="0" borderId="0" xfId="0" applyNumberFormat="1" applyFont="1"/>
    <xf numFmtId="49" fontId="4" fillId="3" borderId="6" xfId="0" applyNumberFormat="1" applyFont="1" applyFill="1" applyBorder="1" applyAlignment="1">
      <alignment horizontal="left" vertical="top" wrapText="1"/>
    </xf>
    <xf numFmtId="49" fontId="6" fillId="3" borderId="6" xfId="0" applyNumberFormat="1" applyFont="1" applyFill="1" applyBorder="1" applyAlignment="1">
      <alignment horizontal="left" vertical="top" wrapText="1"/>
    </xf>
    <xf numFmtId="0" fontId="2" fillId="0" borderId="0" xfId="0" applyFont="1" applyAlignment="1">
      <alignment wrapText="1"/>
    </xf>
    <xf numFmtId="0" fontId="4" fillId="3" borderId="6" xfId="0" applyFont="1" applyFill="1" applyBorder="1" applyAlignment="1">
      <alignment horizontal="left" vertical="top" wrapText="1"/>
    </xf>
    <xf numFmtId="0" fontId="9" fillId="0" borderId="2" xfId="0" applyFont="1" applyBorder="1"/>
    <xf numFmtId="44" fontId="9" fillId="0" borderId="2" xfId="1" applyFont="1" applyBorder="1" applyAlignment="1"/>
    <xf numFmtId="0" fontId="9" fillId="0" borderId="3" xfId="0" applyFont="1" applyBorder="1" applyAlignment="1">
      <alignment wrapText="1"/>
    </xf>
    <xf numFmtId="0" fontId="9" fillId="0" borderId="0" xfId="0" applyFont="1"/>
    <xf numFmtId="0" fontId="9" fillId="0" borderId="0" xfId="0" applyFont="1" applyBorder="1"/>
    <xf numFmtId="44" fontId="9" fillId="0" borderId="0" xfId="1" applyFont="1" applyBorder="1" applyAlignment="1"/>
    <xf numFmtId="0" fontId="9" fillId="0" borderId="5" xfId="0" applyFont="1" applyBorder="1" applyAlignment="1">
      <alignment wrapText="1"/>
    </xf>
    <xf numFmtId="0" fontId="9" fillId="0" borderId="0" xfId="0" applyFont="1" applyAlignment="1">
      <alignment wrapText="1"/>
    </xf>
    <xf numFmtId="0" fontId="9" fillId="0" borderId="0" xfId="0" applyFont="1" applyFill="1"/>
    <xf numFmtId="0" fontId="2" fillId="0" borderId="0" xfId="0" applyNumberFormat="1" applyFont="1" applyAlignment="1"/>
    <xf numFmtId="0" fontId="7" fillId="3" borderId="0" xfId="0" applyFont="1" applyFill="1" applyAlignment="1">
      <alignment vertical="center"/>
    </xf>
    <xf numFmtId="49" fontId="7" fillId="3" borderId="6" xfId="0" applyNumberFormat="1" applyFont="1" applyFill="1" applyBorder="1" applyAlignment="1">
      <alignment horizontal="left" vertical="center"/>
    </xf>
    <xf numFmtId="49" fontId="7" fillId="3" borderId="6" xfId="0" applyNumberFormat="1"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60"/>
  <sheetViews>
    <sheetView tabSelected="1" workbookViewId="0"/>
  </sheetViews>
  <sheetFormatPr defaultRowHeight="14.25" x14ac:dyDescent="0.2"/>
  <cols>
    <col min="1" max="1" width="39.140625" style="25" customWidth="1"/>
    <col min="2" max="2" width="6" style="25" bestFit="1" customWidth="1"/>
    <col min="3" max="3" width="9.85546875" style="25" bestFit="1" customWidth="1"/>
    <col min="4" max="4" width="13.28515625" style="25" bestFit="1" customWidth="1"/>
    <col min="5" max="5" width="12.140625" style="25" bestFit="1" customWidth="1"/>
    <col min="6" max="6" width="7" style="25" bestFit="1" customWidth="1"/>
    <col min="7" max="7" width="18.7109375" style="25" bestFit="1" customWidth="1"/>
    <col min="8" max="8" width="26" style="25" bestFit="1" customWidth="1"/>
    <col min="9" max="9" width="44.28515625" style="29" customWidth="1"/>
    <col min="10" max="10" width="8.42578125" style="25" bestFit="1" customWidth="1"/>
    <col min="11" max="11" width="6.140625" style="25" bestFit="1" customWidth="1"/>
    <col min="12" max="12" width="13.7109375" style="25" bestFit="1" customWidth="1"/>
    <col min="13" max="13" width="15.85546875" style="25" bestFit="1" customWidth="1"/>
    <col min="14" max="14" width="34.7109375" style="25" bestFit="1" customWidth="1"/>
    <col min="15" max="15" width="13.7109375" style="25" bestFit="1" customWidth="1"/>
    <col min="16" max="16" width="11" style="25" bestFit="1" customWidth="1"/>
    <col min="17" max="17" width="13.7109375" style="25" bestFit="1" customWidth="1"/>
    <col min="18" max="16384" width="9.140625" style="25"/>
  </cols>
  <sheetData>
    <row r="1" spans="1:253" x14ac:dyDescent="0.2">
      <c r="A1" s="1" t="s">
        <v>0</v>
      </c>
      <c r="B1" s="2"/>
      <c r="C1" s="22"/>
      <c r="D1" s="22"/>
      <c r="E1" s="22"/>
      <c r="F1" s="22"/>
      <c r="G1" s="23"/>
      <c r="H1" s="22"/>
      <c r="I1" s="24"/>
    </row>
    <row r="2" spans="1:253" x14ac:dyDescent="0.2">
      <c r="A2" s="3" t="s">
        <v>1</v>
      </c>
      <c r="B2" s="4"/>
      <c r="C2" s="26"/>
      <c r="D2" s="26"/>
      <c r="E2" s="26"/>
      <c r="F2" s="26"/>
      <c r="G2" s="27"/>
      <c r="H2" s="26"/>
      <c r="I2" s="28"/>
    </row>
    <row r="3" spans="1:253" x14ac:dyDescent="0.2">
      <c r="A3" s="3" t="s">
        <v>2</v>
      </c>
      <c r="B3" s="4"/>
      <c r="C3" s="26"/>
      <c r="D3" s="26"/>
      <c r="E3" s="26"/>
      <c r="F3" s="26"/>
      <c r="G3" s="27"/>
      <c r="H3" s="26"/>
      <c r="I3" s="28"/>
    </row>
    <row r="4" spans="1:253" x14ac:dyDescent="0.2">
      <c r="A4" s="3">
        <v>2014</v>
      </c>
      <c r="B4" s="26"/>
      <c r="C4" s="26"/>
      <c r="D4" s="26"/>
      <c r="E4" s="26"/>
      <c r="F4" s="26"/>
      <c r="G4" s="27"/>
      <c r="H4" s="26"/>
      <c r="I4" s="28"/>
    </row>
    <row r="5" spans="1:253" x14ac:dyDescent="0.2">
      <c r="A5" s="5" t="s">
        <v>3</v>
      </c>
    </row>
    <row r="7" spans="1:253" ht="33.75" x14ac:dyDescent="0.2">
      <c r="A7" s="6" t="s">
        <v>4</v>
      </c>
      <c r="B7" s="6" t="s">
        <v>5</v>
      </c>
      <c r="C7" s="6" t="s">
        <v>6</v>
      </c>
      <c r="D7" s="6" t="s">
        <v>7</v>
      </c>
      <c r="E7" s="6" t="s">
        <v>8</v>
      </c>
      <c r="F7" s="6" t="s">
        <v>9</v>
      </c>
      <c r="G7" s="6" t="s">
        <v>10</v>
      </c>
      <c r="H7" s="6" t="s">
        <v>11</v>
      </c>
      <c r="I7" s="6" t="s">
        <v>12</v>
      </c>
      <c r="J7" s="6" t="s">
        <v>13</v>
      </c>
      <c r="K7" s="6" t="s">
        <v>14</v>
      </c>
      <c r="L7" s="6" t="s">
        <v>15</v>
      </c>
      <c r="M7" s="6" t="s">
        <v>16</v>
      </c>
      <c r="N7" s="6" t="s">
        <v>17</v>
      </c>
      <c r="O7" s="6" t="s">
        <v>18</v>
      </c>
      <c r="P7" s="6" t="s">
        <v>19</v>
      </c>
      <c r="Q7" s="6" t="s">
        <v>20</v>
      </c>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row>
    <row r="8" spans="1:253" s="10" customFormat="1" ht="33.75" x14ac:dyDescent="0.25">
      <c r="A8" s="7" t="s">
        <v>21</v>
      </c>
      <c r="B8" s="7" t="s">
        <v>22</v>
      </c>
      <c r="C8" s="7" t="s">
        <v>23</v>
      </c>
      <c r="D8" s="7" t="s">
        <v>24</v>
      </c>
      <c r="E8" s="8">
        <v>1</v>
      </c>
      <c r="F8" s="7" t="s">
        <v>25</v>
      </c>
      <c r="G8" s="9">
        <v>1750000</v>
      </c>
      <c r="H8" s="7" t="s">
        <v>26</v>
      </c>
      <c r="I8" s="18" t="s">
        <v>27</v>
      </c>
      <c r="J8" s="8">
        <v>0</v>
      </c>
      <c r="K8" s="8">
        <v>0</v>
      </c>
      <c r="L8" s="7" t="s">
        <v>28</v>
      </c>
      <c r="M8" s="7" t="s">
        <v>29</v>
      </c>
      <c r="N8" s="7" t="s">
        <v>30</v>
      </c>
      <c r="O8" s="7" t="s">
        <v>31</v>
      </c>
      <c r="P8" s="7" t="s">
        <v>32</v>
      </c>
      <c r="Q8" s="7" t="s">
        <v>33</v>
      </c>
    </row>
    <row r="9" spans="1:253" s="10" customFormat="1" ht="11.25" x14ac:dyDescent="0.25">
      <c r="A9" s="7" t="s">
        <v>21</v>
      </c>
      <c r="B9" s="7" t="s">
        <v>22</v>
      </c>
      <c r="C9" s="7" t="s">
        <v>23</v>
      </c>
      <c r="D9" s="7" t="s">
        <v>24</v>
      </c>
      <c r="E9" s="8">
        <v>1</v>
      </c>
      <c r="F9" s="7" t="s">
        <v>34</v>
      </c>
      <c r="G9" s="9">
        <v>1240000</v>
      </c>
      <c r="H9" s="7" t="s">
        <v>35</v>
      </c>
      <c r="I9" s="18" t="s">
        <v>36</v>
      </c>
      <c r="J9" s="8">
        <v>0</v>
      </c>
      <c r="K9" s="8">
        <v>0</v>
      </c>
      <c r="L9" s="7" t="s">
        <v>37</v>
      </c>
      <c r="M9" s="7" t="s">
        <v>38</v>
      </c>
      <c r="N9" s="7" t="s">
        <v>39</v>
      </c>
      <c r="O9" s="7" t="s">
        <v>40</v>
      </c>
      <c r="P9" s="7" t="s">
        <v>32</v>
      </c>
      <c r="Q9" s="7" t="s">
        <v>41</v>
      </c>
    </row>
    <row r="10" spans="1:253" s="10" customFormat="1" ht="22.5" x14ac:dyDescent="0.25">
      <c r="A10" s="7" t="s">
        <v>21</v>
      </c>
      <c r="B10" s="7" t="s">
        <v>22</v>
      </c>
      <c r="C10" s="7" t="s">
        <v>23</v>
      </c>
      <c r="D10" s="7" t="s">
        <v>24</v>
      </c>
      <c r="E10" s="8">
        <v>1</v>
      </c>
      <c r="F10" s="7" t="s">
        <v>42</v>
      </c>
      <c r="G10" s="9">
        <v>700000</v>
      </c>
      <c r="H10" s="7" t="s">
        <v>43</v>
      </c>
      <c r="I10" s="18" t="s">
        <v>44</v>
      </c>
      <c r="J10" s="8">
        <v>0</v>
      </c>
      <c r="K10" s="8">
        <v>0</v>
      </c>
      <c r="L10" s="7" t="s">
        <v>45</v>
      </c>
      <c r="M10" s="7" t="s">
        <v>46</v>
      </c>
      <c r="N10" s="7" t="s">
        <v>47</v>
      </c>
      <c r="O10" s="7" t="s">
        <v>31</v>
      </c>
      <c r="P10" s="7" t="s">
        <v>32</v>
      </c>
      <c r="Q10" s="7" t="s">
        <v>48</v>
      </c>
    </row>
    <row r="11" spans="1:253" s="10" customFormat="1" ht="33.75" x14ac:dyDescent="0.25">
      <c r="A11" s="7" t="s">
        <v>21</v>
      </c>
      <c r="B11" s="7" t="s">
        <v>22</v>
      </c>
      <c r="C11" s="7" t="s">
        <v>23</v>
      </c>
      <c r="D11" s="7" t="s">
        <v>24</v>
      </c>
      <c r="E11" s="8">
        <v>1</v>
      </c>
      <c r="F11" s="7" t="s">
        <v>49</v>
      </c>
      <c r="G11" s="9">
        <v>586000</v>
      </c>
      <c r="H11" s="7" t="s">
        <v>50</v>
      </c>
      <c r="I11" s="18" t="s">
        <v>51</v>
      </c>
      <c r="J11" s="8">
        <v>0</v>
      </c>
      <c r="K11" s="8">
        <v>0</v>
      </c>
      <c r="L11" s="7" t="s">
        <v>52</v>
      </c>
      <c r="M11" s="7" t="s">
        <v>53</v>
      </c>
      <c r="N11" s="7" t="s">
        <v>54</v>
      </c>
      <c r="O11" s="7" t="s">
        <v>31</v>
      </c>
      <c r="P11" s="7" t="s">
        <v>32</v>
      </c>
      <c r="Q11" s="7" t="s">
        <v>55</v>
      </c>
    </row>
    <row r="12" spans="1:253" s="10" customFormat="1" ht="22.5" x14ac:dyDescent="0.25">
      <c r="A12" s="7" t="s">
        <v>21</v>
      </c>
      <c r="B12" s="7" t="s">
        <v>22</v>
      </c>
      <c r="C12" s="7" t="s">
        <v>23</v>
      </c>
      <c r="D12" s="7" t="s">
        <v>24</v>
      </c>
      <c r="E12" s="8">
        <v>1</v>
      </c>
      <c r="F12" s="7" t="s">
        <v>56</v>
      </c>
      <c r="G12" s="9">
        <v>650000</v>
      </c>
      <c r="H12" s="7" t="s">
        <v>57</v>
      </c>
      <c r="I12" s="18" t="s">
        <v>58</v>
      </c>
      <c r="J12" s="8">
        <v>0</v>
      </c>
      <c r="K12" s="8">
        <v>0</v>
      </c>
      <c r="L12" s="7" t="s">
        <v>59</v>
      </c>
      <c r="M12" s="7" t="s">
        <v>60</v>
      </c>
      <c r="N12" s="7" t="s">
        <v>61</v>
      </c>
      <c r="O12" s="7" t="s">
        <v>31</v>
      </c>
      <c r="P12" s="7" t="s">
        <v>32</v>
      </c>
      <c r="Q12" s="7" t="s">
        <v>62</v>
      </c>
    </row>
    <row r="13" spans="1:253" s="10" customFormat="1" ht="33.75" x14ac:dyDescent="0.25">
      <c r="A13" s="7" t="s">
        <v>21</v>
      </c>
      <c r="B13" s="7" t="s">
        <v>22</v>
      </c>
      <c r="C13" s="7" t="s">
        <v>23</v>
      </c>
      <c r="D13" s="7" t="s">
        <v>24</v>
      </c>
      <c r="E13" s="8">
        <v>1</v>
      </c>
      <c r="F13" s="7" t="s">
        <v>63</v>
      </c>
      <c r="G13" s="9">
        <v>4140641</v>
      </c>
      <c r="H13" s="7" t="s">
        <v>64</v>
      </c>
      <c r="I13" s="18" t="s">
        <v>65</v>
      </c>
      <c r="J13" s="8">
        <v>0</v>
      </c>
      <c r="K13" s="8">
        <v>0</v>
      </c>
      <c r="L13" s="7" t="s">
        <v>66</v>
      </c>
      <c r="M13" s="7" t="s">
        <v>67</v>
      </c>
      <c r="N13" s="7" t="s">
        <v>68</v>
      </c>
      <c r="O13" s="7" t="s">
        <v>31</v>
      </c>
      <c r="P13" s="7" t="s">
        <v>32</v>
      </c>
      <c r="Q13" s="7" t="s">
        <v>69</v>
      </c>
    </row>
    <row r="14" spans="1:253" s="10" customFormat="1" ht="33.75" x14ac:dyDescent="0.25">
      <c r="A14" s="7" t="s">
        <v>21</v>
      </c>
      <c r="B14" s="7" t="s">
        <v>70</v>
      </c>
      <c r="C14" s="7" t="s">
        <v>23</v>
      </c>
      <c r="D14" s="7" t="s">
        <v>24</v>
      </c>
      <c r="E14" s="8">
        <v>1</v>
      </c>
      <c r="F14" s="7" t="s">
        <v>71</v>
      </c>
      <c r="G14" s="9">
        <v>3000000</v>
      </c>
      <c r="H14" s="7" t="s">
        <v>72</v>
      </c>
      <c r="I14" s="18" t="s">
        <v>73</v>
      </c>
      <c r="J14" s="8">
        <v>0</v>
      </c>
      <c r="K14" s="8">
        <v>0</v>
      </c>
      <c r="L14" s="7" t="s">
        <v>74</v>
      </c>
      <c r="M14" s="7" t="s">
        <v>75</v>
      </c>
      <c r="N14" s="7" t="s">
        <v>76</v>
      </c>
      <c r="O14" s="7" t="s">
        <v>31</v>
      </c>
      <c r="P14" s="7" t="s">
        <v>32</v>
      </c>
      <c r="Q14" s="7" t="s">
        <v>62</v>
      </c>
    </row>
    <row r="15" spans="1:253" s="10" customFormat="1" ht="45" x14ac:dyDescent="0.25">
      <c r="A15" s="7" t="s">
        <v>21</v>
      </c>
      <c r="B15" s="7" t="s">
        <v>70</v>
      </c>
      <c r="C15" s="7" t="s">
        <v>23</v>
      </c>
      <c r="D15" s="7" t="s">
        <v>24</v>
      </c>
      <c r="E15" s="8">
        <v>1</v>
      </c>
      <c r="F15" s="7" t="s">
        <v>77</v>
      </c>
      <c r="G15" s="9">
        <v>1560000</v>
      </c>
      <c r="H15" s="7" t="s">
        <v>78</v>
      </c>
      <c r="I15" s="18" t="s">
        <v>79</v>
      </c>
      <c r="J15" s="8">
        <v>0</v>
      </c>
      <c r="K15" s="8">
        <v>0</v>
      </c>
      <c r="L15" s="7" t="s">
        <v>80</v>
      </c>
      <c r="M15" s="7" t="s">
        <v>81</v>
      </c>
      <c r="N15" s="7" t="s">
        <v>82</v>
      </c>
      <c r="O15" s="7" t="s">
        <v>31</v>
      </c>
      <c r="P15" s="7" t="s">
        <v>32</v>
      </c>
      <c r="Q15" s="7" t="s">
        <v>83</v>
      </c>
    </row>
    <row r="16" spans="1:253" s="10" customFormat="1" ht="22.5" x14ac:dyDescent="0.25">
      <c r="A16" s="7" t="s">
        <v>21</v>
      </c>
      <c r="B16" s="7" t="s">
        <v>70</v>
      </c>
      <c r="C16" s="7" t="s">
        <v>23</v>
      </c>
      <c r="D16" s="7" t="s">
        <v>24</v>
      </c>
      <c r="E16" s="8">
        <v>1</v>
      </c>
      <c r="F16" s="7" t="s">
        <v>84</v>
      </c>
      <c r="G16" s="9">
        <v>531000</v>
      </c>
      <c r="H16" s="7" t="s">
        <v>85</v>
      </c>
      <c r="I16" s="18" t="s">
        <v>86</v>
      </c>
      <c r="J16" s="8">
        <v>0</v>
      </c>
      <c r="K16" s="8">
        <v>0</v>
      </c>
      <c r="L16" s="7" t="s">
        <v>87</v>
      </c>
      <c r="M16" s="7" t="s">
        <v>88</v>
      </c>
      <c r="N16" s="7" t="s">
        <v>89</v>
      </c>
      <c r="O16" s="7" t="s">
        <v>31</v>
      </c>
      <c r="P16" s="7" t="s">
        <v>32</v>
      </c>
      <c r="Q16" s="7" t="s">
        <v>90</v>
      </c>
    </row>
    <row r="17" spans="1:17" s="10" customFormat="1" ht="33.75" x14ac:dyDescent="0.25">
      <c r="A17" s="7" t="s">
        <v>21</v>
      </c>
      <c r="B17" s="7" t="s">
        <v>70</v>
      </c>
      <c r="C17" s="7" t="s">
        <v>23</v>
      </c>
      <c r="D17" s="7" t="s">
        <v>24</v>
      </c>
      <c r="E17" s="8">
        <v>1</v>
      </c>
      <c r="F17" s="7" t="s">
        <v>91</v>
      </c>
      <c r="G17" s="9">
        <v>1500000</v>
      </c>
      <c r="H17" s="7" t="s">
        <v>92</v>
      </c>
      <c r="I17" s="18" t="s">
        <v>93</v>
      </c>
      <c r="J17" s="8">
        <v>0</v>
      </c>
      <c r="K17" s="8">
        <v>0</v>
      </c>
      <c r="L17" s="7" t="s">
        <v>94</v>
      </c>
      <c r="M17" s="7" t="s">
        <v>95</v>
      </c>
      <c r="N17" s="7" t="s">
        <v>96</v>
      </c>
      <c r="O17" s="7" t="s">
        <v>31</v>
      </c>
      <c r="P17" s="7" t="s">
        <v>32</v>
      </c>
      <c r="Q17" s="7" t="s">
        <v>83</v>
      </c>
    </row>
    <row r="18" spans="1:17" s="10" customFormat="1" ht="11.25" x14ac:dyDescent="0.25">
      <c r="A18" s="7" t="s">
        <v>21</v>
      </c>
      <c r="B18" s="7" t="s">
        <v>70</v>
      </c>
      <c r="C18" s="7" t="s">
        <v>23</v>
      </c>
      <c r="D18" s="7" t="s">
        <v>24</v>
      </c>
      <c r="E18" s="8">
        <v>1</v>
      </c>
      <c r="F18" s="7" t="s">
        <v>97</v>
      </c>
      <c r="G18" s="9">
        <v>1005059</v>
      </c>
      <c r="H18" s="7" t="s">
        <v>98</v>
      </c>
      <c r="I18" s="18" t="s">
        <v>99</v>
      </c>
      <c r="J18" s="8">
        <v>0</v>
      </c>
      <c r="K18" s="8">
        <v>0</v>
      </c>
      <c r="L18" s="7" t="s">
        <v>100</v>
      </c>
      <c r="M18" s="7" t="s">
        <v>101</v>
      </c>
      <c r="N18" s="7" t="s">
        <v>102</v>
      </c>
      <c r="O18" s="7" t="s">
        <v>31</v>
      </c>
      <c r="P18" s="7" t="s">
        <v>32</v>
      </c>
      <c r="Q18" s="7" t="s">
        <v>33</v>
      </c>
    </row>
    <row r="19" spans="1:17" s="14" customFormat="1" x14ac:dyDescent="0.2">
      <c r="A19" s="31" t="s">
        <v>103</v>
      </c>
      <c r="B19" s="11"/>
      <c r="C19" s="11"/>
      <c r="D19" s="11"/>
      <c r="E19" s="12">
        <f>SUM(E8:E18)</f>
        <v>11</v>
      </c>
      <c r="F19" s="11"/>
      <c r="G19" s="13">
        <f>SUM(G8:G18)</f>
        <v>16662700</v>
      </c>
      <c r="H19" s="25"/>
      <c r="I19" s="19"/>
      <c r="J19" s="12">
        <f t="shared" ref="J19:K19" si="0">SUM(J8:J18)</f>
        <v>0</v>
      </c>
      <c r="K19" s="12">
        <f t="shared" si="0"/>
        <v>0</v>
      </c>
      <c r="L19" s="11"/>
      <c r="M19" s="11"/>
      <c r="N19" s="11"/>
      <c r="O19" s="11"/>
      <c r="P19" s="11"/>
      <c r="Q19" s="11"/>
    </row>
    <row r="20" spans="1:17" s="10" customFormat="1" ht="45" x14ac:dyDescent="0.25">
      <c r="A20" s="7" t="s">
        <v>21</v>
      </c>
      <c r="B20" s="7" t="s">
        <v>104</v>
      </c>
      <c r="C20" s="7" t="s">
        <v>105</v>
      </c>
      <c r="D20" s="7" t="s">
        <v>24</v>
      </c>
      <c r="E20" s="8">
        <v>1</v>
      </c>
      <c r="F20" s="7" t="s">
        <v>106</v>
      </c>
      <c r="G20" s="9">
        <v>2000000</v>
      </c>
      <c r="H20" s="7" t="s">
        <v>107</v>
      </c>
      <c r="I20" s="18" t="s">
        <v>108</v>
      </c>
      <c r="J20" s="8" t="s">
        <v>109</v>
      </c>
      <c r="K20" s="8" t="s">
        <v>109</v>
      </c>
      <c r="L20" s="7" t="s">
        <v>110</v>
      </c>
      <c r="M20" s="7" t="s">
        <v>111</v>
      </c>
      <c r="N20" s="7" t="s">
        <v>112</v>
      </c>
      <c r="O20" s="7" t="s">
        <v>31</v>
      </c>
      <c r="P20" s="7" t="s">
        <v>32</v>
      </c>
      <c r="Q20" s="7" t="s">
        <v>113</v>
      </c>
    </row>
    <row r="21" spans="1:17" s="10" customFormat="1" ht="45" x14ac:dyDescent="0.25">
      <c r="A21" s="7" t="s">
        <v>21</v>
      </c>
      <c r="B21" s="7" t="s">
        <v>104</v>
      </c>
      <c r="C21" s="7" t="s">
        <v>105</v>
      </c>
      <c r="D21" s="7" t="s">
        <v>24</v>
      </c>
      <c r="E21" s="8">
        <v>1</v>
      </c>
      <c r="F21" s="7" t="s">
        <v>114</v>
      </c>
      <c r="G21" s="9">
        <v>2000000</v>
      </c>
      <c r="H21" s="7" t="s">
        <v>115</v>
      </c>
      <c r="I21" s="18" t="s">
        <v>116</v>
      </c>
      <c r="J21" s="8" t="s">
        <v>109</v>
      </c>
      <c r="K21" s="8" t="s">
        <v>109</v>
      </c>
      <c r="L21" s="7" t="s">
        <v>110</v>
      </c>
      <c r="M21" s="7" t="s">
        <v>111</v>
      </c>
      <c r="N21" s="7" t="s">
        <v>112</v>
      </c>
      <c r="O21" s="7" t="s">
        <v>31</v>
      </c>
      <c r="P21" s="7" t="s">
        <v>32</v>
      </c>
      <c r="Q21" s="7" t="s">
        <v>113</v>
      </c>
    </row>
    <row r="22" spans="1:17" s="15" customFormat="1" ht="12.75" x14ac:dyDescent="0.2">
      <c r="A22" s="31" t="s">
        <v>117</v>
      </c>
      <c r="E22" s="16">
        <f>SUM(E20:E21)</f>
        <v>2</v>
      </c>
      <c r="G22" s="17">
        <f>SUM(G20:G21)</f>
        <v>4000000</v>
      </c>
      <c r="I22" s="20"/>
      <c r="J22" s="16">
        <f t="shared" ref="J22:K22" si="1">SUM(J20:J21)</f>
        <v>0</v>
      </c>
      <c r="K22" s="16">
        <f t="shared" si="1"/>
        <v>0</v>
      </c>
    </row>
    <row r="23" spans="1:17" s="10" customFormat="1" ht="22.5" x14ac:dyDescent="0.25">
      <c r="A23" s="7" t="s">
        <v>118</v>
      </c>
      <c r="B23" s="7" t="s">
        <v>70</v>
      </c>
      <c r="C23" s="7" t="s">
        <v>23</v>
      </c>
      <c r="D23" s="7" t="s">
        <v>119</v>
      </c>
      <c r="E23" s="8">
        <v>1</v>
      </c>
      <c r="F23" s="7" t="s">
        <v>120</v>
      </c>
      <c r="G23" s="9">
        <v>572838</v>
      </c>
      <c r="H23" s="7" t="s">
        <v>121</v>
      </c>
      <c r="I23" s="18" t="s">
        <v>122</v>
      </c>
      <c r="J23" s="8" t="s">
        <v>109</v>
      </c>
      <c r="K23" s="8" t="s">
        <v>109</v>
      </c>
      <c r="L23" s="7" t="s">
        <v>123</v>
      </c>
      <c r="M23" s="7" t="s">
        <v>124</v>
      </c>
      <c r="N23" s="7" t="s">
        <v>125</v>
      </c>
      <c r="O23" s="7" t="s">
        <v>40</v>
      </c>
      <c r="P23" s="7" t="s">
        <v>32</v>
      </c>
      <c r="Q23" s="7" t="s">
        <v>41</v>
      </c>
    </row>
    <row r="24" spans="1:17" s="10" customFormat="1" ht="22.5" x14ac:dyDescent="0.25">
      <c r="A24" s="7" t="s">
        <v>118</v>
      </c>
      <c r="B24" s="7" t="s">
        <v>70</v>
      </c>
      <c r="C24" s="7" t="s">
        <v>23</v>
      </c>
      <c r="D24" s="7" t="s">
        <v>119</v>
      </c>
      <c r="E24" s="8">
        <v>1</v>
      </c>
      <c r="F24" s="7" t="s">
        <v>126</v>
      </c>
      <c r="G24" s="9">
        <v>4013973</v>
      </c>
      <c r="H24" s="7" t="s">
        <v>127</v>
      </c>
      <c r="I24" s="18" t="s">
        <v>128</v>
      </c>
      <c r="J24" s="8" t="s">
        <v>109</v>
      </c>
      <c r="K24" s="8" t="s">
        <v>109</v>
      </c>
      <c r="L24" s="7" t="s">
        <v>129</v>
      </c>
      <c r="M24" s="7" t="s">
        <v>130</v>
      </c>
      <c r="N24" s="7" t="s">
        <v>131</v>
      </c>
      <c r="O24" s="7" t="s">
        <v>31</v>
      </c>
      <c r="P24" s="7" t="s">
        <v>32</v>
      </c>
      <c r="Q24" s="7" t="s">
        <v>62</v>
      </c>
    </row>
    <row r="25" spans="1:17" s="10" customFormat="1" ht="33.75" x14ac:dyDescent="0.25">
      <c r="A25" s="7" t="s">
        <v>118</v>
      </c>
      <c r="B25" s="7" t="s">
        <v>70</v>
      </c>
      <c r="C25" s="7" t="s">
        <v>23</v>
      </c>
      <c r="D25" s="7" t="s">
        <v>119</v>
      </c>
      <c r="E25" s="8">
        <v>1</v>
      </c>
      <c r="F25" s="7" t="s">
        <v>132</v>
      </c>
      <c r="G25" s="9">
        <v>750000</v>
      </c>
      <c r="H25" s="7" t="s">
        <v>133</v>
      </c>
      <c r="I25" s="18" t="s">
        <v>134</v>
      </c>
      <c r="J25" s="8" t="s">
        <v>109</v>
      </c>
      <c r="K25" s="8" t="s">
        <v>109</v>
      </c>
      <c r="L25" s="7" t="s">
        <v>135</v>
      </c>
      <c r="M25" s="7" t="s">
        <v>136</v>
      </c>
      <c r="N25" s="7" t="s">
        <v>137</v>
      </c>
      <c r="O25" s="7" t="s">
        <v>31</v>
      </c>
      <c r="P25" s="7" t="s">
        <v>32</v>
      </c>
      <c r="Q25" s="7" t="s">
        <v>55</v>
      </c>
    </row>
    <row r="26" spans="1:17" s="10" customFormat="1" ht="22.5" x14ac:dyDescent="0.25">
      <c r="A26" s="7" t="s">
        <v>118</v>
      </c>
      <c r="B26" s="7" t="s">
        <v>70</v>
      </c>
      <c r="C26" s="7" t="s">
        <v>23</v>
      </c>
      <c r="D26" s="7" t="s">
        <v>119</v>
      </c>
      <c r="E26" s="8">
        <v>1</v>
      </c>
      <c r="F26" s="7" t="s">
        <v>138</v>
      </c>
      <c r="G26" s="9">
        <v>2048860</v>
      </c>
      <c r="H26" s="7" t="s">
        <v>139</v>
      </c>
      <c r="I26" s="18" t="s">
        <v>140</v>
      </c>
      <c r="J26" s="8" t="s">
        <v>109</v>
      </c>
      <c r="K26" s="8" t="s">
        <v>109</v>
      </c>
      <c r="L26" s="7" t="s">
        <v>141</v>
      </c>
      <c r="M26" s="7" t="s">
        <v>142</v>
      </c>
      <c r="N26" s="7" t="s">
        <v>143</v>
      </c>
      <c r="O26" s="7" t="s">
        <v>144</v>
      </c>
      <c r="P26" s="7" t="s">
        <v>145</v>
      </c>
      <c r="Q26" s="7" t="s">
        <v>146</v>
      </c>
    </row>
    <row r="27" spans="1:17" s="10" customFormat="1" ht="33.75" x14ac:dyDescent="0.25">
      <c r="A27" s="7" t="s">
        <v>118</v>
      </c>
      <c r="B27" s="7" t="s">
        <v>70</v>
      </c>
      <c r="C27" s="7" t="s">
        <v>23</v>
      </c>
      <c r="D27" s="7" t="s">
        <v>119</v>
      </c>
      <c r="E27" s="8">
        <v>1</v>
      </c>
      <c r="F27" s="7" t="s">
        <v>147</v>
      </c>
      <c r="G27" s="9">
        <v>3427000</v>
      </c>
      <c r="H27" s="7" t="s">
        <v>148</v>
      </c>
      <c r="I27" s="18" t="s">
        <v>149</v>
      </c>
      <c r="J27" s="8" t="s">
        <v>109</v>
      </c>
      <c r="K27" s="8" t="s">
        <v>109</v>
      </c>
      <c r="L27" s="7" t="s">
        <v>150</v>
      </c>
      <c r="M27" s="7" t="s">
        <v>151</v>
      </c>
      <c r="N27" s="7" t="s">
        <v>152</v>
      </c>
      <c r="O27" s="7" t="s">
        <v>31</v>
      </c>
      <c r="P27" s="7" t="s">
        <v>32</v>
      </c>
      <c r="Q27" s="7" t="s">
        <v>62</v>
      </c>
    </row>
    <row r="28" spans="1:17" s="10" customFormat="1" ht="33.75" x14ac:dyDescent="0.25">
      <c r="A28" s="7" t="s">
        <v>118</v>
      </c>
      <c r="B28" s="7" t="s">
        <v>70</v>
      </c>
      <c r="C28" s="7" t="s">
        <v>23</v>
      </c>
      <c r="D28" s="7" t="s">
        <v>119</v>
      </c>
      <c r="E28" s="8">
        <v>1</v>
      </c>
      <c r="F28" s="7" t="s">
        <v>153</v>
      </c>
      <c r="G28" s="9">
        <v>1100000</v>
      </c>
      <c r="H28" s="7" t="s">
        <v>154</v>
      </c>
      <c r="I28" s="18" t="s">
        <v>155</v>
      </c>
      <c r="J28" s="8" t="s">
        <v>109</v>
      </c>
      <c r="K28" s="8" t="s">
        <v>109</v>
      </c>
      <c r="L28" s="7" t="s">
        <v>156</v>
      </c>
      <c r="M28" s="7" t="s">
        <v>157</v>
      </c>
      <c r="N28" s="7" t="s">
        <v>158</v>
      </c>
      <c r="O28" s="7" t="s">
        <v>31</v>
      </c>
      <c r="P28" s="7" t="s">
        <v>32</v>
      </c>
      <c r="Q28" s="7" t="s">
        <v>62</v>
      </c>
    </row>
    <row r="29" spans="1:17" s="10" customFormat="1" ht="22.5" x14ac:dyDescent="0.25">
      <c r="A29" s="7" t="s">
        <v>118</v>
      </c>
      <c r="B29" s="7" t="s">
        <v>70</v>
      </c>
      <c r="C29" s="7" t="s">
        <v>23</v>
      </c>
      <c r="D29" s="7" t="s">
        <v>119</v>
      </c>
      <c r="E29" s="8">
        <v>1</v>
      </c>
      <c r="F29" s="7" t="s">
        <v>159</v>
      </c>
      <c r="G29" s="9">
        <v>550000</v>
      </c>
      <c r="H29" s="7" t="s">
        <v>160</v>
      </c>
      <c r="I29" s="18" t="s">
        <v>161</v>
      </c>
      <c r="J29" s="8" t="s">
        <v>109</v>
      </c>
      <c r="K29" s="8" t="s">
        <v>109</v>
      </c>
      <c r="L29" s="7" t="s">
        <v>162</v>
      </c>
      <c r="M29" s="7" t="s">
        <v>163</v>
      </c>
      <c r="N29" s="7" t="s">
        <v>164</v>
      </c>
      <c r="O29" s="7" t="s">
        <v>31</v>
      </c>
      <c r="P29" s="7" t="s">
        <v>32</v>
      </c>
      <c r="Q29" s="7" t="s">
        <v>62</v>
      </c>
    </row>
    <row r="30" spans="1:17" s="15" customFormat="1" ht="12.75" x14ac:dyDescent="0.2">
      <c r="A30" s="31" t="s">
        <v>165</v>
      </c>
      <c r="E30" s="16">
        <f>SUM(E23:E29)</f>
        <v>7</v>
      </c>
      <c r="G30" s="17">
        <f>SUM(G23:G29)</f>
        <v>12462671</v>
      </c>
      <c r="I30" s="20"/>
      <c r="J30" s="16">
        <f t="shared" ref="J30:K30" si="2">SUM(J23:J29)</f>
        <v>0</v>
      </c>
      <c r="K30" s="16">
        <f t="shared" si="2"/>
        <v>0</v>
      </c>
    </row>
    <row r="31" spans="1:17" s="10" customFormat="1" ht="33.75" x14ac:dyDescent="0.25">
      <c r="A31" s="7" t="s">
        <v>166</v>
      </c>
      <c r="B31" s="7" t="s">
        <v>70</v>
      </c>
      <c r="C31" s="7" t="s">
        <v>23</v>
      </c>
      <c r="D31" s="7" t="s">
        <v>167</v>
      </c>
      <c r="E31" s="8">
        <v>1</v>
      </c>
      <c r="F31" s="7" t="s">
        <v>168</v>
      </c>
      <c r="G31" s="9">
        <v>780010</v>
      </c>
      <c r="H31" s="7" t="s">
        <v>169</v>
      </c>
      <c r="I31" s="18" t="s">
        <v>170</v>
      </c>
      <c r="J31" s="8" t="s">
        <v>109</v>
      </c>
      <c r="K31" s="8" t="s">
        <v>109</v>
      </c>
      <c r="L31" s="7" t="s">
        <v>171</v>
      </c>
      <c r="M31" s="7" t="s">
        <v>172</v>
      </c>
      <c r="N31" s="7" t="s">
        <v>173</v>
      </c>
      <c r="O31" s="7" t="s">
        <v>174</v>
      </c>
      <c r="P31" s="7" t="s">
        <v>32</v>
      </c>
      <c r="Q31" s="7" t="s">
        <v>175</v>
      </c>
    </row>
    <row r="32" spans="1:17" s="10" customFormat="1" ht="11.25" x14ac:dyDescent="0.25">
      <c r="A32" s="7" t="s">
        <v>166</v>
      </c>
      <c r="B32" s="7" t="s">
        <v>70</v>
      </c>
      <c r="C32" s="7" t="s">
        <v>23</v>
      </c>
      <c r="D32" s="7" t="s">
        <v>167</v>
      </c>
      <c r="E32" s="8">
        <v>1</v>
      </c>
      <c r="F32" s="7" t="s">
        <v>176</v>
      </c>
      <c r="G32" s="9">
        <v>850000</v>
      </c>
      <c r="H32" s="7" t="s">
        <v>169</v>
      </c>
      <c r="I32" s="18" t="s">
        <v>177</v>
      </c>
      <c r="J32" s="8" t="s">
        <v>109</v>
      </c>
      <c r="K32" s="8" t="s">
        <v>109</v>
      </c>
      <c r="L32" s="7" t="s">
        <v>178</v>
      </c>
      <c r="M32" s="7" t="s">
        <v>179</v>
      </c>
      <c r="N32" s="7" t="s">
        <v>180</v>
      </c>
      <c r="O32" s="7" t="s">
        <v>174</v>
      </c>
      <c r="P32" s="7" t="s">
        <v>32</v>
      </c>
      <c r="Q32" s="7" t="s">
        <v>175</v>
      </c>
    </row>
    <row r="33" spans="1:17" s="10" customFormat="1" ht="56.25" x14ac:dyDescent="0.25">
      <c r="A33" s="7" t="s">
        <v>166</v>
      </c>
      <c r="B33" s="7" t="s">
        <v>70</v>
      </c>
      <c r="C33" s="7" t="s">
        <v>23</v>
      </c>
      <c r="D33" s="7" t="s">
        <v>167</v>
      </c>
      <c r="E33" s="8">
        <v>1</v>
      </c>
      <c r="F33" s="7" t="s">
        <v>181</v>
      </c>
      <c r="G33" s="9">
        <v>511000</v>
      </c>
      <c r="H33" s="7" t="s">
        <v>182</v>
      </c>
      <c r="I33" s="21" t="s">
        <v>183</v>
      </c>
      <c r="J33" s="8" t="s">
        <v>109</v>
      </c>
      <c r="K33" s="8" t="s">
        <v>109</v>
      </c>
      <c r="L33" s="7" t="s">
        <v>184</v>
      </c>
      <c r="M33" s="7" t="s">
        <v>185</v>
      </c>
      <c r="N33" s="7" t="s">
        <v>186</v>
      </c>
      <c r="O33" s="7" t="s">
        <v>31</v>
      </c>
      <c r="P33" s="7" t="s">
        <v>32</v>
      </c>
      <c r="Q33" s="7" t="s">
        <v>55</v>
      </c>
    </row>
    <row r="34" spans="1:17" s="10" customFormat="1" ht="22.5" x14ac:dyDescent="0.25">
      <c r="A34" s="7" t="s">
        <v>166</v>
      </c>
      <c r="B34" s="7" t="s">
        <v>70</v>
      </c>
      <c r="C34" s="7" t="s">
        <v>23</v>
      </c>
      <c r="D34" s="7" t="s">
        <v>167</v>
      </c>
      <c r="E34" s="8">
        <v>1</v>
      </c>
      <c r="F34" s="7" t="s">
        <v>187</v>
      </c>
      <c r="G34" s="9">
        <v>728000</v>
      </c>
      <c r="H34" s="7" t="s">
        <v>127</v>
      </c>
      <c r="I34" s="18" t="s">
        <v>188</v>
      </c>
      <c r="J34" s="8" t="s">
        <v>109</v>
      </c>
      <c r="K34" s="8" t="s">
        <v>109</v>
      </c>
      <c r="L34" s="7" t="s">
        <v>189</v>
      </c>
      <c r="M34" s="7" t="s">
        <v>190</v>
      </c>
      <c r="N34" s="7" t="s">
        <v>191</v>
      </c>
      <c r="O34" s="7" t="s">
        <v>31</v>
      </c>
      <c r="P34" s="7" t="s">
        <v>32</v>
      </c>
      <c r="Q34" s="7" t="s">
        <v>192</v>
      </c>
    </row>
    <row r="35" spans="1:17" s="15" customFormat="1" ht="12.75" x14ac:dyDescent="0.2">
      <c r="A35" s="31" t="s">
        <v>193</v>
      </c>
      <c r="E35" s="16">
        <f>SUM(E31:E34)</f>
        <v>4</v>
      </c>
      <c r="G35" s="17">
        <f>SUM(G31:G34)</f>
        <v>2869010</v>
      </c>
      <c r="I35" s="20"/>
      <c r="J35" s="16">
        <f>SUM(J31:J34)</f>
        <v>0</v>
      </c>
      <c r="K35" s="16">
        <f>SUM(K31:K34)</f>
        <v>0</v>
      </c>
    </row>
    <row r="36" spans="1:17" s="10" customFormat="1" ht="22.5" x14ac:dyDescent="0.25">
      <c r="A36" s="7" t="s">
        <v>21</v>
      </c>
      <c r="B36" s="7" t="s">
        <v>70</v>
      </c>
      <c r="C36" s="7" t="s">
        <v>23</v>
      </c>
      <c r="D36" s="7" t="s">
        <v>194</v>
      </c>
      <c r="E36" s="8">
        <v>1</v>
      </c>
      <c r="F36" s="7" t="s">
        <v>195</v>
      </c>
      <c r="G36" s="9">
        <v>4100000</v>
      </c>
      <c r="H36" s="7" t="s">
        <v>196</v>
      </c>
      <c r="I36" s="18" t="s">
        <v>197</v>
      </c>
      <c r="J36" s="8">
        <v>0</v>
      </c>
      <c r="K36" s="8">
        <v>0</v>
      </c>
      <c r="L36" s="7" t="s">
        <v>198</v>
      </c>
      <c r="M36" s="7" t="s">
        <v>199</v>
      </c>
      <c r="N36" s="7" t="s">
        <v>200</v>
      </c>
      <c r="O36" s="7" t="s">
        <v>201</v>
      </c>
      <c r="P36" s="7" t="s">
        <v>32</v>
      </c>
      <c r="Q36" s="7" t="s">
        <v>202</v>
      </c>
    </row>
    <row r="37" spans="1:17" s="10" customFormat="1" ht="33.75" x14ac:dyDescent="0.25">
      <c r="A37" s="7" t="s">
        <v>21</v>
      </c>
      <c r="B37" s="7" t="s">
        <v>70</v>
      </c>
      <c r="C37" s="7" t="s">
        <v>23</v>
      </c>
      <c r="D37" s="7" t="s">
        <v>194</v>
      </c>
      <c r="E37" s="8">
        <v>1</v>
      </c>
      <c r="F37" s="7" t="s">
        <v>203</v>
      </c>
      <c r="G37" s="9">
        <v>121993432</v>
      </c>
      <c r="H37" s="7" t="s">
        <v>204</v>
      </c>
      <c r="I37" s="18" t="s">
        <v>205</v>
      </c>
      <c r="J37" s="8">
        <v>0</v>
      </c>
      <c r="K37" s="8">
        <v>0</v>
      </c>
      <c r="L37" s="7" t="s">
        <v>206</v>
      </c>
      <c r="M37" s="7" t="s">
        <v>207</v>
      </c>
      <c r="N37" s="7" t="s">
        <v>208</v>
      </c>
      <c r="O37" s="7" t="s">
        <v>209</v>
      </c>
      <c r="P37" s="7" t="s">
        <v>32</v>
      </c>
      <c r="Q37" s="7" t="s">
        <v>210</v>
      </c>
    </row>
    <row r="38" spans="1:17" s="10" customFormat="1" ht="78.75" x14ac:dyDescent="0.25">
      <c r="A38" s="7" t="s">
        <v>21</v>
      </c>
      <c r="B38" s="7" t="s">
        <v>70</v>
      </c>
      <c r="C38" s="7" t="s">
        <v>23</v>
      </c>
      <c r="D38" s="7" t="s">
        <v>194</v>
      </c>
      <c r="E38" s="8">
        <v>1</v>
      </c>
      <c r="F38" s="7" t="s">
        <v>211</v>
      </c>
      <c r="G38" s="9">
        <v>124494740</v>
      </c>
      <c r="H38" s="7" t="s">
        <v>212</v>
      </c>
      <c r="I38" s="21" t="s">
        <v>213</v>
      </c>
      <c r="J38" s="8" t="s">
        <v>109</v>
      </c>
      <c r="K38" s="8" t="s">
        <v>109</v>
      </c>
      <c r="L38" s="7" t="s">
        <v>214</v>
      </c>
      <c r="M38" s="7" t="s">
        <v>215</v>
      </c>
      <c r="N38" s="7" t="s">
        <v>216</v>
      </c>
      <c r="O38" s="7" t="s">
        <v>31</v>
      </c>
      <c r="P38" s="7" t="s">
        <v>32</v>
      </c>
      <c r="Q38" s="7" t="s">
        <v>62</v>
      </c>
    </row>
    <row r="39" spans="1:17" s="10" customFormat="1" ht="67.5" x14ac:dyDescent="0.25">
      <c r="A39" s="7" t="s">
        <v>21</v>
      </c>
      <c r="B39" s="7" t="s">
        <v>70</v>
      </c>
      <c r="C39" s="7" t="s">
        <v>23</v>
      </c>
      <c r="D39" s="7" t="s">
        <v>194</v>
      </c>
      <c r="E39" s="8">
        <v>1</v>
      </c>
      <c r="F39" s="7" t="s">
        <v>217</v>
      </c>
      <c r="G39" s="9">
        <v>74449086</v>
      </c>
      <c r="H39" s="7" t="s">
        <v>218</v>
      </c>
      <c r="I39" s="21" t="s">
        <v>219</v>
      </c>
      <c r="J39" s="8" t="s">
        <v>109</v>
      </c>
      <c r="K39" s="8" t="s">
        <v>109</v>
      </c>
      <c r="L39" s="7" t="s">
        <v>214</v>
      </c>
      <c r="M39" s="7" t="s">
        <v>215</v>
      </c>
      <c r="N39" s="7" t="s">
        <v>216</v>
      </c>
      <c r="O39" s="7" t="s">
        <v>31</v>
      </c>
      <c r="P39" s="7" t="s">
        <v>32</v>
      </c>
      <c r="Q39" s="7" t="s">
        <v>62</v>
      </c>
    </row>
    <row r="40" spans="1:17" s="10" customFormat="1" ht="33.75" x14ac:dyDescent="0.25">
      <c r="A40" s="7" t="s">
        <v>21</v>
      </c>
      <c r="B40" s="7" t="s">
        <v>70</v>
      </c>
      <c r="C40" s="7" t="s">
        <v>23</v>
      </c>
      <c r="D40" s="7" t="s">
        <v>194</v>
      </c>
      <c r="E40" s="8">
        <v>1</v>
      </c>
      <c r="F40" s="7" t="s">
        <v>220</v>
      </c>
      <c r="G40" s="9">
        <v>3500000</v>
      </c>
      <c r="H40" s="7" t="s">
        <v>221</v>
      </c>
      <c r="I40" s="18" t="s">
        <v>222</v>
      </c>
      <c r="J40" s="8">
        <v>0</v>
      </c>
      <c r="K40" s="8">
        <v>0</v>
      </c>
      <c r="L40" s="7" t="s">
        <v>223</v>
      </c>
      <c r="M40" s="7" t="s">
        <v>224</v>
      </c>
      <c r="N40" s="7" t="s">
        <v>225</v>
      </c>
      <c r="O40" s="7" t="s">
        <v>31</v>
      </c>
      <c r="P40" s="7" t="s">
        <v>32</v>
      </c>
      <c r="Q40" s="7" t="s">
        <v>226</v>
      </c>
    </row>
    <row r="41" spans="1:17" s="15" customFormat="1" ht="12.75" x14ac:dyDescent="0.2">
      <c r="A41" s="31" t="s">
        <v>227</v>
      </c>
      <c r="E41" s="16">
        <f>SUM(E36:E40)</f>
        <v>5</v>
      </c>
      <c r="G41" s="17">
        <f>SUM(G36:G40)</f>
        <v>328537258</v>
      </c>
      <c r="I41" s="20"/>
      <c r="J41" s="16">
        <f t="shared" ref="J41:K41" si="3">SUM(J36:J40)</f>
        <v>0</v>
      </c>
      <c r="K41" s="16">
        <f t="shared" si="3"/>
        <v>0</v>
      </c>
    </row>
    <row r="42" spans="1:17" s="10" customFormat="1" ht="22.5" x14ac:dyDescent="0.25">
      <c r="A42" s="7" t="s">
        <v>21</v>
      </c>
      <c r="B42" s="7" t="s">
        <v>70</v>
      </c>
      <c r="C42" s="7" t="s">
        <v>23</v>
      </c>
      <c r="D42" s="7" t="s">
        <v>194</v>
      </c>
      <c r="E42" s="8">
        <v>1</v>
      </c>
      <c r="F42" s="7" t="s">
        <v>228</v>
      </c>
      <c r="G42" s="9">
        <v>17650659</v>
      </c>
      <c r="H42" s="7" t="s">
        <v>229</v>
      </c>
      <c r="I42" s="18" t="s">
        <v>230</v>
      </c>
      <c r="J42" s="8">
        <v>0</v>
      </c>
      <c r="K42" s="8">
        <v>104</v>
      </c>
      <c r="L42" s="7" t="s">
        <v>231</v>
      </c>
      <c r="M42" s="7" t="s">
        <v>232</v>
      </c>
      <c r="N42" s="7" t="s">
        <v>233</v>
      </c>
      <c r="O42" s="7" t="s">
        <v>31</v>
      </c>
      <c r="P42" s="7" t="s">
        <v>32</v>
      </c>
      <c r="Q42" s="7" t="s">
        <v>234</v>
      </c>
    </row>
    <row r="43" spans="1:17" s="10" customFormat="1" ht="22.5" x14ac:dyDescent="0.25">
      <c r="A43" s="7" t="s">
        <v>21</v>
      </c>
      <c r="B43" s="7" t="s">
        <v>70</v>
      </c>
      <c r="C43" s="7" t="s">
        <v>105</v>
      </c>
      <c r="D43" s="7" t="s">
        <v>194</v>
      </c>
      <c r="E43" s="8">
        <v>1</v>
      </c>
      <c r="F43" s="7" t="s">
        <v>235</v>
      </c>
      <c r="G43" s="9">
        <v>1780902</v>
      </c>
      <c r="H43" s="7" t="s">
        <v>236</v>
      </c>
      <c r="I43" s="18" t="s">
        <v>237</v>
      </c>
      <c r="J43" s="8">
        <v>0</v>
      </c>
      <c r="K43" s="8">
        <v>6</v>
      </c>
      <c r="L43" s="7" t="s">
        <v>45</v>
      </c>
      <c r="M43" s="7" t="s">
        <v>46</v>
      </c>
      <c r="N43" s="7" t="s">
        <v>47</v>
      </c>
      <c r="O43" s="7" t="s">
        <v>31</v>
      </c>
      <c r="P43" s="7" t="s">
        <v>32</v>
      </c>
      <c r="Q43" s="7" t="s">
        <v>48</v>
      </c>
    </row>
    <row r="44" spans="1:17" s="10" customFormat="1" ht="22.5" x14ac:dyDescent="0.25">
      <c r="A44" s="7" t="s">
        <v>21</v>
      </c>
      <c r="B44" s="7" t="s">
        <v>70</v>
      </c>
      <c r="C44" s="7" t="s">
        <v>105</v>
      </c>
      <c r="D44" s="7" t="s">
        <v>194</v>
      </c>
      <c r="E44" s="8">
        <v>1</v>
      </c>
      <c r="F44" s="7" t="s">
        <v>238</v>
      </c>
      <c r="G44" s="9">
        <v>2696644</v>
      </c>
      <c r="H44" s="7" t="s">
        <v>239</v>
      </c>
      <c r="I44" s="18" t="s">
        <v>240</v>
      </c>
      <c r="J44" s="8">
        <v>0</v>
      </c>
      <c r="K44" s="8">
        <v>47</v>
      </c>
      <c r="L44" s="7" t="s">
        <v>241</v>
      </c>
      <c r="M44" s="7" t="s">
        <v>242</v>
      </c>
      <c r="N44" s="7" t="s">
        <v>243</v>
      </c>
      <c r="O44" s="7" t="s">
        <v>31</v>
      </c>
      <c r="P44" s="7" t="s">
        <v>32</v>
      </c>
      <c r="Q44" s="7" t="s">
        <v>83</v>
      </c>
    </row>
    <row r="45" spans="1:17" s="10" customFormat="1" ht="22.5" x14ac:dyDescent="0.25">
      <c r="A45" s="7" t="s">
        <v>21</v>
      </c>
      <c r="B45" s="7" t="s">
        <v>70</v>
      </c>
      <c r="C45" s="7" t="s">
        <v>105</v>
      </c>
      <c r="D45" s="7" t="s">
        <v>194</v>
      </c>
      <c r="E45" s="8">
        <v>1</v>
      </c>
      <c r="F45" s="7" t="s">
        <v>244</v>
      </c>
      <c r="G45" s="9">
        <v>800000</v>
      </c>
      <c r="H45" s="7" t="s">
        <v>245</v>
      </c>
      <c r="I45" s="18" t="s">
        <v>246</v>
      </c>
      <c r="J45" s="8">
        <v>0</v>
      </c>
      <c r="K45" s="8">
        <v>0</v>
      </c>
      <c r="L45" s="7" t="s">
        <v>247</v>
      </c>
      <c r="M45" s="7" t="s">
        <v>248</v>
      </c>
      <c r="N45" s="7" t="s">
        <v>249</v>
      </c>
      <c r="O45" s="7" t="s">
        <v>31</v>
      </c>
      <c r="P45" s="7" t="s">
        <v>32</v>
      </c>
      <c r="Q45" s="7" t="s">
        <v>250</v>
      </c>
    </row>
    <row r="46" spans="1:17" s="10" customFormat="1" ht="22.5" x14ac:dyDescent="0.25">
      <c r="A46" s="7" t="s">
        <v>21</v>
      </c>
      <c r="B46" s="7" t="s">
        <v>70</v>
      </c>
      <c r="C46" s="7" t="s">
        <v>105</v>
      </c>
      <c r="D46" s="7" t="s">
        <v>194</v>
      </c>
      <c r="E46" s="8">
        <v>1</v>
      </c>
      <c r="F46" s="7" t="s">
        <v>251</v>
      </c>
      <c r="G46" s="9">
        <v>1882935</v>
      </c>
      <c r="H46" s="7" t="s">
        <v>252</v>
      </c>
      <c r="I46" s="18" t="s">
        <v>253</v>
      </c>
      <c r="J46" s="8">
        <v>0</v>
      </c>
      <c r="K46" s="8">
        <v>60</v>
      </c>
      <c r="L46" s="7" t="s">
        <v>254</v>
      </c>
      <c r="M46" s="7" t="s">
        <v>255</v>
      </c>
      <c r="N46" s="7" t="s">
        <v>256</v>
      </c>
      <c r="O46" s="7" t="s">
        <v>31</v>
      </c>
      <c r="P46" s="7" t="s">
        <v>32</v>
      </c>
      <c r="Q46" s="7" t="s">
        <v>113</v>
      </c>
    </row>
    <row r="47" spans="1:17" s="10" customFormat="1" ht="22.5" x14ac:dyDescent="0.25">
      <c r="A47" s="7" t="s">
        <v>21</v>
      </c>
      <c r="B47" s="7" t="s">
        <v>70</v>
      </c>
      <c r="C47" s="7" t="s">
        <v>105</v>
      </c>
      <c r="D47" s="7" t="s">
        <v>194</v>
      </c>
      <c r="E47" s="8">
        <v>1</v>
      </c>
      <c r="F47" s="7" t="s">
        <v>257</v>
      </c>
      <c r="G47" s="9">
        <v>986150</v>
      </c>
      <c r="H47" s="7" t="s">
        <v>258</v>
      </c>
      <c r="I47" s="18" t="s">
        <v>259</v>
      </c>
      <c r="J47" s="8">
        <v>0</v>
      </c>
      <c r="K47" s="8">
        <v>6</v>
      </c>
      <c r="L47" s="7" t="s">
        <v>260</v>
      </c>
      <c r="M47" s="7" t="s">
        <v>261</v>
      </c>
      <c r="N47" s="7" t="s">
        <v>262</v>
      </c>
      <c r="O47" s="7" t="s">
        <v>31</v>
      </c>
      <c r="P47" s="7" t="s">
        <v>32</v>
      </c>
      <c r="Q47" s="7" t="s">
        <v>113</v>
      </c>
    </row>
    <row r="48" spans="1:17" s="10" customFormat="1" ht="45" x14ac:dyDescent="0.25">
      <c r="A48" s="7" t="s">
        <v>21</v>
      </c>
      <c r="B48" s="7" t="s">
        <v>70</v>
      </c>
      <c r="C48" s="7" t="s">
        <v>105</v>
      </c>
      <c r="D48" s="7" t="s">
        <v>194</v>
      </c>
      <c r="E48" s="8">
        <v>1</v>
      </c>
      <c r="F48" s="7" t="s">
        <v>263</v>
      </c>
      <c r="G48" s="9">
        <v>570804</v>
      </c>
      <c r="H48" s="7" t="s">
        <v>264</v>
      </c>
      <c r="I48" s="21" t="s">
        <v>265</v>
      </c>
      <c r="J48" s="8">
        <v>0</v>
      </c>
      <c r="K48" s="8">
        <v>3</v>
      </c>
      <c r="L48" s="7" t="s">
        <v>266</v>
      </c>
      <c r="M48" s="7" t="s">
        <v>267</v>
      </c>
      <c r="N48" s="7" t="s">
        <v>268</v>
      </c>
      <c r="O48" s="7" t="s">
        <v>31</v>
      </c>
      <c r="P48" s="7" t="s">
        <v>32</v>
      </c>
      <c r="Q48" s="7" t="s">
        <v>269</v>
      </c>
    </row>
    <row r="49" spans="1:18" s="10" customFormat="1" ht="22.5" x14ac:dyDescent="0.25">
      <c r="A49" s="7" t="s">
        <v>21</v>
      </c>
      <c r="B49" s="7" t="s">
        <v>70</v>
      </c>
      <c r="C49" s="7" t="s">
        <v>105</v>
      </c>
      <c r="D49" s="7" t="s">
        <v>194</v>
      </c>
      <c r="E49" s="8">
        <v>1</v>
      </c>
      <c r="F49" s="7" t="s">
        <v>270</v>
      </c>
      <c r="G49" s="9">
        <v>552939</v>
      </c>
      <c r="H49" s="7" t="s">
        <v>271</v>
      </c>
      <c r="I49" s="18" t="s">
        <v>272</v>
      </c>
      <c r="J49" s="8">
        <v>0</v>
      </c>
      <c r="K49" s="8">
        <v>3</v>
      </c>
      <c r="L49" s="7" t="s">
        <v>273</v>
      </c>
      <c r="M49" s="7" t="s">
        <v>274</v>
      </c>
      <c r="N49" s="7" t="s">
        <v>275</v>
      </c>
      <c r="O49" s="7" t="s">
        <v>31</v>
      </c>
      <c r="P49" s="7" t="s">
        <v>32</v>
      </c>
      <c r="Q49" s="7" t="s">
        <v>33</v>
      </c>
    </row>
    <row r="50" spans="1:18" s="10" customFormat="1" ht="22.5" x14ac:dyDescent="0.25">
      <c r="A50" s="7" t="s">
        <v>21</v>
      </c>
      <c r="B50" s="7" t="s">
        <v>70</v>
      </c>
      <c r="C50" s="7" t="s">
        <v>105</v>
      </c>
      <c r="D50" s="7" t="s">
        <v>194</v>
      </c>
      <c r="E50" s="8">
        <v>1</v>
      </c>
      <c r="F50" s="7" t="s">
        <v>276</v>
      </c>
      <c r="G50" s="9">
        <v>759175</v>
      </c>
      <c r="H50" s="7" t="s">
        <v>277</v>
      </c>
      <c r="I50" s="18" t="s">
        <v>278</v>
      </c>
      <c r="J50" s="8">
        <v>0</v>
      </c>
      <c r="K50" s="8">
        <v>4</v>
      </c>
      <c r="L50" s="7" t="s">
        <v>279</v>
      </c>
      <c r="M50" s="7" t="s">
        <v>280</v>
      </c>
      <c r="N50" s="7" t="s">
        <v>281</v>
      </c>
      <c r="O50" s="7" t="s">
        <v>31</v>
      </c>
      <c r="P50" s="7" t="s">
        <v>32</v>
      </c>
      <c r="Q50" s="7" t="s">
        <v>282</v>
      </c>
    </row>
    <row r="51" spans="1:18" s="10" customFormat="1" ht="33.75" x14ac:dyDescent="0.25">
      <c r="A51" s="7" t="s">
        <v>21</v>
      </c>
      <c r="B51" s="7" t="s">
        <v>70</v>
      </c>
      <c r="C51" s="7" t="s">
        <v>105</v>
      </c>
      <c r="D51" s="7" t="s">
        <v>194</v>
      </c>
      <c r="E51" s="8">
        <v>1</v>
      </c>
      <c r="F51" s="7" t="s">
        <v>283</v>
      </c>
      <c r="G51" s="9">
        <v>17668017</v>
      </c>
      <c r="H51" s="7" t="s">
        <v>284</v>
      </c>
      <c r="I51" s="18" t="s">
        <v>285</v>
      </c>
      <c r="J51" s="8">
        <v>0</v>
      </c>
      <c r="K51" s="8">
        <v>129</v>
      </c>
      <c r="L51" s="7" t="s">
        <v>198</v>
      </c>
      <c r="M51" s="7" t="s">
        <v>199</v>
      </c>
      <c r="N51" s="7" t="s">
        <v>200</v>
      </c>
      <c r="O51" s="7" t="s">
        <v>201</v>
      </c>
      <c r="P51" s="7" t="s">
        <v>32</v>
      </c>
      <c r="Q51" s="7" t="s">
        <v>202</v>
      </c>
    </row>
    <row r="52" spans="1:18" s="10" customFormat="1" ht="45" x14ac:dyDescent="0.25">
      <c r="A52" s="7" t="s">
        <v>21</v>
      </c>
      <c r="B52" s="7" t="s">
        <v>70</v>
      </c>
      <c r="C52" s="7" t="s">
        <v>105</v>
      </c>
      <c r="D52" s="7" t="s">
        <v>194</v>
      </c>
      <c r="E52" s="8">
        <v>1</v>
      </c>
      <c r="F52" s="7" t="s">
        <v>286</v>
      </c>
      <c r="G52" s="9">
        <v>614565</v>
      </c>
      <c r="H52" s="7" t="s">
        <v>287</v>
      </c>
      <c r="I52" s="21" t="s">
        <v>288</v>
      </c>
      <c r="J52" s="8">
        <v>0</v>
      </c>
      <c r="K52" s="8">
        <v>3</v>
      </c>
      <c r="L52" s="7" t="s">
        <v>289</v>
      </c>
      <c r="M52" s="7" t="s">
        <v>290</v>
      </c>
      <c r="N52" s="7" t="s">
        <v>291</v>
      </c>
      <c r="O52" s="7" t="s">
        <v>31</v>
      </c>
      <c r="P52" s="7" t="s">
        <v>32</v>
      </c>
      <c r="Q52" s="7" t="s">
        <v>250</v>
      </c>
    </row>
    <row r="53" spans="1:18" s="10" customFormat="1" ht="22.5" x14ac:dyDescent="0.25">
      <c r="A53" s="7" t="s">
        <v>21</v>
      </c>
      <c r="B53" s="7" t="s">
        <v>70</v>
      </c>
      <c r="C53" s="7" t="s">
        <v>105</v>
      </c>
      <c r="D53" s="7" t="s">
        <v>194</v>
      </c>
      <c r="E53" s="8">
        <v>1</v>
      </c>
      <c r="F53" s="7" t="s">
        <v>292</v>
      </c>
      <c r="G53" s="9">
        <v>804403</v>
      </c>
      <c r="H53" s="7" t="s">
        <v>293</v>
      </c>
      <c r="I53" s="18" t="s">
        <v>294</v>
      </c>
      <c r="J53" s="8">
        <v>0</v>
      </c>
      <c r="K53" s="8">
        <v>4</v>
      </c>
      <c r="L53" s="7" t="s">
        <v>295</v>
      </c>
      <c r="M53" s="7" t="s">
        <v>296</v>
      </c>
      <c r="N53" s="7" t="s">
        <v>297</v>
      </c>
      <c r="O53" s="7" t="s">
        <v>31</v>
      </c>
      <c r="P53" s="7" t="s">
        <v>298</v>
      </c>
      <c r="Q53" s="7" t="s">
        <v>299</v>
      </c>
    </row>
    <row r="54" spans="1:18" s="15" customFormat="1" ht="12.75" x14ac:dyDescent="0.2">
      <c r="A54" s="31" t="s">
        <v>300</v>
      </c>
      <c r="E54" s="16">
        <f>SUM(E42:E53)</f>
        <v>12</v>
      </c>
      <c r="G54" s="17">
        <f>SUM(G42:G53)</f>
        <v>46767193</v>
      </c>
      <c r="I54" s="20"/>
      <c r="J54" s="16">
        <f t="shared" ref="J54:K54" si="4">SUM(J42:J53)</f>
        <v>0</v>
      </c>
      <c r="K54" s="16">
        <f t="shared" si="4"/>
        <v>369</v>
      </c>
    </row>
    <row r="55" spans="1:18" s="10" customFormat="1" ht="22.5" x14ac:dyDescent="0.25">
      <c r="A55" s="7" t="s">
        <v>21</v>
      </c>
      <c r="B55" s="7" t="s">
        <v>22</v>
      </c>
      <c r="C55" s="7" t="s">
        <v>301</v>
      </c>
      <c r="D55" s="7" t="s">
        <v>194</v>
      </c>
      <c r="E55" s="8">
        <v>1</v>
      </c>
      <c r="F55" s="7" t="s">
        <v>302</v>
      </c>
      <c r="G55" s="9">
        <v>559081</v>
      </c>
      <c r="H55" s="7" t="s">
        <v>303</v>
      </c>
      <c r="I55" s="18" t="s">
        <v>304</v>
      </c>
      <c r="J55" s="8">
        <v>0</v>
      </c>
      <c r="K55" s="8">
        <v>1</v>
      </c>
      <c r="L55" s="7" t="s">
        <v>305</v>
      </c>
      <c r="M55" s="7" t="s">
        <v>306</v>
      </c>
      <c r="N55" s="7" t="s">
        <v>307</v>
      </c>
      <c r="O55" s="7" t="s">
        <v>31</v>
      </c>
      <c r="P55" s="7" t="s">
        <v>32</v>
      </c>
      <c r="Q55" s="7" t="s">
        <v>62</v>
      </c>
    </row>
    <row r="56" spans="1:18" s="10" customFormat="1" ht="33.75" x14ac:dyDescent="0.25">
      <c r="A56" s="7" t="s">
        <v>21</v>
      </c>
      <c r="B56" s="7" t="s">
        <v>70</v>
      </c>
      <c r="C56" s="7" t="s">
        <v>301</v>
      </c>
      <c r="D56" s="7" t="s">
        <v>194</v>
      </c>
      <c r="E56" s="8">
        <v>1</v>
      </c>
      <c r="F56" s="7" t="s">
        <v>308</v>
      </c>
      <c r="G56" s="9">
        <v>545138</v>
      </c>
      <c r="H56" s="7" t="s">
        <v>309</v>
      </c>
      <c r="I56" s="18" t="s">
        <v>310</v>
      </c>
      <c r="J56" s="8">
        <v>0</v>
      </c>
      <c r="K56" s="8">
        <v>2</v>
      </c>
      <c r="L56" s="7" t="s">
        <v>45</v>
      </c>
      <c r="M56" s="7" t="s">
        <v>46</v>
      </c>
      <c r="N56" s="7" t="s">
        <v>47</v>
      </c>
      <c r="O56" s="7" t="s">
        <v>31</v>
      </c>
      <c r="P56" s="7" t="s">
        <v>32</v>
      </c>
      <c r="Q56" s="7" t="s">
        <v>48</v>
      </c>
    </row>
    <row r="57" spans="1:18" s="10" customFormat="1" ht="22.5" x14ac:dyDescent="0.25">
      <c r="A57" s="7" t="s">
        <v>21</v>
      </c>
      <c r="B57" s="7" t="s">
        <v>70</v>
      </c>
      <c r="C57" s="7" t="s">
        <v>301</v>
      </c>
      <c r="D57" s="7" t="s">
        <v>194</v>
      </c>
      <c r="E57" s="8">
        <v>1</v>
      </c>
      <c r="F57" s="7" t="s">
        <v>311</v>
      </c>
      <c r="G57" s="9">
        <v>675000</v>
      </c>
      <c r="H57" s="7" t="s">
        <v>312</v>
      </c>
      <c r="I57" s="18" t="s">
        <v>313</v>
      </c>
      <c r="J57" s="8">
        <v>0</v>
      </c>
      <c r="K57" s="8">
        <v>1</v>
      </c>
      <c r="L57" s="7" t="s">
        <v>214</v>
      </c>
      <c r="M57" s="7" t="s">
        <v>314</v>
      </c>
      <c r="N57" s="7" t="s">
        <v>315</v>
      </c>
      <c r="O57" s="7" t="s">
        <v>31</v>
      </c>
      <c r="P57" s="7" t="s">
        <v>32</v>
      </c>
      <c r="Q57" s="7" t="s">
        <v>90</v>
      </c>
    </row>
    <row r="58" spans="1:18" s="15" customFormat="1" ht="12.75" x14ac:dyDescent="0.2">
      <c r="A58" s="31" t="s">
        <v>316</v>
      </c>
      <c r="E58" s="16">
        <f>SUM(E55:E57)</f>
        <v>3</v>
      </c>
      <c r="G58" s="17">
        <f>SUM(G55:G57)</f>
        <v>1779219</v>
      </c>
      <c r="I58" s="20"/>
      <c r="J58" s="16">
        <f t="shared" ref="J58:K58" si="5">SUM(J55:J57)</f>
        <v>0</v>
      </c>
      <c r="K58" s="16">
        <f t="shared" si="5"/>
        <v>4</v>
      </c>
    </row>
    <row r="59" spans="1:18" s="32" customFormat="1" ht="15" x14ac:dyDescent="0.25">
      <c r="A59"/>
      <c r="B59" s="33"/>
      <c r="C59" s="33"/>
      <c r="D59" s="33"/>
      <c r="E59" s="16">
        <f>SUM(E58,E54,E41,E35,E30,E22,E19)</f>
        <v>44</v>
      </c>
      <c r="F59" s="15"/>
      <c r="G59" s="17">
        <f>SUM(G58,G54,G41,G35,G30,G22,G19)</f>
        <v>413078051</v>
      </c>
      <c r="H59" s="15"/>
      <c r="I59" s="34"/>
      <c r="J59" s="16">
        <f>SUM(J58,J54,J41,J35,J30,J22,J19)</f>
        <v>0</v>
      </c>
      <c r="K59" s="16">
        <f>SUM(K58,K54,K41,K35,K30,K22,K19)</f>
        <v>373</v>
      </c>
      <c r="L59" s="15"/>
      <c r="M59" s="33"/>
      <c r="N59" s="33"/>
      <c r="O59" s="33"/>
      <c r="P59" s="33"/>
      <c r="Q59" s="33"/>
      <c r="R59" s="33"/>
    </row>
    <row r="60" spans="1:18" ht="15" x14ac:dyDescent="0.25">
      <c r="A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DPD - Issued Building Permit Stats - Projects Greater than 500K - November 2014</dc:title>
  <dc:creator>Moon Callison</dc:creator>
  <cp:lastModifiedBy>Moon Callison</cp:lastModifiedBy>
  <dcterms:created xsi:type="dcterms:W3CDTF">2014-12-03T23:03:40Z</dcterms:created>
  <dcterms:modified xsi:type="dcterms:W3CDTF">2014-12-03T23:06:49Z</dcterms:modified>
</cp:coreProperties>
</file>