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195" windowHeight="10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68" i="1" l="1"/>
  <c r="J68" i="1"/>
  <c r="G68" i="1"/>
  <c r="E68" i="1"/>
  <c r="K64" i="1"/>
  <c r="J64" i="1"/>
  <c r="G64" i="1"/>
  <c r="E64" i="1"/>
  <c r="K48" i="1"/>
  <c r="J48" i="1"/>
  <c r="G48" i="1"/>
  <c r="E48" i="1"/>
  <c r="K41" i="1"/>
  <c r="J41" i="1"/>
  <c r="G41" i="1"/>
  <c r="E41" i="1"/>
  <c r="K39" i="1"/>
  <c r="J39" i="1"/>
  <c r="G39" i="1"/>
  <c r="E39" i="1"/>
  <c r="K30" i="1"/>
  <c r="J30" i="1"/>
  <c r="G30" i="1"/>
  <c r="E30" i="1"/>
  <c r="K28" i="1"/>
  <c r="J28" i="1"/>
  <c r="G28" i="1"/>
  <c r="E28" i="1"/>
  <c r="K25" i="1"/>
  <c r="J25" i="1"/>
  <c r="G25" i="1"/>
  <c r="E25" i="1"/>
  <c r="E69" i="1" l="1"/>
  <c r="G69" i="1"/>
  <c r="J69" i="1"/>
  <c r="K69" i="1"/>
</calcChain>
</file>

<file path=xl/sharedStrings.xml><?xml version="1.0" encoding="utf-8"?>
<sst xmlns="http://schemas.openxmlformats.org/spreadsheetml/2006/main" count="740" uniqueCount="349">
  <si>
    <t>CITY OF SEATTLE</t>
  </si>
  <si>
    <t>DEPARTMENT OF PLANNING AND DEVELOPMENT</t>
  </si>
  <si>
    <t>ISSUED BUILDING DEVELOPMENT PERMITS</t>
  </si>
  <si>
    <t>MAY</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</si>
  <si>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</si>
  <si>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</si>
  <si>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</si>
  <si>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</si>
  <si>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</si>
  <si>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</si>
  <si>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</si>
  <si>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</si>
  <si>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</si>
  <si>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</si>
  <si>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</si>
  <si>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</si>
  <si>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</si>
  <si>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</si>
  <si>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</si>
  <si>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</si>
  <si>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</si>
  <si>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</si>
  <si>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</si>
  <si>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</si>
  <si>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</si>
  <si>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6399430</t>
  </si>
  <si>
    <t xml:space="preserve">1730  MINOR AVE </t>
  </si>
  <si>
    <t>Tenant improvements to offices on floors 14 and 18 and occupy cafeteria on 14th floor, per plans.</t>
  </si>
  <si>
    <t>RYAN</t>
  </si>
  <si>
    <t>BLANCHARD</t>
  </si>
  <si>
    <t>1200 6TH AVE SUITE 500</t>
  </si>
  <si>
    <t>SEATTLE</t>
  </si>
  <si>
    <t>WA</t>
  </si>
  <si>
    <t>98101</t>
  </si>
  <si>
    <t>6400703</t>
  </si>
  <si>
    <t xml:space="preserve">619  WESTERN AVE </t>
  </si>
  <si>
    <t>Construct tenant improvement including exit access stair at 5th and 6th floor for office use, per plan.</t>
  </si>
  <si>
    <t>SUSAN</t>
  </si>
  <si>
    <t>TILLACK</t>
  </si>
  <si>
    <t>1507 BELMONT AVE. SUITE 200</t>
  </si>
  <si>
    <t>98122</t>
  </si>
  <si>
    <t>6402380</t>
  </si>
  <si>
    <t xml:space="preserve">835 S FIDALGO ST </t>
  </si>
  <si>
    <t>Alterations to change use of portion of building from general retail sales &amp; service to office and occupy, per plans</t>
  </si>
  <si>
    <t>AMY</t>
  </si>
  <si>
    <t>COLBY</t>
  </si>
  <si>
    <t>909 112TH AVE NE STE 206</t>
  </si>
  <si>
    <t>BELLEVUE</t>
  </si>
  <si>
    <t>98004</t>
  </si>
  <si>
    <t>6405671</t>
  </si>
  <si>
    <t>415  1ST AVE N</t>
  </si>
  <si>
    <t>Construct interior alterations to offices on 4th floor of existing commercial building, per plan.</t>
  </si>
  <si>
    <t>KEIR</t>
  </si>
  <si>
    <t>VONDRUSKA</t>
  </si>
  <si>
    <t>6409908</t>
  </si>
  <si>
    <t>4311  PEND OREILLE RD NE</t>
  </si>
  <si>
    <t>Alterations to replace roofing for portion of Physics Lab for the University of Washington, per plans.</t>
  </si>
  <si>
    <t>JODI</t>
  </si>
  <si>
    <t>PATTERSON-O'HARE</t>
  </si>
  <si>
    <t>26456 MARINE VIEW DR S</t>
  </si>
  <si>
    <t>DES MOINES</t>
  </si>
  <si>
    <t>98198</t>
  </si>
  <si>
    <t>FULL C</t>
  </si>
  <si>
    <t>6329512</t>
  </si>
  <si>
    <t xml:space="preserve">1101  2ND AVE </t>
  </si>
  <si>
    <t>Constuct substantial alterations and addition to existing commercial building/per plan.</t>
  </si>
  <si>
    <t>LANA</t>
  </si>
  <si>
    <t>LISITSA</t>
  </si>
  <si>
    <t>PIER 56 1201 ALASKAN WAY SUITE 200</t>
  </si>
  <si>
    <t>98101-2913</t>
  </si>
  <si>
    <t>6383174</t>
  </si>
  <si>
    <t xml:space="preserve">1915  TERRY AVE </t>
  </si>
  <si>
    <t>Construct substantial alterations to existing office building, and occupy per plan.</t>
  </si>
  <si>
    <t>CRAIG</t>
  </si>
  <si>
    <t>BELCHER</t>
  </si>
  <si>
    <t>6383243</t>
  </si>
  <si>
    <t>2341  EASTLAKE AVE E</t>
  </si>
  <si>
    <t>Construct additions and substantial alterations to existing commercial building and occupy as office, per plan
.</t>
  </si>
  <si>
    <t>HANK</t>
  </si>
  <si>
    <t>WEAVER</t>
  </si>
  <si>
    <t>1411 4TH AVE SUITE 810</t>
  </si>
  <si>
    <t>6391862</t>
  </si>
  <si>
    <t>515  WESTLAKE AVE N</t>
  </si>
  <si>
    <t>Initial Tenant Improvement to cafeteria at level one of existing commercial building, per plan</t>
  </si>
  <si>
    <t>CHIEN</t>
  </si>
  <si>
    <t>CHEN</t>
  </si>
  <si>
    <t>1001 4TH AVE SUITE 440</t>
  </si>
  <si>
    <t>98109</t>
  </si>
  <si>
    <t>6391864</t>
  </si>
  <si>
    <t>Construct TI to existing North Building at floors G &amp; 1 per plan(Construct TI to 2 Commercial Buildings/Review and process for 2 a/p's under 6391864</t>
  </si>
  <si>
    <t>6392026</t>
  </si>
  <si>
    <t xml:space="preserve">1124  PIKE ST </t>
  </si>
  <si>
    <t>Construct tenant improvements in existing commercial building, per plan.</t>
  </si>
  <si>
    <t>ANDY</t>
  </si>
  <si>
    <t>PAROLINE</t>
  </si>
  <si>
    <t>3617 SW CHARLESTOWN ST</t>
  </si>
  <si>
    <t>98126</t>
  </si>
  <si>
    <t>6400981</t>
  </si>
  <si>
    <t xml:space="preserve">437 N 34TH ST </t>
  </si>
  <si>
    <t>Change of occupancy and construct tenant improvements to existing commercial building, occupy per plan.</t>
  </si>
  <si>
    <t>SCOTT</t>
  </si>
  <si>
    <t>WAGGONER</t>
  </si>
  <si>
    <t>1200 6TH AVENUE STE. 500</t>
  </si>
  <si>
    <t>6400999</t>
  </si>
  <si>
    <t>Construct interior alterations to offices at all floors of existing commercial building, and occupy per plans.</t>
  </si>
  <si>
    <t>6402002</t>
  </si>
  <si>
    <t xml:space="preserve">201 S KING ST </t>
  </si>
  <si>
    <t>Change of use from retail sales to restaurant and construct tenant improvements to existing mixed-use building, occupy per plan.</t>
  </si>
  <si>
    <t>CARL</t>
  </si>
  <si>
    <t>SHUMAKER</t>
  </si>
  <si>
    <t>2401 UTAH AVE S, #305</t>
  </si>
  <si>
    <t>98134</t>
  </si>
  <si>
    <t>IND</t>
  </si>
  <si>
    <t>6393162</t>
  </si>
  <si>
    <t>2700  AIRPORT WAY S</t>
  </si>
  <si>
    <t>Alterations to replace roof of existing commercial building and replace two rooftop fans, per plans.</t>
  </si>
  <si>
    <t>THOMAS</t>
  </si>
  <si>
    <t>HORTON</t>
  </si>
  <si>
    <t>4000 DELRIDGE WAY SW #200</t>
  </si>
  <si>
    <t>98106</t>
  </si>
  <si>
    <t>INST</t>
  </si>
  <si>
    <t>6391339</t>
  </si>
  <si>
    <t xml:space="preserve">1100  9TH AVE </t>
  </si>
  <si>
    <t>Alterations to existing hospital for new procedure room on 5th floor including mechanical, per plan</t>
  </si>
  <si>
    <t>CONNIE</t>
  </si>
  <si>
    <t>HOLLOWAY</t>
  </si>
  <si>
    <t>925 4TH AV SUITE 2400</t>
  </si>
  <si>
    <t>98104</t>
  </si>
  <si>
    <t>6385183</t>
  </si>
  <si>
    <t>11051  34TH AVE NE</t>
  </si>
  <si>
    <t xml:space="preserve">Alterations to first and second floors of Jane Addams Middle School and occupy, per plans.Project includes mechanical review.
</t>
  </si>
  <si>
    <t>MATT</t>
  </si>
  <si>
    <t>CHRISTENSEN</t>
  </si>
  <si>
    <t>4010 LAKE WASHINGTON BLVD NE STE 320</t>
  </si>
  <si>
    <t>KIRKLAND</t>
  </si>
  <si>
    <t>98110</t>
  </si>
  <si>
    <t>COMMERCIAL ADD/ALT</t>
  </si>
  <si>
    <t>MF</t>
  </si>
  <si>
    <t>6414939</t>
  </si>
  <si>
    <t>4740  42ND AVE SW</t>
  </si>
  <si>
    <t>Construct exterior alterations to existing mixed use building, per plans. No structural work reviewed or approved this permit.</t>
  </si>
  <si>
    <t>PAUL</t>
  </si>
  <si>
    <t>KANG</t>
  </si>
  <si>
    <t>701 DEXTER AVE N 301</t>
  </si>
  <si>
    <t>6372874</t>
  </si>
  <si>
    <t xml:space="preserve">500  WALL ST </t>
  </si>
  <si>
    <t>Change of use from office and indoor participant sports to apartments and Construct alterations to existing apartment building on the 2nd floor/Occupy per plan.</t>
  </si>
  <si>
    <t>AMBER</t>
  </si>
  <si>
    <t>FRENCH</t>
  </si>
  <si>
    <t>2562 DEXTER AVENUE NORTH</t>
  </si>
  <si>
    <t>MULTIFAMILY ADD/ALT</t>
  </si>
  <si>
    <t>SF/D</t>
  </si>
  <si>
    <t>6391338</t>
  </si>
  <si>
    <t>13224  RIVIERA PL NE</t>
  </si>
  <si>
    <t>Construct substantial alterations and additions to nonconforming single family residence with attached garage, per plan.</t>
  </si>
  <si>
    <t>KEVIN</t>
  </si>
  <si>
    <t>WITT</t>
  </si>
  <si>
    <t>5840 AIRPORT WAY S STE 216</t>
  </si>
  <si>
    <t>98108</t>
  </si>
  <si>
    <t>SINGLE FAMILY ADD/ALT</t>
  </si>
  <si>
    <t>3003 - BLANKET</t>
  </si>
  <si>
    <t>CHILD</t>
  </si>
  <si>
    <t>6397522</t>
  </si>
  <si>
    <t xml:space="preserve">2201  6TH AVE </t>
  </si>
  <si>
    <t>Blanket Permit for interior non-structural alterations for pop corn to 12th and 15th floor per plans.</t>
  </si>
  <si>
    <t>0</t>
  </si>
  <si>
    <t>6397526</t>
  </si>
  <si>
    <t>Blanket Permit for interior non-structural alterations for pop corn to 3rd &amp; 6th-11th floors per plans.</t>
  </si>
  <si>
    <t>6409822</t>
  </si>
  <si>
    <t xml:space="preserve">1600  7TH AVE </t>
  </si>
  <si>
    <t>Blanket Permit for interior non-structural alterations.Tenant Improvments on floor 16 thru 18</t>
  </si>
  <si>
    <t>KLODZIEJSKI</t>
  </si>
  <si>
    <t>KIP</t>
  </si>
  <si>
    <t>1326 5TH AVE STE 500</t>
  </si>
  <si>
    <t>6409841</t>
  </si>
  <si>
    <t xml:space="preserve">51  UNIVERSITY ST </t>
  </si>
  <si>
    <t>Blanket permit for interior non-structural alterations for 4th and 5th floor, (Unico building).</t>
  </si>
  <si>
    <t>AMIE</t>
  </si>
  <si>
    <t>JOYCE</t>
  </si>
  <si>
    <t>6411082</t>
  </si>
  <si>
    <t xml:space="preserve">1200  5TH AVE </t>
  </si>
  <si>
    <t>Blanket Permit for interior non-structural alterations to the 10th floor.  For "WTAS", per plans.</t>
  </si>
  <si>
    <t>JULIE</t>
  </si>
  <si>
    <t>HOFMANN</t>
  </si>
  <si>
    <t>1326 5TH AVE  SUITE 400</t>
  </si>
  <si>
    <t>6412292</t>
  </si>
  <si>
    <t xml:space="preserve">901  3RD AVE </t>
  </si>
  <si>
    <t>Blanket Permit for interior non-structural alterations to the 7th floor. For (SURF INCUBATOR), PER PLANS.</t>
  </si>
  <si>
    <t>JEANETTE</t>
  </si>
  <si>
    <t>STAGER</t>
  </si>
  <si>
    <t>6412497</t>
  </si>
  <si>
    <t>635  ELLIOTT AVE W</t>
  </si>
  <si>
    <t>Blanket permit for interior non-structural alterations.  TENANT IMPROVEMENT TO FLOORS 1 THROUGH 4 (STUDIO 365).</t>
  </si>
  <si>
    <t>MARLEEN</t>
  </si>
  <si>
    <t>JENSEN</t>
  </si>
  <si>
    <t>1000 2ND AV STE 1800</t>
  </si>
  <si>
    <t>6415941</t>
  </si>
  <si>
    <t xml:space="preserve">1501  4TH AVE </t>
  </si>
  <si>
    <t>Blanket Permit for interior non-structural alterations to the 23rd floor. For West Monroe Partners, per plans.</t>
  </si>
  <si>
    <t>SHEILA COSGROVE</t>
  </si>
  <si>
    <t>TULLY &amp; ASSOCIATES</t>
  </si>
  <si>
    <t>811 1ST AVE, SUITE 404</t>
  </si>
  <si>
    <t>BLANKET TENNANT IMPROVEMENT</t>
  </si>
  <si>
    <t>1004 - MECHANICAL</t>
  </si>
  <si>
    <t>MECHANICAL</t>
  </si>
  <si>
    <t>6408182</t>
  </si>
  <si>
    <t>Add and relocate vav boxes and duct work, difussers and grilles per plan.</t>
  </si>
  <si>
    <t>JIM</t>
  </si>
  <si>
    <t>5005 3RD AVE S</t>
  </si>
  <si>
    <t>MECHANICAL ONLY</t>
  </si>
  <si>
    <t>NEW</t>
  </si>
  <si>
    <t>6320888</t>
  </si>
  <si>
    <t xml:space="preserve">301 E PINE ST </t>
  </si>
  <si>
    <t>Phased project: Construction of a residential and retail building with existing character structures incorporated and below grade parking, and occupy per plans.</t>
  </si>
  <si>
    <t>BUSCH</t>
  </si>
  <si>
    <t>101 STEWART ST #200</t>
  </si>
  <si>
    <t>6337838</t>
  </si>
  <si>
    <t>810  DEXTER AVE N</t>
  </si>
  <si>
    <t>Shoring and excavation for future construction of a residential and retail building with below grade parking, per plans.</t>
  </si>
  <si>
    <t>6366004</t>
  </si>
  <si>
    <t>3801  STONE WAY N</t>
  </si>
  <si>
    <t>Shoring and excavation only for mixed use building/per plan</t>
  </si>
  <si>
    <t>STEFFENIE</t>
  </si>
  <si>
    <t>EVANS</t>
  </si>
  <si>
    <t>7525 SE 24TH ST, STE #180</t>
  </si>
  <si>
    <t>MERCER ISLNAD</t>
  </si>
  <si>
    <t>98040</t>
  </si>
  <si>
    <t>6366650</t>
  </si>
  <si>
    <t>Shoring and excavation for future construction of a mixed use structure with below grade parking, per plans.</t>
  </si>
  <si>
    <t>6366843</t>
  </si>
  <si>
    <t>4435  35TH AVE SW</t>
  </si>
  <si>
    <t>Shoring and excavation and concrete stairs, for construction of a mixed-use residential building with below-grade parking under separate permit, per MUP 3009518 and per plans. Review &amp; processing for 2 AP's under AP # 6366843.</t>
  </si>
  <si>
    <t xml:space="preserve"> </t>
  </si>
  <si>
    <t>TRG 35TH AVENUE LP</t>
  </si>
  <si>
    <t>3100 MONTICELLO AVE STE 900</t>
  </si>
  <si>
    <t>DALLAS</t>
  </si>
  <si>
    <t>TX</t>
  </si>
  <si>
    <t>75205</t>
  </si>
  <si>
    <t>6382790</t>
  </si>
  <si>
    <t xml:space="preserve">2400 S MASSACHUSETTS ST </t>
  </si>
  <si>
    <t>Development of Jimi Hendrix Park including grading, irrigation, stormwater, planting, pathway paving, artwork and construction of a shelter, all per plan</t>
  </si>
  <si>
    <t>SHEFFER</t>
  </si>
  <si>
    <t>800 MAYNARD AVE S #300</t>
  </si>
  <si>
    <t>COMMERCIAL NEW</t>
  </si>
  <si>
    <t>6143649</t>
  </si>
  <si>
    <t xml:space="preserve">320 E PINE ST </t>
  </si>
  <si>
    <t>Phase II of II Contruction a 6-story, 130 unit residential building with ground floor retail &amp; 4 live-work units. Parking for 113 vehicles will be located below grade, occupy per plans.</t>
  </si>
  <si>
    <t>DAVE</t>
  </si>
  <si>
    <t>HEATER</t>
  </si>
  <si>
    <t>117 S MAIN ST STE 400</t>
  </si>
  <si>
    <t>6325848</t>
  </si>
  <si>
    <t xml:space="preserve">721 E PINE ST </t>
  </si>
  <si>
    <t>Establish uses as restaurant, retail, automotive and apartments with below grade parking, construct mixed use building with underground garage, and occupy, per plan.</t>
  </si>
  <si>
    <t>SHEMA</t>
  </si>
  <si>
    <t>101 STEWART STREET</t>
  </si>
  <si>
    <t>6339555</t>
  </si>
  <si>
    <t xml:space="preserve">1219 E MARION ST </t>
  </si>
  <si>
    <t>Establish use as congregate residence and construct boarding house and occupy, per plan.</t>
  </si>
  <si>
    <t>DAVID</t>
  </si>
  <si>
    <t>NEIMAN</t>
  </si>
  <si>
    <t>1421 34TH AV SUITE 100</t>
  </si>
  <si>
    <t>6351444</t>
  </si>
  <si>
    <t>4765  35TH AVE S</t>
  </si>
  <si>
    <t>Primary - Construct 3-unit townhome with attached garage Bldg 2 this permit. (Construction of  seven, 3-story townhouse units in three separate buildings, and one SFR,all in an ECA.  Project includes parking for eight vehicles located within the structures and two surface parking spaces.Review and processing under 6351444)</t>
  </si>
  <si>
    <t>CHRISTY</t>
  </si>
  <si>
    <t>SANTOS</t>
  </si>
  <si>
    <t>301 1ST AVE S STE 4S</t>
  </si>
  <si>
    <t>6352077</t>
  </si>
  <si>
    <t xml:space="preserve">463  14TH AVE </t>
  </si>
  <si>
    <t>Establish use as townhouses and construct 3-unit townhouse per plans.</t>
  </si>
  <si>
    <t>PIERCE</t>
  </si>
  <si>
    <t>1916 23RD AVE S</t>
  </si>
  <si>
    <t>WASHINGTON</t>
  </si>
  <si>
    <t>98144</t>
  </si>
  <si>
    <t>6352823</t>
  </si>
  <si>
    <t>4745  40TH AVE SW</t>
  </si>
  <si>
    <t>Phased project:  Construction of a residential and retail building with below grade parking, and occupy, per plan.</t>
  </si>
  <si>
    <t>6355397</t>
  </si>
  <si>
    <t xml:space="preserve">935  16TH AVE </t>
  </si>
  <si>
    <t>Establish use as rowhouses and construct boarding house structure with surface parking, per plan</t>
  </si>
  <si>
    <t>6357335</t>
  </si>
  <si>
    <t xml:space="preserve">820  YESLER WAY </t>
  </si>
  <si>
    <t>Construction of a residential and retail building with below grade parking, and occupy per plan.</t>
  </si>
  <si>
    <t>MINDY</t>
  </si>
  <si>
    <t>BLACK</t>
  </si>
  <si>
    <t>225 TERRY AVE N, STE 200</t>
  </si>
  <si>
    <t>6362071</t>
  </si>
  <si>
    <t>3642  DAYTON AVE N</t>
  </si>
  <si>
    <t>Construct west duplex (bldg.A) and common parking garage per plans.SBC this building.  (Establish use as townhouses and construct two 2-unit dwellings.  Reviews and processing for 2 A/Ps under 6362071)  Demolition of existing structures requires a separate demolition permit.</t>
  </si>
  <si>
    <t>JULIAN</t>
  </si>
  <si>
    <t>WEBER</t>
  </si>
  <si>
    <t>3715 S HUDSON ST, STE #105</t>
  </si>
  <si>
    <t>98118</t>
  </si>
  <si>
    <t>6366037</t>
  </si>
  <si>
    <t xml:space="preserve">1513 NW 90TH ST </t>
  </si>
  <si>
    <t>Establish use as and construct 3-new townhouses/per plan.</t>
  </si>
  <si>
    <t>CHRIS</t>
  </si>
  <si>
    <t>PICKERING</t>
  </si>
  <si>
    <t>2611 NE 113TH ST STE 300</t>
  </si>
  <si>
    <t>98125</t>
  </si>
  <si>
    <t>6367473</t>
  </si>
  <si>
    <t>4750  ROOSEVELT WAY NE</t>
  </si>
  <si>
    <t>Establish use as retail and residential, construct mixed use building with below-grade parking garage, and occupy, per plans.</t>
  </si>
  <si>
    <t>GINGER</t>
  </si>
  <si>
    <t>GARFF</t>
  </si>
  <si>
    <t>100 NE NORTHLAKE WAY, SUITE 200</t>
  </si>
  <si>
    <t>98105</t>
  </si>
  <si>
    <t>6371438</t>
  </si>
  <si>
    <t>2207  15TH AVE S</t>
  </si>
  <si>
    <t>Construct west townhouse structure per plan (Establish use as and construct 2 townhouse structures with surface parking/review and processing for 2 A/P's under 6371438).</t>
  </si>
  <si>
    <t>JOHN</t>
  </si>
  <si>
    <t>BENAVENTE</t>
  </si>
  <si>
    <t>2033 2ND AVE #806</t>
  </si>
  <si>
    <t>98121</t>
  </si>
  <si>
    <t>6378522</t>
  </si>
  <si>
    <t>515  HARVARD AVE E</t>
  </si>
  <si>
    <t>Establish use as apartments and retail and Construct new mixed use building with below-grade parking, occupy per plan.</t>
  </si>
  <si>
    <t>PERI</t>
  </si>
  <si>
    <t>MENEES</t>
  </si>
  <si>
    <t>101 STEWART ST SUITE 200</t>
  </si>
  <si>
    <t>6385668</t>
  </si>
  <si>
    <t>7301  38TH AVE NE</t>
  </si>
  <si>
    <t>Establish use as rowhouses and construct 5-unit rowhouse, per plans.  Demolition of existing apartment building to be under separate permit.</t>
  </si>
  <si>
    <t>BIDDLE</t>
  </si>
  <si>
    <t>2701 CALIFORNIA AVENUE SW</t>
  </si>
  <si>
    <t>98116</t>
  </si>
  <si>
    <t>6396273</t>
  </si>
  <si>
    <t>Construct east townhouse structure per plan (Establish use as and construct 2 townhouse structures with surface parking/review and processing for 2 A/P's under 6371438).</t>
  </si>
  <si>
    <t>MULTIFAMILY NEW</t>
  </si>
  <si>
    <t>6372751</t>
  </si>
  <si>
    <t>1911  41ST AVE SW</t>
  </si>
  <si>
    <t>Establish use as single family residence and construct one family dwelling with detached garage per plans.</t>
  </si>
  <si>
    <t>AKASHA</t>
  </si>
  <si>
    <t>WHOOLERY</t>
  </si>
  <si>
    <t>1916 23RD AVENUE S</t>
  </si>
  <si>
    <t>6389316</t>
  </si>
  <si>
    <t>2837  13TH AVE W</t>
  </si>
  <si>
    <t>Establish use as and Construct new single family residence with attached garage/per plan.</t>
  </si>
  <si>
    <t>SAL</t>
  </si>
  <si>
    <t>COHEN</t>
  </si>
  <si>
    <t>806 WEST BOTHWELL ST</t>
  </si>
  <si>
    <t>98119</t>
  </si>
  <si>
    <t>6402837</t>
  </si>
  <si>
    <t>3200  40TH AVE W</t>
  </si>
  <si>
    <t xml:space="preserve">Establish use and construct one single family dwelling with attached garage, per plan. 
</t>
  </si>
  <si>
    <t>RHODES</t>
  </si>
  <si>
    <t>303 NICKERSON ST</t>
  </si>
  <si>
    <t>SINGLEFAMILY NEW</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</si>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</sst>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
  </numFmts>
  <fonts count="11" x14ac:knownFonts="1">
    <font>
      <sz val="11"/>
      <color theme="1"/>
      <name val="Calibri"/>
      <family val="2"/>
      <scheme val="minor"/>
    </font>
    <font>
      <sz val="11"/>
      <color theme="1"/>
      <name val="Calibri"/>
      <family val="2"/>
      <scheme val="minor"/>
    </font>
    <font>
      <b/>
      <sz val="10"/>
      <name val="Arial"/>
      <family val="2"/>
    </font>
    <font>
      <sz val="8"/>
      <color indexed="8"/>
      <name val="Arial"/>
      <family val="2"/>
    </font>
    <font>
      <sz val="8"/>
      <color rgb="FFFF0000"/>
      <name val="Arial"/>
      <family val="2"/>
    </font>
    <font>
      <sz val="11"/>
      <color theme="1"/>
      <name val="Arial"/>
      <family val="2"/>
    </font>
    <font>
      <b/>
      <sz val="10"/>
      <color indexed="9"/>
      <name val="Arial"/>
      <family val="2"/>
    </font>
    <font>
      <sz val="10"/>
      <color theme="1"/>
      <name val="Arial"/>
      <family val="2"/>
    </font>
    <font>
      <sz val="8"/>
      <color theme="1"/>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1" xfId="0" applyFont="1" applyBorder="1"/>
    <xf numFmtId="0" fontId="2" fillId="0" borderId="2" xfId="0" applyFont="1" applyBorder="1"/>
    <xf numFmtId="0" fontId="2" fillId="0" borderId="4" xfId="0" applyFont="1" applyBorder="1"/>
    <xf numFmtId="0" fontId="2" fillId="0" borderId="0" xfId="0" applyFont="1" applyBorder="1"/>
    <xf numFmtId="0" fontId="2" fillId="0" borderId="4" xfId="0" applyFont="1" applyFill="1" applyBorder="1"/>
    <xf numFmtId="49" fontId="3" fillId="3" borderId="6" xfId="0" applyNumberFormat="1" applyFont="1" applyFill="1" applyBorder="1" applyAlignment="1">
      <alignment horizontal="left" vertical="top"/>
    </xf>
    <xf numFmtId="164" fontId="3" fillId="3" borderId="6" xfId="0" applyNumberFormat="1" applyFont="1" applyFill="1" applyBorder="1" applyAlignment="1">
      <alignment horizontal="right" vertical="top"/>
    </xf>
    <xf numFmtId="44" fontId="3" fillId="3" borderId="6" xfId="1" applyFont="1" applyFill="1" applyBorder="1" applyAlignment="1">
      <alignment horizontal="right" vertical="top"/>
    </xf>
    <xf numFmtId="164" fontId="2" fillId="0" borderId="0" xfId="0" applyNumberFormat="1" applyFont="1"/>
    <xf numFmtId="44" fontId="2" fillId="0" borderId="0" xfId="1" applyFont="1"/>
    <xf numFmtId="49" fontId="4" fillId="3" borderId="6" xfId="0" applyNumberFormat="1" applyFont="1" applyFill="1" applyBorder="1" applyAlignment="1">
      <alignment horizontal="left" vertical="top"/>
    </xf>
    <xf numFmtId="164" fontId="4" fillId="3" borderId="6" xfId="0" applyNumberFormat="1" applyFont="1" applyFill="1" applyBorder="1" applyAlignment="1">
      <alignment horizontal="right" vertical="top"/>
    </xf>
    <xf numFmtId="44" fontId="4" fillId="3" borderId="6" xfId="1" applyFont="1" applyFill="1" applyBorder="1" applyAlignment="1">
      <alignment horizontal="right" vertical="top"/>
    </xf>
    <xf numFmtId="0" fontId="2" fillId="0" borderId="0" xfId="0" applyFont="1"/>
    <xf numFmtId="49" fontId="3" fillId="3" borderId="6" xfId="0" applyNumberFormat="1" applyFont="1" applyFill="1" applyBorder="1" applyAlignment="1">
      <alignment horizontal="left" vertical="top" wrapText="1"/>
    </xf>
    <xf numFmtId="0" fontId="3" fillId="3" borderId="6" xfId="0" applyFont="1" applyFill="1" applyBorder="1" applyAlignment="1">
      <alignment horizontal="left" vertical="top" wrapText="1"/>
    </xf>
    <xf numFmtId="49" fontId="4" fillId="3" borderId="6" xfId="0" applyNumberFormat="1" applyFont="1" applyFill="1" applyBorder="1" applyAlignment="1">
      <alignment horizontal="left" vertical="top" wrapText="1"/>
    </xf>
    <xf numFmtId="0" fontId="2" fillId="0" borderId="0" xfId="0" applyFont="1" applyAlignment="1">
      <alignment wrapText="1"/>
    </xf>
    <xf numFmtId="0" fontId="5" fillId="0" borderId="2" xfId="0" applyFont="1" applyBorder="1"/>
    <xf numFmtId="44" fontId="5" fillId="0" borderId="2" xfId="1" applyFont="1" applyBorder="1" applyAlignment="1"/>
    <xf numFmtId="0" fontId="5" fillId="0" borderId="3" xfId="0" applyFont="1" applyBorder="1" applyAlignment="1">
      <alignment wrapText="1"/>
    </xf>
    <xf numFmtId="0" fontId="5" fillId="0" borderId="0" xfId="0" applyFont="1"/>
    <xf numFmtId="0" fontId="5" fillId="0" borderId="0" xfId="0" applyFont="1" applyBorder="1"/>
    <xf numFmtId="44" fontId="5" fillId="0" borderId="0" xfId="1" applyFont="1" applyBorder="1" applyAlignment="1"/>
    <xf numFmtId="0" fontId="5" fillId="0" borderId="5" xfId="0" applyFont="1" applyBorder="1" applyAlignment="1">
      <alignment wrapText="1"/>
    </xf>
    <xf numFmtId="44" fontId="5" fillId="0" borderId="0" xfId="1" applyFont="1"/>
    <xf numFmtId="0" fontId="5" fillId="0" borderId="0" xfId="0" applyFont="1" applyAlignment="1">
      <alignment wrapText="1"/>
    </xf>
    <xf numFmtId="0" fontId="2" fillId="0" borderId="0" xfId="0" applyNumberFormat="1" applyFont="1" applyAlignment="1"/>
    <xf numFmtId="49" fontId="6" fillId="2" borderId="6" xfId="0" applyNumberFormat="1" applyFont="1" applyFill="1" applyBorder="1" applyAlignment="1">
      <alignment horizontal="left" vertical="top" wrapText="1"/>
    </xf>
    <xf numFmtId="44" fontId="6" fillId="2" borderId="6" xfId="1" applyFont="1" applyFill="1" applyBorder="1" applyAlignment="1">
      <alignment horizontal="left" vertical="top" wrapText="1"/>
    </xf>
    <xf numFmtId="0" fontId="7" fillId="0" borderId="0" xfId="0" applyFont="1"/>
    <xf numFmtId="0" fontId="8" fillId="0" borderId="0" xfId="0" applyFont="1" applyAlignment="1"/>
    <xf numFmtId="0" fontId="7" fillId="0" borderId="0" xfId="0" applyFont="1" applyAlignment="1">
      <alignment wrapText="1"/>
    </xf>
    <xf numFmtId="0" fontId="4" fillId="0" borderId="0" xfId="0" applyFont="1" applyAlignment="1"/>
    <xf numFmtId="49" fontId="9" fillId="3" borderId="6" xfId="0" applyNumberFormat="1" applyFont="1" applyFill="1" applyBorder="1" applyAlignment="1">
      <alignment horizontal="left" vertical="center"/>
    </xf>
    <xf numFmtId="49" fontId="9" fillId="3" borderId="6" xfId="0" applyNumberFormat="1" applyFont="1" applyFill="1" applyBorder="1" applyAlignment="1">
      <alignment horizontal="right" vertical="center"/>
    </xf>
    <xf numFmtId="164" fontId="10" fillId="3" borderId="6" xfId="0" applyNumberFormat="1" applyFont="1" applyFill="1" applyBorder="1" applyAlignment="1">
      <alignment horizontal="right" vertical="center"/>
    </xf>
    <xf numFmtId="44" fontId="10" fillId="3" borderId="6" xfId="1" applyFont="1" applyFill="1" applyBorder="1" applyAlignment="1">
      <alignment horizontal="right" vertical="center"/>
    </xf>
    <xf numFmtId="49" fontId="9" fillId="3" borderId="6"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workbookViewId="0"/>
  </sheetViews>
  <sheetFormatPr defaultRowHeight="14.25" x14ac:dyDescent="0.2"/>
  <cols>
    <col min="1" max="1" width="21.28515625" style="22" customWidth="1"/>
    <col min="2" max="2" width="9.140625" style="22"/>
    <col min="3" max="3" width="9.85546875" style="22" bestFit="1" customWidth="1"/>
    <col min="4" max="4" width="13.42578125" style="22" customWidth="1"/>
    <col min="5" max="6" width="9.140625" style="22"/>
    <col min="7" max="7" width="20.140625" style="22" bestFit="1" customWidth="1"/>
    <col min="8" max="8" width="22.42578125" style="22" bestFit="1" customWidth="1"/>
    <col min="9" max="9" width="39.85546875" style="27" customWidth="1"/>
    <col min="10" max="10" width="8.42578125" style="22" bestFit="1" customWidth="1"/>
    <col min="11" max="11" width="6.140625" style="22" bestFit="1" customWidth="1"/>
    <col min="12" max="12" width="15.140625" style="22" bestFit="1" customWidth="1"/>
    <col min="13" max="13" width="17.28515625" style="22" bestFit="1" customWidth="1"/>
    <col min="14" max="14" width="32.7109375" style="22" bestFit="1" customWidth="1"/>
    <col min="15" max="15" width="12.5703125" style="22" bestFit="1" customWidth="1"/>
    <col min="16" max="16" width="11" style="22" bestFit="1" customWidth="1"/>
    <col min="17" max="17" width="9.28515625" style="22" bestFit="1" customWidth="1"/>
    <col min="18" max="16384" width="9.140625" style="22"/>
  </cols>
  <sheetData>
    <row r="1" spans="1:17" x14ac:dyDescent="0.2">
      <c r="A1" s="1" t="s">
        <v>0</v>
      </c>
      <c r="B1" s="2"/>
      <c r="C1" s="19"/>
      <c r="D1" s="19"/>
      <c r="E1" s="19"/>
      <c r="F1" s="19"/>
      <c r="G1" s="20"/>
      <c r="H1" s="19"/>
      <c r="I1" s="21"/>
    </row>
    <row r="2" spans="1:17" x14ac:dyDescent="0.2">
      <c r="A2" s="3" t="s">
        <v>1</v>
      </c>
      <c r="B2" s="4"/>
      <c r="C2" s="23"/>
      <c r="D2" s="23"/>
      <c r="E2" s="23"/>
      <c r="F2" s="23"/>
      <c r="G2" s="24"/>
      <c r="H2" s="23"/>
      <c r="I2" s="25"/>
    </row>
    <row r="3" spans="1:17" x14ac:dyDescent="0.2">
      <c r="A3" s="3" t="s">
        <v>2</v>
      </c>
      <c r="B3" s="4"/>
      <c r="C3" s="23"/>
      <c r="D3" s="23"/>
      <c r="E3" s="23"/>
      <c r="F3" s="23"/>
      <c r="G3" s="24"/>
      <c r="H3" s="23"/>
      <c r="I3" s="25"/>
    </row>
    <row r="4" spans="1:17" x14ac:dyDescent="0.2">
      <c r="A4" s="3">
        <v>2014</v>
      </c>
      <c r="B4" s="23"/>
      <c r="C4" s="23"/>
      <c r="D4" s="23"/>
      <c r="E4" s="23"/>
      <c r="F4" s="23"/>
      <c r="G4" s="24"/>
      <c r="H4" s="23"/>
      <c r="I4" s="25"/>
    </row>
    <row r="5" spans="1:17" x14ac:dyDescent="0.2">
      <c r="A5" s="5" t="s">
        <v>3</v>
      </c>
      <c r="G5" s="26"/>
    </row>
    <row r="7" spans="1:17" s="31" customFormat="1" ht="38.25" x14ac:dyDescent="0.2">
      <c r="A7" s="29" t="s">
        <v>4</v>
      </c>
      <c r="B7" s="29" t="s">
        <v>5</v>
      </c>
      <c r="C7" s="29" t="s">
        <v>6</v>
      </c>
      <c r="D7" s="29" t="s">
        <v>7</v>
      </c>
      <c r="E7" s="29" t="s">
        <v>8</v>
      </c>
      <c r="F7" s="29" t="s">
        <v>9</v>
      </c>
      <c r="G7" s="30" t="s">
        <v>10</v>
      </c>
      <c r="H7" s="29" t="s">
        <v>11</v>
      </c>
      <c r="I7" s="29" t="s">
        <v>12</v>
      </c>
      <c r="J7" s="29" t="s">
        <v>13</v>
      </c>
      <c r="K7" s="29" t="s">
        <v>14</v>
      </c>
      <c r="L7" s="29" t="s">
        <v>15</v>
      </c>
      <c r="M7" s="29" t="s">
        <v>16</v>
      </c>
      <c r="N7" s="29" t="s">
        <v>17</v>
      </c>
      <c r="O7" s="29" t="s">
        <v>18</v>
      </c>
      <c r="P7" s="29" t="s">
        <v>19</v>
      </c>
      <c r="Q7" s="29" t="s">
        <v>20</v>
      </c>
    </row>
    <row r="8" spans="1:17" s="32" customFormat="1" ht="22.5" x14ac:dyDescent="0.2">
      <c r="A8" s="6" t="s">
        <v>21</v>
      </c>
      <c r="B8" s="6" t="s">
        <v>22</v>
      </c>
      <c r="C8" s="6" t="s">
        <v>23</v>
      </c>
      <c r="D8" s="6" t="s">
        <v>24</v>
      </c>
      <c r="E8" s="7">
        <v>1</v>
      </c>
      <c r="F8" s="6" t="s">
        <v>25</v>
      </c>
      <c r="G8" s="8">
        <v>1300000</v>
      </c>
      <c r="H8" s="6" t="s">
        <v>26</v>
      </c>
      <c r="I8" s="15" t="s">
        <v>27</v>
      </c>
      <c r="J8" s="7">
        <v>0</v>
      </c>
      <c r="K8" s="7">
        <v>0</v>
      </c>
      <c r="L8" s="6" t="s">
        <v>28</v>
      </c>
      <c r="M8" s="6" t="s">
        <v>29</v>
      </c>
      <c r="N8" s="6" t="s">
        <v>30</v>
      </c>
      <c r="O8" s="6" t="s">
        <v>31</v>
      </c>
      <c r="P8" s="6" t="s">
        <v>32</v>
      </c>
      <c r="Q8" s="6" t="s">
        <v>33</v>
      </c>
    </row>
    <row r="9" spans="1:17" s="32" customFormat="1" ht="22.5" x14ac:dyDescent="0.2">
      <c r="A9" s="6" t="s">
        <v>21</v>
      </c>
      <c r="B9" s="6" t="s">
        <v>22</v>
      </c>
      <c r="C9" s="6" t="s">
        <v>23</v>
      </c>
      <c r="D9" s="6" t="s">
        <v>24</v>
      </c>
      <c r="E9" s="7">
        <v>1</v>
      </c>
      <c r="F9" s="6" t="s">
        <v>34</v>
      </c>
      <c r="G9" s="8">
        <v>689000</v>
      </c>
      <c r="H9" s="6" t="s">
        <v>35</v>
      </c>
      <c r="I9" s="15" t="s">
        <v>36</v>
      </c>
      <c r="J9" s="7">
        <v>0</v>
      </c>
      <c r="K9" s="7">
        <v>0</v>
      </c>
      <c r="L9" s="6" t="s">
        <v>37</v>
      </c>
      <c r="M9" s="6" t="s">
        <v>38</v>
      </c>
      <c r="N9" s="6" t="s">
        <v>39</v>
      </c>
      <c r="O9" s="6" t="s">
        <v>31</v>
      </c>
      <c r="P9" s="6" t="s">
        <v>32</v>
      </c>
      <c r="Q9" s="6" t="s">
        <v>40</v>
      </c>
    </row>
    <row r="10" spans="1:17" s="32" customFormat="1" ht="33.75" x14ac:dyDescent="0.2">
      <c r="A10" s="6" t="s">
        <v>21</v>
      </c>
      <c r="B10" s="6" t="s">
        <v>22</v>
      </c>
      <c r="C10" s="6" t="s">
        <v>23</v>
      </c>
      <c r="D10" s="6" t="s">
        <v>24</v>
      </c>
      <c r="E10" s="7">
        <v>1</v>
      </c>
      <c r="F10" s="6" t="s">
        <v>41</v>
      </c>
      <c r="G10" s="8">
        <v>536000</v>
      </c>
      <c r="H10" s="6" t="s">
        <v>42</v>
      </c>
      <c r="I10" s="15" t="s">
        <v>43</v>
      </c>
      <c r="J10" s="7">
        <v>0</v>
      </c>
      <c r="K10" s="7">
        <v>0</v>
      </c>
      <c r="L10" s="6" t="s">
        <v>44</v>
      </c>
      <c r="M10" s="6" t="s">
        <v>45</v>
      </c>
      <c r="N10" s="6" t="s">
        <v>46</v>
      </c>
      <c r="O10" s="6" t="s">
        <v>47</v>
      </c>
      <c r="P10" s="6" t="s">
        <v>32</v>
      </c>
      <c r="Q10" s="6" t="s">
        <v>48</v>
      </c>
    </row>
    <row r="11" spans="1:17" s="32" customFormat="1" ht="22.5" x14ac:dyDescent="0.2">
      <c r="A11" s="6" t="s">
        <v>21</v>
      </c>
      <c r="B11" s="6" t="s">
        <v>22</v>
      </c>
      <c r="C11" s="6" t="s">
        <v>23</v>
      </c>
      <c r="D11" s="6" t="s">
        <v>24</v>
      </c>
      <c r="E11" s="7">
        <v>1</v>
      </c>
      <c r="F11" s="6" t="s">
        <v>49</v>
      </c>
      <c r="G11" s="8">
        <v>2000000</v>
      </c>
      <c r="H11" s="6" t="s">
        <v>50</v>
      </c>
      <c r="I11" s="15" t="s">
        <v>51</v>
      </c>
      <c r="J11" s="7">
        <v>0</v>
      </c>
      <c r="K11" s="7">
        <v>0</v>
      </c>
      <c r="L11" s="6" t="s">
        <v>52</v>
      </c>
      <c r="M11" s="6" t="s">
        <v>53</v>
      </c>
      <c r="N11" s="6" t="s">
        <v>30</v>
      </c>
      <c r="O11" s="6" t="s">
        <v>31</v>
      </c>
      <c r="P11" s="6" t="s">
        <v>32</v>
      </c>
      <c r="Q11" s="6" t="s">
        <v>33</v>
      </c>
    </row>
    <row r="12" spans="1:17" s="32" customFormat="1" ht="22.5" x14ac:dyDescent="0.2">
      <c r="A12" s="6" t="s">
        <v>21</v>
      </c>
      <c r="B12" s="6" t="s">
        <v>22</v>
      </c>
      <c r="C12" s="6" t="s">
        <v>23</v>
      </c>
      <c r="D12" s="6" t="s">
        <v>24</v>
      </c>
      <c r="E12" s="7">
        <v>1</v>
      </c>
      <c r="F12" s="6" t="s">
        <v>54</v>
      </c>
      <c r="G12" s="8">
        <v>1097000</v>
      </c>
      <c r="H12" s="6" t="s">
        <v>55</v>
      </c>
      <c r="I12" s="15" t="s">
        <v>56</v>
      </c>
      <c r="J12" s="7">
        <v>0</v>
      </c>
      <c r="K12" s="7">
        <v>0</v>
      </c>
      <c r="L12" s="6" t="s">
        <v>57</v>
      </c>
      <c r="M12" s="6" t="s">
        <v>58</v>
      </c>
      <c r="N12" s="6" t="s">
        <v>59</v>
      </c>
      <c r="O12" s="6" t="s">
        <v>60</v>
      </c>
      <c r="P12" s="6" t="s">
        <v>32</v>
      </c>
      <c r="Q12" s="6" t="s">
        <v>61</v>
      </c>
    </row>
    <row r="13" spans="1:17" s="32" customFormat="1" ht="22.5" x14ac:dyDescent="0.2">
      <c r="A13" s="6" t="s">
        <v>21</v>
      </c>
      <c r="B13" s="6" t="s">
        <v>62</v>
      </c>
      <c r="C13" s="6" t="s">
        <v>23</v>
      </c>
      <c r="D13" s="6" t="s">
        <v>24</v>
      </c>
      <c r="E13" s="7">
        <v>1</v>
      </c>
      <c r="F13" s="6" t="s">
        <v>63</v>
      </c>
      <c r="G13" s="8">
        <v>7300000</v>
      </c>
      <c r="H13" s="6" t="s">
        <v>64</v>
      </c>
      <c r="I13" s="15" t="s">
        <v>65</v>
      </c>
      <c r="J13" s="7">
        <v>0</v>
      </c>
      <c r="K13" s="7">
        <v>0</v>
      </c>
      <c r="L13" s="6" t="s">
        <v>66</v>
      </c>
      <c r="M13" s="6" t="s">
        <v>67</v>
      </c>
      <c r="N13" s="6" t="s">
        <v>68</v>
      </c>
      <c r="O13" s="6" t="s">
        <v>31</v>
      </c>
      <c r="P13" s="6" t="s">
        <v>32</v>
      </c>
      <c r="Q13" s="6" t="s">
        <v>69</v>
      </c>
    </row>
    <row r="14" spans="1:17" s="32" customFormat="1" ht="22.5" x14ac:dyDescent="0.2">
      <c r="A14" s="6" t="s">
        <v>21</v>
      </c>
      <c r="B14" s="6" t="s">
        <v>62</v>
      </c>
      <c r="C14" s="6" t="s">
        <v>23</v>
      </c>
      <c r="D14" s="6" t="s">
        <v>24</v>
      </c>
      <c r="E14" s="7">
        <v>1</v>
      </c>
      <c r="F14" s="6" t="s">
        <v>70</v>
      </c>
      <c r="G14" s="8">
        <v>14227000</v>
      </c>
      <c r="H14" s="6" t="s">
        <v>71</v>
      </c>
      <c r="I14" s="15" t="s">
        <v>72</v>
      </c>
      <c r="J14" s="7">
        <v>0</v>
      </c>
      <c r="K14" s="7">
        <v>0</v>
      </c>
      <c r="L14" s="6" t="s">
        <v>73</v>
      </c>
      <c r="M14" s="6" t="s">
        <v>74</v>
      </c>
      <c r="N14" s="6" t="s">
        <v>59</v>
      </c>
      <c r="O14" s="6" t="s">
        <v>60</v>
      </c>
      <c r="P14" s="6" t="s">
        <v>32</v>
      </c>
      <c r="Q14" s="6" t="s">
        <v>61</v>
      </c>
    </row>
    <row r="15" spans="1:17" s="32" customFormat="1" ht="45" x14ac:dyDescent="0.2">
      <c r="A15" s="6" t="s">
        <v>21</v>
      </c>
      <c r="B15" s="6" t="s">
        <v>62</v>
      </c>
      <c r="C15" s="6" t="s">
        <v>23</v>
      </c>
      <c r="D15" s="6" t="s">
        <v>24</v>
      </c>
      <c r="E15" s="7">
        <v>1</v>
      </c>
      <c r="F15" s="6" t="s">
        <v>75</v>
      </c>
      <c r="G15" s="8">
        <v>1326037</v>
      </c>
      <c r="H15" s="6" t="s">
        <v>76</v>
      </c>
      <c r="I15" s="16" t="s">
        <v>77</v>
      </c>
      <c r="J15" s="7">
        <v>0</v>
      </c>
      <c r="K15" s="7">
        <v>0</v>
      </c>
      <c r="L15" s="6" t="s">
        <v>78</v>
      </c>
      <c r="M15" s="6" t="s">
        <v>79</v>
      </c>
      <c r="N15" s="6" t="s">
        <v>80</v>
      </c>
      <c r="O15" s="6" t="s">
        <v>31</v>
      </c>
      <c r="P15" s="6" t="s">
        <v>32</v>
      </c>
      <c r="Q15" s="6" t="s">
        <v>33</v>
      </c>
    </row>
    <row r="16" spans="1:17" s="32" customFormat="1" ht="22.5" x14ac:dyDescent="0.2">
      <c r="A16" s="6" t="s">
        <v>21</v>
      </c>
      <c r="B16" s="6" t="s">
        <v>62</v>
      </c>
      <c r="C16" s="6" t="s">
        <v>23</v>
      </c>
      <c r="D16" s="6" t="s">
        <v>24</v>
      </c>
      <c r="E16" s="7">
        <v>1</v>
      </c>
      <c r="F16" s="6" t="s">
        <v>81</v>
      </c>
      <c r="G16" s="8">
        <v>2000000</v>
      </c>
      <c r="H16" s="6" t="s">
        <v>82</v>
      </c>
      <c r="I16" s="15" t="s">
        <v>83</v>
      </c>
      <c r="J16" s="7">
        <v>0</v>
      </c>
      <c r="K16" s="7">
        <v>0</v>
      </c>
      <c r="L16" s="6" t="s">
        <v>84</v>
      </c>
      <c r="M16" s="6" t="s">
        <v>85</v>
      </c>
      <c r="N16" s="6" t="s">
        <v>86</v>
      </c>
      <c r="O16" s="6" t="s">
        <v>31</v>
      </c>
      <c r="P16" s="6" t="s">
        <v>32</v>
      </c>
      <c r="Q16" s="6" t="s">
        <v>87</v>
      </c>
    </row>
    <row r="17" spans="1:17" s="32" customFormat="1" ht="45" x14ac:dyDescent="0.2">
      <c r="A17" s="6" t="s">
        <v>21</v>
      </c>
      <c r="B17" s="6" t="s">
        <v>62</v>
      </c>
      <c r="C17" s="6" t="s">
        <v>23</v>
      </c>
      <c r="D17" s="6" t="s">
        <v>24</v>
      </c>
      <c r="E17" s="7">
        <v>1</v>
      </c>
      <c r="F17" s="6" t="s">
        <v>88</v>
      </c>
      <c r="G17" s="8">
        <v>1500000</v>
      </c>
      <c r="H17" s="6" t="s">
        <v>82</v>
      </c>
      <c r="I17" s="15" t="s">
        <v>89</v>
      </c>
      <c r="J17" s="7">
        <v>0</v>
      </c>
      <c r="K17" s="7">
        <v>0</v>
      </c>
      <c r="L17" s="6" t="s">
        <v>84</v>
      </c>
      <c r="M17" s="6" t="s">
        <v>85</v>
      </c>
      <c r="N17" s="6" t="s">
        <v>86</v>
      </c>
      <c r="O17" s="6" t="s">
        <v>31</v>
      </c>
      <c r="P17" s="6" t="s">
        <v>32</v>
      </c>
      <c r="Q17" s="6" t="s">
        <v>87</v>
      </c>
    </row>
    <row r="18" spans="1:17" s="32" customFormat="1" ht="22.5" x14ac:dyDescent="0.2">
      <c r="A18" s="6" t="s">
        <v>21</v>
      </c>
      <c r="B18" s="6" t="s">
        <v>62</v>
      </c>
      <c r="C18" s="6" t="s">
        <v>23</v>
      </c>
      <c r="D18" s="6" t="s">
        <v>24</v>
      </c>
      <c r="E18" s="7">
        <v>1</v>
      </c>
      <c r="F18" s="6" t="s">
        <v>90</v>
      </c>
      <c r="G18" s="8">
        <v>2475558</v>
      </c>
      <c r="H18" s="6" t="s">
        <v>91</v>
      </c>
      <c r="I18" s="15" t="s">
        <v>92</v>
      </c>
      <c r="J18" s="7">
        <v>0</v>
      </c>
      <c r="K18" s="7">
        <v>0</v>
      </c>
      <c r="L18" s="6" t="s">
        <v>93</v>
      </c>
      <c r="M18" s="6" t="s">
        <v>94</v>
      </c>
      <c r="N18" s="6" t="s">
        <v>95</v>
      </c>
      <c r="O18" s="6" t="s">
        <v>31</v>
      </c>
      <c r="P18" s="6" t="s">
        <v>32</v>
      </c>
      <c r="Q18" s="6" t="s">
        <v>96</v>
      </c>
    </row>
    <row r="19" spans="1:17" s="32" customFormat="1" ht="33.75" x14ac:dyDescent="0.2">
      <c r="A19" s="6" t="s">
        <v>21</v>
      </c>
      <c r="B19" s="6" t="s">
        <v>62</v>
      </c>
      <c r="C19" s="6" t="s">
        <v>23</v>
      </c>
      <c r="D19" s="6" t="s">
        <v>24</v>
      </c>
      <c r="E19" s="7">
        <v>1</v>
      </c>
      <c r="F19" s="6" t="s">
        <v>97</v>
      </c>
      <c r="G19" s="8">
        <v>1062160</v>
      </c>
      <c r="H19" s="6" t="s">
        <v>98</v>
      </c>
      <c r="I19" s="15" t="s">
        <v>99</v>
      </c>
      <c r="J19" s="7">
        <v>0</v>
      </c>
      <c r="K19" s="7">
        <v>0</v>
      </c>
      <c r="L19" s="6" t="s">
        <v>100</v>
      </c>
      <c r="M19" s="6" t="s">
        <v>101</v>
      </c>
      <c r="N19" s="6" t="s">
        <v>102</v>
      </c>
      <c r="O19" s="6" t="s">
        <v>31</v>
      </c>
      <c r="P19" s="6" t="s">
        <v>32</v>
      </c>
      <c r="Q19" s="6" t="s">
        <v>33</v>
      </c>
    </row>
    <row r="20" spans="1:17" s="32" customFormat="1" ht="22.5" x14ac:dyDescent="0.2">
      <c r="A20" s="6" t="s">
        <v>21</v>
      </c>
      <c r="B20" s="6" t="s">
        <v>62</v>
      </c>
      <c r="C20" s="6" t="s">
        <v>23</v>
      </c>
      <c r="D20" s="6" t="s">
        <v>24</v>
      </c>
      <c r="E20" s="7">
        <v>1</v>
      </c>
      <c r="F20" s="6" t="s">
        <v>103</v>
      </c>
      <c r="G20" s="8">
        <v>4514180</v>
      </c>
      <c r="H20" s="6" t="s">
        <v>98</v>
      </c>
      <c r="I20" s="15" t="s">
        <v>104</v>
      </c>
      <c r="J20" s="7">
        <v>0</v>
      </c>
      <c r="K20" s="7">
        <v>0</v>
      </c>
      <c r="L20" s="6" t="s">
        <v>100</v>
      </c>
      <c r="M20" s="6" t="s">
        <v>101</v>
      </c>
      <c r="N20" s="6" t="s">
        <v>102</v>
      </c>
      <c r="O20" s="6" t="s">
        <v>31</v>
      </c>
      <c r="P20" s="6" t="s">
        <v>32</v>
      </c>
      <c r="Q20" s="6" t="s">
        <v>33</v>
      </c>
    </row>
    <row r="21" spans="1:17" s="32" customFormat="1" ht="33.75" x14ac:dyDescent="0.2">
      <c r="A21" s="6" t="s">
        <v>21</v>
      </c>
      <c r="B21" s="6" t="s">
        <v>62</v>
      </c>
      <c r="C21" s="6" t="s">
        <v>23</v>
      </c>
      <c r="D21" s="6" t="s">
        <v>24</v>
      </c>
      <c r="E21" s="7">
        <v>1</v>
      </c>
      <c r="F21" s="6" t="s">
        <v>105</v>
      </c>
      <c r="G21" s="8">
        <v>800000</v>
      </c>
      <c r="H21" s="6" t="s">
        <v>106</v>
      </c>
      <c r="I21" s="15" t="s">
        <v>107</v>
      </c>
      <c r="J21" s="7">
        <v>0</v>
      </c>
      <c r="K21" s="7">
        <v>0</v>
      </c>
      <c r="L21" s="6" t="s">
        <v>108</v>
      </c>
      <c r="M21" s="6" t="s">
        <v>109</v>
      </c>
      <c r="N21" s="6" t="s">
        <v>110</v>
      </c>
      <c r="O21" s="6" t="s">
        <v>31</v>
      </c>
      <c r="P21" s="6" t="s">
        <v>32</v>
      </c>
      <c r="Q21" s="6" t="s">
        <v>111</v>
      </c>
    </row>
    <row r="22" spans="1:17" s="32" customFormat="1" ht="22.5" x14ac:dyDescent="0.2">
      <c r="A22" s="6" t="s">
        <v>21</v>
      </c>
      <c r="B22" s="6" t="s">
        <v>22</v>
      </c>
      <c r="C22" s="6" t="s">
        <v>112</v>
      </c>
      <c r="D22" s="6" t="s">
        <v>24</v>
      </c>
      <c r="E22" s="7">
        <v>1</v>
      </c>
      <c r="F22" s="6" t="s">
        <v>113</v>
      </c>
      <c r="G22" s="8">
        <v>960000</v>
      </c>
      <c r="H22" s="6" t="s">
        <v>114</v>
      </c>
      <c r="I22" s="15" t="s">
        <v>115</v>
      </c>
      <c r="J22" s="7">
        <v>0</v>
      </c>
      <c r="K22" s="7">
        <v>0</v>
      </c>
      <c r="L22" s="6" t="s">
        <v>116</v>
      </c>
      <c r="M22" s="6" t="s">
        <v>117</v>
      </c>
      <c r="N22" s="6" t="s">
        <v>118</v>
      </c>
      <c r="O22" s="6" t="s">
        <v>31</v>
      </c>
      <c r="P22" s="6" t="s">
        <v>32</v>
      </c>
      <c r="Q22" s="6" t="s">
        <v>119</v>
      </c>
    </row>
    <row r="23" spans="1:17" s="32" customFormat="1" ht="22.5" x14ac:dyDescent="0.2">
      <c r="A23" s="6" t="s">
        <v>21</v>
      </c>
      <c r="B23" s="6" t="s">
        <v>22</v>
      </c>
      <c r="C23" s="6" t="s">
        <v>120</v>
      </c>
      <c r="D23" s="6" t="s">
        <v>24</v>
      </c>
      <c r="E23" s="7">
        <v>1</v>
      </c>
      <c r="F23" s="6" t="s">
        <v>121</v>
      </c>
      <c r="G23" s="8">
        <v>812998</v>
      </c>
      <c r="H23" s="6" t="s">
        <v>122</v>
      </c>
      <c r="I23" s="15" t="s">
        <v>123</v>
      </c>
      <c r="J23" s="7">
        <v>0</v>
      </c>
      <c r="K23" s="7">
        <v>0</v>
      </c>
      <c r="L23" s="6" t="s">
        <v>124</v>
      </c>
      <c r="M23" s="6" t="s">
        <v>125</v>
      </c>
      <c r="N23" s="6" t="s">
        <v>126</v>
      </c>
      <c r="O23" s="6" t="s">
        <v>31</v>
      </c>
      <c r="P23" s="6" t="s">
        <v>32</v>
      </c>
      <c r="Q23" s="6" t="s">
        <v>127</v>
      </c>
    </row>
    <row r="24" spans="1:17" s="32" customFormat="1" ht="45" x14ac:dyDescent="0.2">
      <c r="A24" s="6" t="s">
        <v>21</v>
      </c>
      <c r="B24" s="6" t="s">
        <v>62</v>
      </c>
      <c r="C24" s="6" t="s">
        <v>120</v>
      </c>
      <c r="D24" s="6" t="s">
        <v>24</v>
      </c>
      <c r="E24" s="7">
        <v>1</v>
      </c>
      <c r="F24" s="6" t="s">
        <v>128</v>
      </c>
      <c r="G24" s="8">
        <v>1108000</v>
      </c>
      <c r="H24" s="6" t="s">
        <v>129</v>
      </c>
      <c r="I24" s="16" t="s">
        <v>130</v>
      </c>
      <c r="J24" s="7">
        <v>0</v>
      </c>
      <c r="K24" s="7">
        <v>0</v>
      </c>
      <c r="L24" s="6" t="s">
        <v>131</v>
      </c>
      <c r="M24" s="6" t="s">
        <v>132</v>
      </c>
      <c r="N24" s="6" t="s">
        <v>133</v>
      </c>
      <c r="O24" s="6" t="s">
        <v>134</v>
      </c>
      <c r="P24" s="6" t="s">
        <v>32</v>
      </c>
      <c r="Q24" s="6" t="s">
        <v>135</v>
      </c>
    </row>
    <row r="25" spans="1:17" s="31" customFormat="1" ht="12.75" x14ac:dyDescent="0.2">
      <c r="A25" s="28" t="s">
        <v>136</v>
      </c>
      <c r="E25" s="9">
        <f>SUM(E8:E24)</f>
        <v>17</v>
      </c>
      <c r="G25" s="10">
        <f>SUM(G8:G24)</f>
        <v>43707933</v>
      </c>
      <c r="I25" s="33"/>
      <c r="J25" s="9">
        <f>SUM(J8:J24)</f>
        <v>0</v>
      </c>
      <c r="K25" s="9">
        <f>SUM(K8:K24)</f>
        <v>0</v>
      </c>
    </row>
    <row r="26" spans="1:17" s="32" customFormat="1" ht="33.75" x14ac:dyDescent="0.2">
      <c r="A26" s="6" t="s">
        <v>21</v>
      </c>
      <c r="B26" s="6" t="s">
        <v>22</v>
      </c>
      <c r="C26" s="6" t="s">
        <v>137</v>
      </c>
      <c r="D26" s="6" t="s">
        <v>24</v>
      </c>
      <c r="E26" s="7">
        <v>1</v>
      </c>
      <c r="F26" s="6" t="s">
        <v>138</v>
      </c>
      <c r="G26" s="8">
        <v>1500000</v>
      </c>
      <c r="H26" s="6" t="s">
        <v>139</v>
      </c>
      <c r="I26" s="15" t="s">
        <v>140</v>
      </c>
      <c r="J26" s="7">
        <v>0</v>
      </c>
      <c r="K26" s="7">
        <v>0</v>
      </c>
      <c r="L26" s="6" t="s">
        <v>141</v>
      </c>
      <c r="M26" s="6" t="s">
        <v>142</v>
      </c>
      <c r="N26" s="6" t="s">
        <v>143</v>
      </c>
      <c r="O26" s="6" t="s">
        <v>31</v>
      </c>
      <c r="P26" s="6" t="s">
        <v>32</v>
      </c>
      <c r="Q26" s="6" t="s">
        <v>87</v>
      </c>
    </row>
    <row r="27" spans="1:17" s="32" customFormat="1" ht="45" x14ac:dyDescent="0.2">
      <c r="A27" s="6" t="s">
        <v>21</v>
      </c>
      <c r="B27" s="6" t="s">
        <v>62</v>
      </c>
      <c r="C27" s="6" t="s">
        <v>137</v>
      </c>
      <c r="D27" s="6" t="s">
        <v>24</v>
      </c>
      <c r="E27" s="7">
        <v>1</v>
      </c>
      <c r="F27" s="6" t="s">
        <v>144</v>
      </c>
      <c r="G27" s="8">
        <v>600000</v>
      </c>
      <c r="H27" s="6" t="s">
        <v>145</v>
      </c>
      <c r="I27" s="15" t="s">
        <v>146</v>
      </c>
      <c r="J27" s="7">
        <v>0</v>
      </c>
      <c r="K27" s="7">
        <v>8</v>
      </c>
      <c r="L27" s="6" t="s">
        <v>147</v>
      </c>
      <c r="M27" s="6" t="s">
        <v>148</v>
      </c>
      <c r="N27" s="6" t="s">
        <v>149</v>
      </c>
      <c r="O27" s="6" t="s">
        <v>31</v>
      </c>
      <c r="P27" s="6" t="s">
        <v>32</v>
      </c>
      <c r="Q27" s="6" t="s">
        <v>87</v>
      </c>
    </row>
    <row r="28" spans="1:17" s="31" customFormat="1" ht="12.75" x14ac:dyDescent="0.2">
      <c r="A28" s="28" t="s">
        <v>150</v>
      </c>
      <c r="E28" s="9">
        <f>SUM(E26:E27)</f>
        <v>2</v>
      </c>
      <c r="G28" s="10">
        <f>SUM(G26:G27)</f>
        <v>2100000</v>
      </c>
      <c r="I28" s="33"/>
      <c r="J28" s="9">
        <f>SUM(J26:J27)</f>
        <v>0</v>
      </c>
      <c r="K28" s="9">
        <f>SUM(K26:K27)</f>
        <v>8</v>
      </c>
    </row>
    <row r="29" spans="1:17" s="32" customFormat="1" ht="33.75" x14ac:dyDescent="0.2">
      <c r="A29" s="6" t="s">
        <v>21</v>
      </c>
      <c r="B29" s="6" t="s">
        <v>22</v>
      </c>
      <c r="C29" s="6" t="s">
        <v>151</v>
      </c>
      <c r="D29" s="6" t="s">
        <v>24</v>
      </c>
      <c r="E29" s="7">
        <v>1</v>
      </c>
      <c r="F29" s="6" t="s">
        <v>152</v>
      </c>
      <c r="G29" s="8">
        <v>552658</v>
      </c>
      <c r="H29" s="6" t="s">
        <v>153</v>
      </c>
      <c r="I29" s="15" t="s">
        <v>154</v>
      </c>
      <c r="J29" s="7">
        <v>0</v>
      </c>
      <c r="K29" s="7">
        <v>0</v>
      </c>
      <c r="L29" s="6" t="s">
        <v>155</v>
      </c>
      <c r="M29" s="6" t="s">
        <v>156</v>
      </c>
      <c r="N29" s="6" t="s">
        <v>157</v>
      </c>
      <c r="O29" s="6" t="s">
        <v>31</v>
      </c>
      <c r="P29" s="6" t="s">
        <v>32</v>
      </c>
      <c r="Q29" s="6" t="s">
        <v>158</v>
      </c>
    </row>
    <row r="30" spans="1:17" s="31" customFormat="1" ht="12.75" x14ac:dyDescent="0.2">
      <c r="A30" s="28" t="s">
        <v>159</v>
      </c>
      <c r="E30" s="9">
        <f>SUM(E29)</f>
        <v>1</v>
      </c>
      <c r="G30" s="10">
        <f>SUM(G29)</f>
        <v>552658</v>
      </c>
      <c r="I30" s="33"/>
      <c r="J30" s="9">
        <f>SUM(J29)</f>
        <v>0</v>
      </c>
      <c r="K30" s="9">
        <f>SUM(K29)</f>
        <v>0</v>
      </c>
    </row>
    <row r="31" spans="1:17" s="32" customFormat="1" ht="22.5" x14ac:dyDescent="0.2">
      <c r="A31" s="6" t="s">
        <v>160</v>
      </c>
      <c r="B31" s="6" t="s">
        <v>62</v>
      </c>
      <c r="C31" s="6" t="s">
        <v>23</v>
      </c>
      <c r="D31" s="6" t="s">
        <v>161</v>
      </c>
      <c r="E31" s="7">
        <v>1</v>
      </c>
      <c r="F31" s="6" t="s">
        <v>162</v>
      </c>
      <c r="G31" s="8">
        <v>1100000</v>
      </c>
      <c r="H31" s="6" t="s">
        <v>163</v>
      </c>
      <c r="I31" s="15" t="s">
        <v>164</v>
      </c>
      <c r="J31" s="7" t="s">
        <v>165</v>
      </c>
      <c r="K31" s="7" t="s">
        <v>165</v>
      </c>
      <c r="L31" s="6" t="s">
        <v>84</v>
      </c>
      <c r="M31" s="6" t="s">
        <v>85</v>
      </c>
      <c r="N31" s="6" t="s">
        <v>86</v>
      </c>
      <c r="O31" s="6" t="s">
        <v>31</v>
      </c>
      <c r="P31" s="6" t="s">
        <v>32</v>
      </c>
      <c r="Q31" s="6" t="s">
        <v>87</v>
      </c>
    </row>
    <row r="32" spans="1:17" s="32" customFormat="1" ht="22.5" x14ac:dyDescent="0.2">
      <c r="A32" s="6" t="s">
        <v>160</v>
      </c>
      <c r="B32" s="6" t="s">
        <v>62</v>
      </c>
      <c r="C32" s="6" t="s">
        <v>23</v>
      </c>
      <c r="D32" s="6" t="s">
        <v>161</v>
      </c>
      <c r="E32" s="7">
        <v>1</v>
      </c>
      <c r="F32" s="6" t="s">
        <v>166</v>
      </c>
      <c r="G32" s="8">
        <v>4725000</v>
      </c>
      <c r="H32" s="6" t="s">
        <v>163</v>
      </c>
      <c r="I32" s="15" t="s">
        <v>167</v>
      </c>
      <c r="J32" s="7" t="s">
        <v>165</v>
      </c>
      <c r="K32" s="7" t="s">
        <v>165</v>
      </c>
      <c r="L32" s="6" t="s">
        <v>84</v>
      </c>
      <c r="M32" s="6" t="s">
        <v>85</v>
      </c>
      <c r="N32" s="6" t="s">
        <v>86</v>
      </c>
      <c r="O32" s="6" t="s">
        <v>31</v>
      </c>
      <c r="P32" s="6" t="s">
        <v>32</v>
      </c>
      <c r="Q32" s="6" t="s">
        <v>87</v>
      </c>
    </row>
    <row r="33" spans="1:17" s="32" customFormat="1" ht="22.5" x14ac:dyDescent="0.2">
      <c r="A33" s="6" t="s">
        <v>160</v>
      </c>
      <c r="B33" s="6" t="s">
        <v>62</v>
      </c>
      <c r="C33" s="6" t="s">
        <v>23</v>
      </c>
      <c r="D33" s="6" t="s">
        <v>161</v>
      </c>
      <c r="E33" s="7">
        <v>1</v>
      </c>
      <c r="F33" s="6" t="s">
        <v>168</v>
      </c>
      <c r="G33" s="8">
        <v>750000</v>
      </c>
      <c r="H33" s="6" t="s">
        <v>169</v>
      </c>
      <c r="I33" s="15" t="s">
        <v>170</v>
      </c>
      <c r="J33" s="7" t="s">
        <v>165</v>
      </c>
      <c r="K33" s="7" t="s">
        <v>165</v>
      </c>
      <c r="L33" s="6" t="s">
        <v>171</v>
      </c>
      <c r="M33" s="6" t="s">
        <v>172</v>
      </c>
      <c r="N33" s="6" t="s">
        <v>173</v>
      </c>
      <c r="O33" s="6" t="s">
        <v>31</v>
      </c>
      <c r="P33" s="6" t="s">
        <v>32</v>
      </c>
      <c r="Q33" s="6" t="s">
        <v>33</v>
      </c>
    </row>
    <row r="34" spans="1:17" s="32" customFormat="1" ht="22.5" x14ac:dyDescent="0.2">
      <c r="A34" s="6" t="s">
        <v>160</v>
      </c>
      <c r="B34" s="6" t="s">
        <v>62</v>
      </c>
      <c r="C34" s="6" t="s">
        <v>23</v>
      </c>
      <c r="D34" s="6" t="s">
        <v>161</v>
      </c>
      <c r="E34" s="7">
        <v>1</v>
      </c>
      <c r="F34" s="6" t="s">
        <v>174</v>
      </c>
      <c r="G34" s="8">
        <v>547420</v>
      </c>
      <c r="H34" s="6" t="s">
        <v>175</v>
      </c>
      <c r="I34" s="15" t="s">
        <v>176</v>
      </c>
      <c r="J34" s="7" t="s">
        <v>165</v>
      </c>
      <c r="K34" s="7" t="s">
        <v>165</v>
      </c>
      <c r="L34" s="6" t="s">
        <v>177</v>
      </c>
      <c r="M34" s="6" t="s">
        <v>178</v>
      </c>
      <c r="N34" s="6" t="s">
        <v>80</v>
      </c>
      <c r="O34" s="6" t="s">
        <v>31</v>
      </c>
      <c r="P34" s="6" t="s">
        <v>32</v>
      </c>
      <c r="Q34" s="6" t="s">
        <v>33</v>
      </c>
    </row>
    <row r="35" spans="1:17" s="32" customFormat="1" ht="22.5" x14ac:dyDescent="0.2">
      <c r="A35" s="6" t="s">
        <v>160</v>
      </c>
      <c r="B35" s="6" t="s">
        <v>62</v>
      </c>
      <c r="C35" s="6" t="s">
        <v>23</v>
      </c>
      <c r="D35" s="6" t="s">
        <v>161</v>
      </c>
      <c r="E35" s="7">
        <v>1</v>
      </c>
      <c r="F35" s="6" t="s">
        <v>179</v>
      </c>
      <c r="G35" s="8">
        <v>590719</v>
      </c>
      <c r="H35" s="6" t="s">
        <v>180</v>
      </c>
      <c r="I35" s="15" t="s">
        <v>181</v>
      </c>
      <c r="J35" s="7" t="s">
        <v>165</v>
      </c>
      <c r="K35" s="7" t="s">
        <v>165</v>
      </c>
      <c r="L35" s="6" t="s">
        <v>182</v>
      </c>
      <c r="M35" s="6" t="s">
        <v>183</v>
      </c>
      <c r="N35" s="6" t="s">
        <v>184</v>
      </c>
      <c r="O35" s="6" t="s">
        <v>31</v>
      </c>
      <c r="P35" s="6" t="s">
        <v>32</v>
      </c>
      <c r="Q35" s="6" t="s">
        <v>33</v>
      </c>
    </row>
    <row r="36" spans="1:17" s="32" customFormat="1" ht="22.5" x14ac:dyDescent="0.2">
      <c r="A36" s="6" t="s">
        <v>160</v>
      </c>
      <c r="B36" s="6" t="s">
        <v>62</v>
      </c>
      <c r="C36" s="6" t="s">
        <v>23</v>
      </c>
      <c r="D36" s="6" t="s">
        <v>161</v>
      </c>
      <c r="E36" s="7">
        <v>1</v>
      </c>
      <c r="F36" s="6" t="s">
        <v>185</v>
      </c>
      <c r="G36" s="8">
        <v>800000</v>
      </c>
      <c r="H36" s="6" t="s">
        <v>186</v>
      </c>
      <c r="I36" s="15" t="s">
        <v>187</v>
      </c>
      <c r="J36" s="7" t="s">
        <v>165</v>
      </c>
      <c r="K36" s="7" t="s">
        <v>165</v>
      </c>
      <c r="L36" s="6" t="s">
        <v>188</v>
      </c>
      <c r="M36" s="6" t="s">
        <v>189</v>
      </c>
      <c r="N36" s="6" t="s">
        <v>80</v>
      </c>
      <c r="O36" s="6" t="s">
        <v>31</v>
      </c>
      <c r="P36" s="6" t="s">
        <v>32</v>
      </c>
      <c r="Q36" s="6" t="s">
        <v>33</v>
      </c>
    </row>
    <row r="37" spans="1:17" s="32" customFormat="1" ht="33.75" x14ac:dyDescent="0.2">
      <c r="A37" s="6" t="s">
        <v>160</v>
      </c>
      <c r="B37" s="6" t="s">
        <v>62</v>
      </c>
      <c r="C37" s="6" t="s">
        <v>23</v>
      </c>
      <c r="D37" s="6" t="s">
        <v>161</v>
      </c>
      <c r="E37" s="7">
        <v>1</v>
      </c>
      <c r="F37" s="6" t="s">
        <v>190</v>
      </c>
      <c r="G37" s="8">
        <v>13846000</v>
      </c>
      <c r="H37" s="6" t="s">
        <v>191</v>
      </c>
      <c r="I37" s="15" t="s">
        <v>192</v>
      </c>
      <c r="J37" s="7" t="s">
        <v>165</v>
      </c>
      <c r="K37" s="7" t="s">
        <v>165</v>
      </c>
      <c r="L37" s="6" t="s">
        <v>193</v>
      </c>
      <c r="M37" s="6" t="s">
        <v>194</v>
      </c>
      <c r="N37" s="6" t="s">
        <v>195</v>
      </c>
      <c r="O37" s="6" t="s">
        <v>31</v>
      </c>
      <c r="P37" s="6" t="s">
        <v>32</v>
      </c>
      <c r="Q37" s="6" t="s">
        <v>127</v>
      </c>
    </row>
    <row r="38" spans="1:17" s="32" customFormat="1" ht="22.5" x14ac:dyDescent="0.2">
      <c r="A38" s="6" t="s">
        <v>160</v>
      </c>
      <c r="B38" s="6" t="s">
        <v>62</v>
      </c>
      <c r="C38" s="6" t="s">
        <v>23</v>
      </c>
      <c r="D38" s="6" t="s">
        <v>161</v>
      </c>
      <c r="E38" s="7">
        <v>1</v>
      </c>
      <c r="F38" s="6" t="s">
        <v>196</v>
      </c>
      <c r="G38" s="8">
        <v>985000</v>
      </c>
      <c r="H38" s="6" t="s">
        <v>197</v>
      </c>
      <c r="I38" s="15" t="s">
        <v>198</v>
      </c>
      <c r="J38" s="7" t="s">
        <v>165</v>
      </c>
      <c r="K38" s="7" t="s">
        <v>165</v>
      </c>
      <c r="L38" s="6" t="s">
        <v>199</v>
      </c>
      <c r="M38" s="6" t="s">
        <v>200</v>
      </c>
      <c r="N38" s="6" t="s">
        <v>201</v>
      </c>
      <c r="O38" s="6" t="s">
        <v>31</v>
      </c>
      <c r="P38" s="6" t="s">
        <v>32</v>
      </c>
      <c r="Q38" s="6" t="s">
        <v>127</v>
      </c>
    </row>
    <row r="39" spans="1:17" s="31" customFormat="1" ht="12.75" x14ac:dyDescent="0.2">
      <c r="A39" s="28" t="s">
        <v>202</v>
      </c>
      <c r="E39" s="9">
        <f>SUM(E31:E38)</f>
        <v>8</v>
      </c>
      <c r="G39" s="10">
        <f>SUM(G31:G38)</f>
        <v>23344139</v>
      </c>
      <c r="I39" s="33"/>
      <c r="J39" s="9">
        <f t="shared" ref="J39:K39" si="0">SUM(J31:J38)</f>
        <v>0</v>
      </c>
      <c r="K39" s="9">
        <f t="shared" si="0"/>
        <v>0</v>
      </c>
    </row>
    <row r="40" spans="1:17" s="32" customFormat="1" ht="22.5" x14ac:dyDescent="0.2">
      <c r="A40" s="6" t="s">
        <v>203</v>
      </c>
      <c r="B40" s="6" t="s">
        <v>62</v>
      </c>
      <c r="C40" s="6" t="s">
        <v>23</v>
      </c>
      <c r="D40" s="6" t="s">
        <v>204</v>
      </c>
      <c r="E40" s="7">
        <v>1</v>
      </c>
      <c r="F40" s="6" t="s">
        <v>205</v>
      </c>
      <c r="G40" s="8">
        <v>1600000</v>
      </c>
      <c r="H40" s="6" t="s">
        <v>191</v>
      </c>
      <c r="I40" s="15" t="s">
        <v>206</v>
      </c>
      <c r="J40" s="7" t="s">
        <v>165</v>
      </c>
      <c r="K40" s="7" t="s">
        <v>165</v>
      </c>
      <c r="L40" s="6" t="s">
        <v>207</v>
      </c>
      <c r="M40" s="6" t="s">
        <v>116</v>
      </c>
      <c r="N40" s="6" t="s">
        <v>208</v>
      </c>
      <c r="O40" s="6" t="s">
        <v>31</v>
      </c>
      <c r="P40" s="6" t="s">
        <v>32</v>
      </c>
      <c r="Q40" s="6" t="s">
        <v>111</v>
      </c>
    </row>
    <row r="41" spans="1:17" s="31" customFormat="1" ht="12.75" x14ac:dyDescent="0.2">
      <c r="A41" s="28" t="s">
        <v>209</v>
      </c>
      <c r="E41" s="9">
        <f>SUM(E40)</f>
        <v>1</v>
      </c>
      <c r="G41" s="10">
        <f>SUM(G40)</f>
        <v>1600000</v>
      </c>
      <c r="I41" s="33"/>
      <c r="J41" s="9">
        <f t="shared" ref="J41:K41" si="1">SUM(J40)</f>
        <v>0</v>
      </c>
      <c r="K41" s="9">
        <f t="shared" si="1"/>
        <v>0</v>
      </c>
    </row>
    <row r="42" spans="1:17" s="32" customFormat="1" ht="45" x14ac:dyDescent="0.2">
      <c r="A42" s="6" t="s">
        <v>21</v>
      </c>
      <c r="B42" s="6" t="s">
        <v>62</v>
      </c>
      <c r="C42" s="6" t="s">
        <v>23</v>
      </c>
      <c r="D42" s="6" t="s">
        <v>210</v>
      </c>
      <c r="E42" s="7">
        <v>1</v>
      </c>
      <c r="F42" s="6" t="s">
        <v>211</v>
      </c>
      <c r="G42" s="8">
        <v>36890120</v>
      </c>
      <c r="H42" s="6" t="s">
        <v>212</v>
      </c>
      <c r="I42" s="15" t="s">
        <v>213</v>
      </c>
      <c r="J42" s="7" t="s">
        <v>165</v>
      </c>
      <c r="K42" s="7" t="s">
        <v>165</v>
      </c>
      <c r="L42" s="6" t="s">
        <v>37</v>
      </c>
      <c r="M42" s="6" t="s">
        <v>214</v>
      </c>
      <c r="N42" s="6" t="s">
        <v>215</v>
      </c>
      <c r="O42" s="6" t="s">
        <v>31</v>
      </c>
      <c r="P42" s="6" t="s">
        <v>32</v>
      </c>
      <c r="Q42" s="6" t="s">
        <v>33</v>
      </c>
    </row>
    <row r="43" spans="1:17" s="32" customFormat="1" ht="33.75" x14ac:dyDescent="0.2">
      <c r="A43" s="6" t="s">
        <v>21</v>
      </c>
      <c r="B43" s="6" t="s">
        <v>62</v>
      </c>
      <c r="C43" s="6" t="s">
        <v>23</v>
      </c>
      <c r="D43" s="6" t="s">
        <v>210</v>
      </c>
      <c r="E43" s="7">
        <v>1</v>
      </c>
      <c r="F43" s="6" t="s">
        <v>216</v>
      </c>
      <c r="G43" s="8">
        <v>8440924</v>
      </c>
      <c r="H43" s="6" t="s">
        <v>217</v>
      </c>
      <c r="I43" s="15" t="s">
        <v>218</v>
      </c>
      <c r="J43" s="7">
        <v>0</v>
      </c>
      <c r="K43" s="7">
        <v>0</v>
      </c>
      <c r="L43" s="6" t="s">
        <v>57</v>
      </c>
      <c r="M43" s="6" t="s">
        <v>58</v>
      </c>
      <c r="N43" s="6" t="s">
        <v>59</v>
      </c>
      <c r="O43" s="6" t="s">
        <v>60</v>
      </c>
      <c r="P43" s="6" t="s">
        <v>32</v>
      </c>
      <c r="Q43" s="6" t="s">
        <v>61</v>
      </c>
    </row>
    <row r="44" spans="1:17" s="32" customFormat="1" ht="22.5" x14ac:dyDescent="0.2">
      <c r="A44" s="6" t="s">
        <v>21</v>
      </c>
      <c r="B44" s="6" t="s">
        <v>62</v>
      </c>
      <c r="C44" s="6" t="s">
        <v>23</v>
      </c>
      <c r="D44" s="6" t="s">
        <v>210</v>
      </c>
      <c r="E44" s="7">
        <v>1</v>
      </c>
      <c r="F44" s="6" t="s">
        <v>219</v>
      </c>
      <c r="G44" s="8">
        <v>3000000</v>
      </c>
      <c r="H44" s="6" t="s">
        <v>220</v>
      </c>
      <c r="I44" s="15" t="s">
        <v>221</v>
      </c>
      <c r="J44" s="7">
        <v>0</v>
      </c>
      <c r="K44" s="7">
        <v>0</v>
      </c>
      <c r="L44" s="6" t="s">
        <v>222</v>
      </c>
      <c r="M44" s="6" t="s">
        <v>223</v>
      </c>
      <c r="N44" s="6" t="s">
        <v>224</v>
      </c>
      <c r="O44" s="6" t="s">
        <v>225</v>
      </c>
      <c r="P44" s="6" t="s">
        <v>32</v>
      </c>
      <c r="Q44" s="6" t="s">
        <v>226</v>
      </c>
    </row>
    <row r="45" spans="1:17" s="32" customFormat="1" ht="33.75" x14ac:dyDescent="0.2">
      <c r="A45" s="6" t="s">
        <v>21</v>
      </c>
      <c r="B45" s="6" t="s">
        <v>62</v>
      </c>
      <c r="C45" s="6" t="s">
        <v>23</v>
      </c>
      <c r="D45" s="6" t="s">
        <v>210</v>
      </c>
      <c r="E45" s="7">
        <v>1</v>
      </c>
      <c r="F45" s="6" t="s">
        <v>227</v>
      </c>
      <c r="G45" s="8">
        <v>1500000</v>
      </c>
      <c r="H45" s="6" t="s">
        <v>212</v>
      </c>
      <c r="I45" s="15" t="s">
        <v>228</v>
      </c>
      <c r="J45" s="7">
        <v>0</v>
      </c>
      <c r="K45" s="7">
        <v>0</v>
      </c>
      <c r="L45" s="6" t="s">
        <v>37</v>
      </c>
      <c r="M45" s="6" t="s">
        <v>214</v>
      </c>
      <c r="N45" s="6" t="s">
        <v>215</v>
      </c>
      <c r="O45" s="6" t="s">
        <v>31</v>
      </c>
      <c r="P45" s="6" t="s">
        <v>32</v>
      </c>
      <c r="Q45" s="6" t="s">
        <v>33</v>
      </c>
    </row>
    <row r="46" spans="1:17" s="32" customFormat="1" ht="56.25" x14ac:dyDescent="0.2">
      <c r="A46" s="6" t="s">
        <v>21</v>
      </c>
      <c r="B46" s="6" t="s">
        <v>62</v>
      </c>
      <c r="C46" s="6" t="s">
        <v>23</v>
      </c>
      <c r="D46" s="6" t="s">
        <v>210</v>
      </c>
      <c r="E46" s="7">
        <v>1</v>
      </c>
      <c r="F46" s="6" t="s">
        <v>229</v>
      </c>
      <c r="G46" s="8">
        <v>1800000</v>
      </c>
      <c r="H46" s="6" t="s">
        <v>230</v>
      </c>
      <c r="I46" s="15" t="s">
        <v>231</v>
      </c>
      <c r="J46" s="7">
        <v>0</v>
      </c>
      <c r="K46" s="7">
        <v>0</v>
      </c>
      <c r="L46" s="6" t="s">
        <v>232</v>
      </c>
      <c r="M46" s="6" t="s">
        <v>233</v>
      </c>
      <c r="N46" s="6" t="s">
        <v>234</v>
      </c>
      <c r="O46" s="6" t="s">
        <v>235</v>
      </c>
      <c r="P46" s="6" t="s">
        <v>236</v>
      </c>
      <c r="Q46" s="6" t="s">
        <v>237</v>
      </c>
    </row>
    <row r="47" spans="1:17" s="32" customFormat="1" ht="33.75" x14ac:dyDescent="0.2">
      <c r="A47" s="6" t="s">
        <v>21</v>
      </c>
      <c r="B47" s="6" t="s">
        <v>62</v>
      </c>
      <c r="C47" s="6" t="s">
        <v>120</v>
      </c>
      <c r="D47" s="6" t="s">
        <v>210</v>
      </c>
      <c r="E47" s="7">
        <v>1</v>
      </c>
      <c r="F47" s="6" t="s">
        <v>238</v>
      </c>
      <c r="G47" s="8">
        <v>700000</v>
      </c>
      <c r="H47" s="6" t="s">
        <v>239</v>
      </c>
      <c r="I47" s="15" t="s">
        <v>240</v>
      </c>
      <c r="J47" s="7">
        <v>0</v>
      </c>
      <c r="K47" s="7">
        <v>0</v>
      </c>
      <c r="L47" s="6" t="s">
        <v>93</v>
      </c>
      <c r="M47" s="6" t="s">
        <v>241</v>
      </c>
      <c r="N47" s="6" t="s">
        <v>242</v>
      </c>
      <c r="O47" s="6" t="s">
        <v>31</v>
      </c>
      <c r="P47" s="6" t="s">
        <v>32</v>
      </c>
      <c r="Q47" s="6" t="s">
        <v>111</v>
      </c>
    </row>
    <row r="48" spans="1:17" s="31" customFormat="1" ht="12.75" x14ac:dyDescent="0.2">
      <c r="A48" s="28" t="s">
        <v>243</v>
      </c>
      <c r="E48" s="9">
        <f>SUM(E42:E47)</f>
        <v>6</v>
      </c>
      <c r="G48" s="10">
        <f>SUM(G42:G47)</f>
        <v>52331044</v>
      </c>
      <c r="I48" s="33"/>
      <c r="J48" s="9">
        <f t="shared" ref="J48:K48" si="2">SUM(J42:J47)</f>
        <v>0</v>
      </c>
      <c r="K48" s="9">
        <f t="shared" si="2"/>
        <v>0</v>
      </c>
    </row>
    <row r="49" spans="1:17" s="32" customFormat="1" ht="45" x14ac:dyDescent="0.2">
      <c r="A49" s="6" t="s">
        <v>21</v>
      </c>
      <c r="B49" s="6" t="s">
        <v>62</v>
      </c>
      <c r="C49" s="6" t="s">
        <v>23</v>
      </c>
      <c r="D49" s="6" t="s">
        <v>210</v>
      </c>
      <c r="E49" s="7">
        <v>1</v>
      </c>
      <c r="F49" s="6" t="s">
        <v>244</v>
      </c>
      <c r="G49" s="8">
        <v>7011058</v>
      </c>
      <c r="H49" s="6" t="s">
        <v>245</v>
      </c>
      <c r="I49" s="15" t="s">
        <v>246</v>
      </c>
      <c r="J49" s="7">
        <v>0</v>
      </c>
      <c r="K49" s="7">
        <v>130</v>
      </c>
      <c r="L49" s="6" t="s">
        <v>247</v>
      </c>
      <c r="M49" s="6" t="s">
        <v>248</v>
      </c>
      <c r="N49" s="6" t="s">
        <v>249</v>
      </c>
      <c r="O49" s="6" t="s">
        <v>31</v>
      </c>
      <c r="P49" s="6" t="s">
        <v>32</v>
      </c>
      <c r="Q49" s="6" t="s">
        <v>127</v>
      </c>
    </row>
    <row r="50" spans="1:17" s="32" customFormat="1" ht="45" x14ac:dyDescent="0.2">
      <c r="A50" s="6" t="s">
        <v>21</v>
      </c>
      <c r="B50" s="6" t="s">
        <v>62</v>
      </c>
      <c r="C50" s="6" t="s">
        <v>137</v>
      </c>
      <c r="D50" s="6" t="s">
        <v>210</v>
      </c>
      <c r="E50" s="7">
        <v>1</v>
      </c>
      <c r="F50" s="6" t="s">
        <v>250</v>
      </c>
      <c r="G50" s="8">
        <v>9834485</v>
      </c>
      <c r="H50" s="6" t="s">
        <v>251</v>
      </c>
      <c r="I50" s="15" t="s">
        <v>252</v>
      </c>
      <c r="J50" s="7">
        <v>0</v>
      </c>
      <c r="K50" s="7">
        <v>90</v>
      </c>
      <c r="L50" s="6" t="s">
        <v>141</v>
      </c>
      <c r="M50" s="6" t="s">
        <v>253</v>
      </c>
      <c r="N50" s="6" t="s">
        <v>254</v>
      </c>
      <c r="O50" s="6" t="s">
        <v>31</v>
      </c>
      <c r="P50" s="6" t="s">
        <v>32</v>
      </c>
      <c r="Q50" s="6" t="s">
        <v>40</v>
      </c>
    </row>
    <row r="51" spans="1:17" s="32" customFormat="1" ht="22.5" x14ac:dyDescent="0.2">
      <c r="A51" s="6" t="s">
        <v>21</v>
      </c>
      <c r="B51" s="6" t="s">
        <v>62</v>
      </c>
      <c r="C51" s="6" t="s">
        <v>137</v>
      </c>
      <c r="D51" s="6" t="s">
        <v>210</v>
      </c>
      <c r="E51" s="7">
        <v>1</v>
      </c>
      <c r="F51" s="6" t="s">
        <v>255</v>
      </c>
      <c r="G51" s="8">
        <v>1508254</v>
      </c>
      <c r="H51" s="6" t="s">
        <v>256</v>
      </c>
      <c r="I51" s="15" t="s">
        <v>257</v>
      </c>
      <c r="J51" s="7">
        <v>0</v>
      </c>
      <c r="K51" s="7">
        <v>1</v>
      </c>
      <c r="L51" s="6" t="s">
        <v>258</v>
      </c>
      <c r="M51" s="6" t="s">
        <v>259</v>
      </c>
      <c r="N51" s="6" t="s">
        <v>260</v>
      </c>
      <c r="O51" s="6" t="s">
        <v>31</v>
      </c>
      <c r="P51" s="6" t="s">
        <v>32</v>
      </c>
      <c r="Q51" s="6" t="s">
        <v>40</v>
      </c>
    </row>
    <row r="52" spans="1:17" s="32" customFormat="1" ht="78.75" x14ac:dyDescent="0.2">
      <c r="A52" s="6" t="s">
        <v>21</v>
      </c>
      <c r="B52" s="6" t="s">
        <v>62</v>
      </c>
      <c r="C52" s="6" t="s">
        <v>137</v>
      </c>
      <c r="D52" s="6" t="s">
        <v>210</v>
      </c>
      <c r="E52" s="7">
        <v>1</v>
      </c>
      <c r="F52" s="6" t="s">
        <v>261</v>
      </c>
      <c r="G52" s="8">
        <v>636305</v>
      </c>
      <c r="H52" s="6" t="s">
        <v>262</v>
      </c>
      <c r="I52" s="16" t="s">
        <v>263</v>
      </c>
      <c r="J52" s="7">
        <v>0</v>
      </c>
      <c r="K52" s="7">
        <v>3</v>
      </c>
      <c r="L52" s="6" t="s">
        <v>264</v>
      </c>
      <c r="M52" s="6" t="s">
        <v>265</v>
      </c>
      <c r="N52" s="6" t="s">
        <v>266</v>
      </c>
      <c r="O52" s="6" t="s">
        <v>31</v>
      </c>
      <c r="P52" s="6" t="s">
        <v>32</v>
      </c>
      <c r="Q52" s="6" t="s">
        <v>127</v>
      </c>
    </row>
    <row r="53" spans="1:17" s="32" customFormat="1" ht="22.5" x14ac:dyDescent="0.2">
      <c r="A53" s="6" t="s">
        <v>21</v>
      </c>
      <c r="B53" s="6" t="s">
        <v>62</v>
      </c>
      <c r="C53" s="6" t="s">
        <v>137</v>
      </c>
      <c r="D53" s="6" t="s">
        <v>210</v>
      </c>
      <c r="E53" s="7">
        <v>1</v>
      </c>
      <c r="F53" s="6" t="s">
        <v>267</v>
      </c>
      <c r="G53" s="8">
        <v>604607</v>
      </c>
      <c r="H53" s="6" t="s">
        <v>268</v>
      </c>
      <c r="I53" s="15" t="s">
        <v>269</v>
      </c>
      <c r="J53" s="7">
        <v>0</v>
      </c>
      <c r="K53" s="7">
        <v>3</v>
      </c>
      <c r="L53" s="6" t="s">
        <v>141</v>
      </c>
      <c r="M53" s="6" t="s">
        <v>270</v>
      </c>
      <c r="N53" s="6" t="s">
        <v>271</v>
      </c>
      <c r="O53" s="6" t="s">
        <v>31</v>
      </c>
      <c r="P53" s="6" t="s">
        <v>272</v>
      </c>
      <c r="Q53" s="6" t="s">
        <v>273</v>
      </c>
    </row>
    <row r="54" spans="1:17" s="34" customFormat="1" ht="33.75" x14ac:dyDescent="0.2">
      <c r="A54" s="11" t="s">
        <v>21</v>
      </c>
      <c r="B54" s="11" t="s">
        <v>62</v>
      </c>
      <c r="C54" s="11" t="s">
        <v>137</v>
      </c>
      <c r="D54" s="11" t="s">
        <v>210</v>
      </c>
      <c r="E54" s="12">
        <v>1</v>
      </c>
      <c r="F54" s="11" t="s">
        <v>274</v>
      </c>
      <c r="G54" s="13">
        <v>19380313</v>
      </c>
      <c r="H54" s="11" t="s">
        <v>275</v>
      </c>
      <c r="I54" s="17" t="s">
        <v>276</v>
      </c>
      <c r="J54" s="12" t="s">
        <v>165</v>
      </c>
      <c r="K54" s="12">
        <v>135</v>
      </c>
      <c r="L54" s="11" t="s">
        <v>57</v>
      </c>
      <c r="M54" s="11" t="s">
        <v>58</v>
      </c>
      <c r="N54" s="11" t="s">
        <v>59</v>
      </c>
      <c r="O54" s="11" t="s">
        <v>60</v>
      </c>
      <c r="P54" s="11" t="s">
        <v>32</v>
      </c>
      <c r="Q54" s="11" t="s">
        <v>61</v>
      </c>
    </row>
    <row r="55" spans="1:17" s="32" customFormat="1" ht="22.5" x14ac:dyDescent="0.2">
      <c r="A55" s="6" t="s">
        <v>21</v>
      </c>
      <c r="B55" s="6" t="s">
        <v>62</v>
      </c>
      <c r="C55" s="6" t="s">
        <v>137</v>
      </c>
      <c r="D55" s="6" t="s">
        <v>210</v>
      </c>
      <c r="E55" s="7">
        <v>1</v>
      </c>
      <c r="F55" s="6" t="s">
        <v>277</v>
      </c>
      <c r="G55" s="8">
        <v>1403870</v>
      </c>
      <c r="H55" s="6" t="s">
        <v>278</v>
      </c>
      <c r="I55" s="15" t="s">
        <v>279</v>
      </c>
      <c r="J55" s="7">
        <v>0</v>
      </c>
      <c r="K55" s="7">
        <v>6</v>
      </c>
      <c r="L55" s="6" t="s">
        <v>141</v>
      </c>
      <c r="M55" s="6" t="s">
        <v>270</v>
      </c>
      <c r="N55" s="6" t="s">
        <v>271</v>
      </c>
      <c r="O55" s="6" t="s">
        <v>31</v>
      </c>
      <c r="P55" s="6" t="s">
        <v>272</v>
      </c>
      <c r="Q55" s="6" t="s">
        <v>273</v>
      </c>
    </row>
    <row r="56" spans="1:17" s="32" customFormat="1" ht="22.5" x14ac:dyDescent="0.2">
      <c r="A56" s="6" t="s">
        <v>21</v>
      </c>
      <c r="B56" s="6" t="s">
        <v>62</v>
      </c>
      <c r="C56" s="6" t="s">
        <v>137</v>
      </c>
      <c r="D56" s="6" t="s">
        <v>210</v>
      </c>
      <c r="E56" s="7">
        <v>1</v>
      </c>
      <c r="F56" s="6" t="s">
        <v>280</v>
      </c>
      <c r="G56" s="8">
        <v>16000000</v>
      </c>
      <c r="H56" s="6" t="s">
        <v>281</v>
      </c>
      <c r="I56" s="15" t="s">
        <v>282</v>
      </c>
      <c r="J56" s="7">
        <v>0</v>
      </c>
      <c r="K56" s="7">
        <v>83</v>
      </c>
      <c r="L56" s="6" t="s">
        <v>283</v>
      </c>
      <c r="M56" s="6" t="s">
        <v>284</v>
      </c>
      <c r="N56" s="6" t="s">
        <v>285</v>
      </c>
      <c r="O56" s="6" t="s">
        <v>31</v>
      </c>
      <c r="P56" s="6" t="s">
        <v>32</v>
      </c>
      <c r="Q56" s="6" t="s">
        <v>87</v>
      </c>
    </row>
    <row r="57" spans="1:17" s="32" customFormat="1" ht="67.5" x14ac:dyDescent="0.2">
      <c r="A57" s="6" t="s">
        <v>21</v>
      </c>
      <c r="B57" s="6" t="s">
        <v>62</v>
      </c>
      <c r="C57" s="6" t="s">
        <v>137</v>
      </c>
      <c r="D57" s="6" t="s">
        <v>210</v>
      </c>
      <c r="E57" s="7">
        <v>1</v>
      </c>
      <c r="F57" s="6" t="s">
        <v>286</v>
      </c>
      <c r="G57" s="8">
        <v>546505</v>
      </c>
      <c r="H57" s="6" t="s">
        <v>287</v>
      </c>
      <c r="I57" s="16" t="s">
        <v>288</v>
      </c>
      <c r="J57" s="7">
        <v>0</v>
      </c>
      <c r="K57" s="7">
        <v>2</v>
      </c>
      <c r="L57" s="6" t="s">
        <v>289</v>
      </c>
      <c r="M57" s="6" t="s">
        <v>290</v>
      </c>
      <c r="N57" s="6" t="s">
        <v>291</v>
      </c>
      <c r="O57" s="6" t="s">
        <v>31</v>
      </c>
      <c r="P57" s="6" t="s">
        <v>32</v>
      </c>
      <c r="Q57" s="6" t="s">
        <v>292</v>
      </c>
    </row>
    <row r="58" spans="1:17" s="32" customFormat="1" ht="22.5" x14ac:dyDescent="0.2">
      <c r="A58" s="6" t="s">
        <v>21</v>
      </c>
      <c r="B58" s="6" t="s">
        <v>62</v>
      </c>
      <c r="C58" s="6" t="s">
        <v>137</v>
      </c>
      <c r="D58" s="6" t="s">
        <v>210</v>
      </c>
      <c r="E58" s="7">
        <v>1</v>
      </c>
      <c r="F58" s="6" t="s">
        <v>293</v>
      </c>
      <c r="G58" s="8">
        <v>613976</v>
      </c>
      <c r="H58" s="6" t="s">
        <v>294</v>
      </c>
      <c r="I58" s="15" t="s">
        <v>295</v>
      </c>
      <c r="J58" s="7">
        <v>0</v>
      </c>
      <c r="K58" s="7">
        <v>3</v>
      </c>
      <c r="L58" s="6" t="s">
        <v>296</v>
      </c>
      <c r="M58" s="6" t="s">
        <v>297</v>
      </c>
      <c r="N58" s="6" t="s">
        <v>298</v>
      </c>
      <c r="O58" s="6" t="s">
        <v>31</v>
      </c>
      <c r="P58" s="6" t="s">
        <v>32</v>
      </c>
      <c r="Q58" s="6" t="s">
        <v>299</v>
      </c>
    </row>
    <row r="59" spans="1:17" s="32" customFormat="1" ht="33.75" x14ac:dyDescent="0.2">
      <c r="A59" s="6" t="s">
        <v>21</v>
      </c>
      <c r="B59" s="6" t="s">
        <v>62</v>
      </c>
      <c r="C59" s="6" t="s">
        <v>137</v>
      </c>
      <c r="D59" s="6" t="s">
        <v>210</v>
      </c>
      <c r="E59" s="7">
        <v>1</v>
      </c>
      <c r="F59" s="6" t="s">
        <v>300</v>
      </c>
      <c r="G59" s="8">
        <v>8093190</v>
      </c>
      <c r="H59" s="6" t="s">
        <v>301</v>
      </c>
      <c r="I59" s="15" t="s">
        <v>302</v>
      </c>
      <c r="J59" s="7">
        <v>0</v>
      </c>
      <c r="K59" s="7">
        <v>60</v>
      </c>
      <c r="L59" s="6" t="s">
        <v>303</v>
      </c>
      <c r="M59" s="6" t="s">
        <v>304</v>
      </c>
      <c r="N59" s="6" t="s">
        <v>305</v>
      </c>
      <c r="O59" s="6" t="s">
        <v>31</v>
      </c>
      <c r="P59" s="6" t="s">
        <v>32</v>
      </c>
      <c r="Q59" s="6" t="s">
        <v>306</v>
      </c>
    </row>
    <row r="60" spans="1:17" s="32" customFormat="1" ht="45" x14ac:dyDescent="0.2">
      <c r="A60" s="6" t="s">
        <v>21</v>
      </c>
      <c r="B60" s="6" t="s">
        <v>62</v>
      </c>
      <c r="C60" s="6" t="s">
        <v>137</v>
      </c>
      <c r="D60" s="6" t="s">
        <v>210</v>
      </c>
      <c r="E60" s="7">
        <v>1</v>
      </c>
      <c r="F60" s="6" t="s">
        <v>307</v>
      </c>
      <c r="G60" s="8">
        <v>553817</v>
      </c>
      <c r="H60" s="6" t="s">
        <v>308</v>
      </c>
      <c r="I60" s="15" t="s">
        <v>309</v>
      </c>
      <c r="J60" s="7">
        <v>0</v>
      </c>
      <c r="K60" s="7">
        <v>6</v>
      </c>
      <c r="L60" s="6" t="s">
        <v>310</v>
      </c>
      <c r="M60" s="6" t="s">
        <v>311</v>
      </c>
      <c r="N60" s="6" t="s">
        <v>312</v>
      </c>
      <c r="O60" s="6" t="s">
        <v>31</v>
      </c>
      <c r="P60" s="6" t="s">
        <v>32</v>
      </c>
      <c r="Q60" s="6" t="s">
        <v>313</v>
      </c>
    </row>
    <row r="61" spans="1:17" s="32" customFormat="1" ht="33.75" x14ac:dyDescent="0.2">
      <c r="A61" s="6" t="s">
        <v>21</v>
      </c>
      <c r="B61" s="6" t="s">
        <v>62</v>
      </c>
      <c r="C61" s="6" t="s">
        <v>137</v>
      </c>
      <c r="D61" s="6" t="s">
        <v>210</v>
      </c>
      <c r="E61" s="7">
        <v>1</v>
      </c>
      <c r="F61" s="6" t="s">
        <v>314</v>
      </c>
      <c r="G61" s="8">
        <v>10250311</v>
      </c>
      <c r="H61" s="6" t="s">
        <v>315</v>
      </c>
      <c r="I61" s="15" t="s">
        <v>316</v>
      </c>
      <c r="J61" s="7">
        <v>0</v>
      </c>
      <c r="K61" s="7">
        <v>73</v>
      </c>
      <c r="L61" s="6" t="s">
        <v>317</v>
      </c>
      <c r="M61" s="6" t="s">
        <v>318</v>
      </c>
      <c r="N61" s="6" t="s">
        <v>319</v>
      </c>
      <c r="O61" s="6" t="s">
        <v>31</v>
      </c>
      <c r="P61" s="6" t="s">
        <v>32</v>
      </c>
      <c r="Q61" s="6" t="s">
        <v>33</v>
      </c>
    </row>
    <row r="62" spans="1:17" s="32" customFormat="1" ht="33.75" x14ac:dyDescent="0.2">
      <c r="A62" s="6" t="s">
        <v>21</v>
      </c>
      <c r="B62" s="6" t="s">
        <v>62</v>
      </c>
      <c r="C62" s="6" t="s">
        <v>137</v>
      </c>
      <c r="D62" s="6" t="s">
        <v>210</v>
      </c>
      <c r="E62" s="7">
        <v>1</v>
      </c>
      <c r="F62" s="6" t="s">
        <v>320</v>
      </c>
      <c r="G62" s="8">
        <v>1020676</v>
      </c>
      <c r="H62" s="6" t="s">
        <v>321</v>
      </c>
      <c r="I62" s="15" t="s">
        <v>322</v>
      </c>
      <c r="J62" s="7">
        <v>0</v>
      </c>
      <c r="K62" s="7">
        <v>5</v>
      </c>
      <c r="L62" s="6" t="s">
        <v>247</v>
      </c>
      <c r="M62" s="6" t="s">
        <v>323</v>
      </c>
      <c r="N62" s="6" t="s">
        <v>324</v>
      </c>
      <c r="O62" s="6" t="s">
        <v>31</v>
      </c>
      <c r="P62" s="6" t="s">
        <v>272</v>
      </c>
      <c r="Q62" s="6" t="s">
        <v>325</v>
      </c>
    </row>
    <row r="63" spans="1:17" s="32" customFormat="1" ht="45" x14ac:dyDescent="0.2">
      <c r="A63" s="6" t="s">
        <v>21</v>
      </c>
      <c r="B63" s="6" t="s">
        <v>62</v>
      </c>
      <c r="C63" s="6" t="s">
        <v>137</v>
      </c>
      <c r="D63" s="6" t="s">
        <v>210</v>
      </c>
      <c r="E63" s="7">
        <v>1</v>
      </c>
      <c r="F63" s="6" t="s">
        <v>326</v>
      </c>
      <c r="G63" s="8">
        <v>553817</v>
      </c>
      <c r="H63" s="6" t="s">
        <v>308</v>
      </c>
      <c r="I63" s="15" t="s">
        <v>327</v>
      </c>
      <c r="J63" s="7">
        <v>0</v>
      </c>
      <c r="K63" s="7">
        <v>6</v>
      </c>
      <c r="L63" s="6" t="s">
        <v>141</v>
      </c>
      <c r="M63" s="6" t="s">
        <v>270</v>
      </c>
      <c r="N63" s="6" t="s">
        <v>271</v>
      </c>
      <c r="O63" s="6" t="s">
        <v>31</v>
      </c>
      <c r="P63" s="6" t="s">
        <v>272</v>
      </c>
      <c r="Q63" s="6" t="s">
        <v>273</v>
      </c>
    </row>
    <row r="64" spans="1:17" s="14" customFormat="1" ht="12.75" x14ac:dyDescent="0.2">
      <c r="A64" s="28" t="s">
        <v>328</v>
      </c>
      <c r="E64" s="9">
        <f>SUM(E49:E63)</f>
        <v>15</v>
      </c>
      <c r="G64" s="10">
        <f>SUM(G49:G63)</f>
        <v>78011184</v>
      </c>
      <c r="I64" s="18"/>
      <c r="J64" s="9">
        <f t="shared" ref="J64:K64" si="3">SUM(J49:J63)</f>
        <v>0</v>
      </c>
      <c r="K64" s="9">
        <f t="shared" si="3"/>
        <v>606</v>
      </c>
    </row>
    <row r="65" spans="1:17" s="32" customFormat="1" ht="22.5" x14ac:dyDescent="0.2">
      <c r="A65" s="6" t="s">
        <v>21</v>
      </c>
      <c r="B65" s="6" t="s">
        <v>22</v>
      </c>
      <c r="C65" s="6" t="s">
        <v>151</v>
      </c>
      <c r="D65" s="6" t="s">
        <v>210</v>
      </c>
      <c r="E65" s="7">
        <v>1</v>
      </c>
      <c r="F65" s="6" t="s">
        <v>329</v>
      </c>
      <c r="G65" s="8">
        <v>631854</v>
      </c>
      <c r="H65" s="6" t="s">
        <v>330</v>
      </c>
      <c r="I65" s="15" t="s">
        <v>331</v>
      </c>
      <c r="J65" s="7">
        <v>0</v>
      </c>
      <c r="K65" s="7">
        <v>1</v>
      </c>
      <c r="L65" s="6" t="s">
        <v>332</v>
      </c>
      <c r="M65" s="6" t="s">
        <v>333</v>
      </c>
      <c r="N65" s="6" t="s">
        <v>334</v>
      </c>
      <c r="O65" s="6" t="s">
        <v>31</v>
      </c>
      <c r="P65" s="6" t="s">
        <v>32</v>
      </c>
      <c r="Q65" s="6" t="s">
        <v>273</v>
      </c>
    </row>
    <row r="66" spans="1:17" s="32" customFormat="1" ht="22.5" x14ac:dyDescent="0.2">
      <c r="A66" s="6" t="s">
        <v>21</v>
      </c>
      <c r="B66" s="6" t="s">
        <v>22</v>
      </c>
      <c r="C66" s="6" t="s">
        <v>151</v>
      </c>
      <c r="D66" s="6" t="s">
        <v>210</v>
      </c>
      <c r="E66" s="7">
        <v>1</v>
      </c>
      <c r="F66" s="6" t="s">
        <v>335</v>
      </c>
      <c r="G66" s="8">
        <v>541971</v>
      </c>
      <c r="H66" s="6" t="s">
        <v>336</v>
      </c>
      <c r="I66" s="15" t="s">
        <v>337</v>
      </c>
      <c r="J66" s="7">
        <v>0</v>
      </c>
      <c r="K66" s="7">
        <v>2</v>
      </c>
      <c r="L66" s="6" t="s">
        <v>338</v>
      </c>
      <c r="M66" s="6" t="s">
        <v>339</v>
      </c>
      <c r="N66" s="6" t="s">
        <v>340</v>
      </c>
      <c r="O66" s="6" t="s">
        <v>31</v>
      </c>
      <c r="P66" s="6" t="s">
        <v>32</v>
      </c>
      <c r="Q66" s="6" t="s">
        <v>341</v>
      </c>
    </row>
    <row r="67" spans="1:17" s="32" customFormat="1" ht="33.75" x14ac:dyDescent="0.2">
      <c r="A67" s="6" t="s">
        <v>21</v>
      </c>
      <c r="B67" s="6" t="s">
        <v>22</v>
      </c>
      <c r="C67" s="6" t="s">
        <v>151</v>
      </c>
      <c r="D67" s="6" t="s">
        <v>210</v>
      </c>
      <c r="E67" s="7">
        <v>1</v>
      </c>
      <c r="F67" s="6" t="s">
        <v>342</v>
      </c>
      <c r="G67" s="8">
        <v>559744</v>
      </c>
      <c r="H67" s="6" t="s">
        <v>343</v>
      </c>
      <c r="I67" s="16" t="s">
        <v>344</v>
      </c>
      <c r="J67" s="7">
        <v>0</v>
      </c>
      <c r="K67" s="7">
        <v>1</v>
      </c>
      <c r="L67" s="6" t="s">
        <v>28</v>
      </c>
      <c r="M67" s="6" t="s">
        <v>345</v>
      </c>
      <c r="N67" s="6" t="s">
        <v>346</v>
      </c>
      <c r="O67" s="6" t="s">
        <v>31</v>
      </c>
      <c r="P67" s="6" t="s">
        <v>272</v>
      </c>
      <c r="Q67" s="6" t="s">
        <v>111</v>
      </c>
    </row>
    <row r="68" spans="1:17" s="31" customFormat="1" ht="12.75" x14ac:dyDescent="0.2">
      <c r="A68" s="28" t="s">
        <v>347</v>
      </c>
      <c r="E68" s="9">
        <f>SUM(E65:E67)</f>
        <v>3</v>
      </c>
      <c r="G68" s="10">
        <f t="shared" ref="G68" si="4">SUM(G65:G67)</f>
        <v>1733569</v>
      </c>
      <c r="I68" s="33"/>
      <c r="J68" s="9">
        <f t="shared" ref="J68:K68" si="5">SUM(J65:J67)</f>
        <v>0</v>
      </c>
      <c r="K68" s="9">
        <f t="shared" si="5"/>
        <v>4</v>
      </c>
    </row>
    <row r="69" spans="1:17" s="31" customFormat="1" ht="12.75" x14ac:dyDescent="0.2">
      <c r="A69" s="35"/>
      <c r="B69" s="35"/>
      <c r="C69" s="35"/>
      <c r="D69" s="36" t="s">
        <v>348</v>
      </c>
      <c r="E69" s="37">
        <f>SUM(E68,E64,E48,E41,E39,E30,E28,E25)</f>
        <v>53</v>
      </c>
      <c r="F69" s="35"/>
      <c r="G69" s="38">
        <f>SUM(G68,G64,G48,G41,G39,G30,G28,G25)</f>
        <v>203380527</v>
      </c>
      <c r="H69" s="35"/>
      <c r="I69" s="39"/>
      <c r="J69" s="37">
        <f t="shared" ref="J69:K69" si="6">SUM(J68,J64,J48,J41,J39,J30,J28,J25)</f>
        <v>0</v>
      </c>
      <c r="K69" s="37">
        <f t="shared" si="6"/>
        <v>618</v>
      </c>
      <c r="L69" s="35"/>
      <c r="M69" s="35"/>
      <c r="N69" s="35"/>
      <c r="O69" s="35"/>
      <c r="P69" s="35"/>
      <c r="Q69" s="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Seattle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May 2014</dc:title>
  <dc:creator>Moon Callison</dc:creator>
  <cp:lastModifiedBy>Moon Callison</cp:lastModifiedBy>
  <dcterms:created xsi:type="dcterms:W3CDTF">2014-06-03T15:36:08Z</dcterms:created>
  <dcterms:modified xsi:type="dcterms:W3CDTF">2014-06-03T15:40:04Z</dcterms:modified>
</cp:coreProperties>
</file>