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435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61" i="1" l="1"/>
  <c r="J61" i="1"/>
  <c r="G61" i="1"/>
  <c r="E61" i="1"/>
  <c r="K59" i="1"/>
  <c r="J59" i="1"/>
  <c r="G59" i="1"/>
  <c r="E59" i="1"/>
  <c r="K56" i="1"/>
  <c r="J56" i="1"/>
  <c r="G56" i="1"/>
  <c r="E56" i="1"/>
  <c r="K49" i="1"/>
  <c r="J49" i="1"/>
  <c r="G49" i="1"/>
  <c r="E49" i="1"/>
  <c r="K41" i="1"/>
  <c r="J41" i="1"/>
  <c r="G41" i="1"/>
  <c r="E41" i="1"/>
  <c r="K37" i="1"/>
  <c r="J37" i="1"/>
  <c r="G37" i="1"/>
  <c r="E37" i="1"/>
  <c r="K31" i="1"/>
  <c r="J31" i="1"/>
  <c r="G31" i="1"/>
  <c r="E31" i="1"/>
  <c r="K28" i="1"/>
  <c r="J28" i="1"/>
  <c r="G28" i="1"/>
  <c r="E28" i="1"/>
  <c r="J62" i="1" l="1"/>
  <c r="K62" i="1"/>
  <c r="E62" i="1"/>
  <c r="G62" i="1"/>
</calcChain>
</file>

<file path=xl/sharedStrings.xml><?xml version="1.0" encoding="utf-8"?>
<sst xmlns="http://schemas.openxmlformats.org/spreadsheetml/2006/main" count="667" uniqueCount="319">
  <si>
    <t>CITY OF SEATTLE</t>
  </si>
  <si>
    <t>DEPARTMENT OF PLANNING AND DEVELOPMENT</t>
  </si>
  <si>
    <t>ISSUED BUILDING DEVELOPMENT PERMITS</t>
  </si>
  <si>
    <t>JANUARY</t>
  </si>
  <si>
    <t>AP Type</t>
  </si>
  <si>
    <t>Work Type</t>
  </si>
  <si>
    <t>Dept of Commerce</t>
  </si>
  <si>
    <t>Action/Decision Type</t>
  </si>
  <si>
    <t>Issued Permit Count</t>
  </si>
  <si>
    <t>Permit Nbr</t>
  </si>
  <si>
    <t>DPD Best Value</t>
  </si>
  <si>
    <t>Site Address</t>
  </si>
  <si>
    <t>Project Description</t>
  </si>
  <si>
    <t>Units Removed</t>
  </si>
  <si>
    <t>Units Added</t>
  </si>
  <si>
    <t>Primary Contact First Name</t>
  </si>
  <si>
    <t>Primary Contact Last Name</t>
  </si>
  <si>
    <t>Primary Contact Address</t>
  </si>
  <si>
    <t>Primary Contact City</t>
  </si>
  <si>
    <t>Primary Contact State</t>
  </si>
  <si>
    <t>Primary Contact Zip</t>
  </si>
  <si>
    <t>3001 - CONSTRUCTN</t>
  </si>
  <si>
    <t>FULL +</t>
  </si>
  <si>
    <t>CMRCL</t>
  </si>
  <si>
    <t>ADD/ALT</t>
  </si>
  <si>
    <t>6357019</t>
  </si>
  <si>
    <t>2203  AIRPORT WAY S</t>
  </si>
  <si>
    <t>Construct alterations to replace windows and exterior siding of existing office building (Washington State Patrol, building A), per plan.</t>
  </si>
  <si>
    <t>PETER</t>
  </si>
  <si>
    <t>GOODALL</t>
  </si>
  <si>
    <t>2448 CRANE DR W</t>
  </si>
  <si>
    <t>SEATTLE</t>
  </si>
  <si>
    <t>WA</t>
  </si>
  <si>
    <t>98199</t>
  </si>
  <si>
    <t>6380281</t>
  </si>
  <si>
    <t>13200  AURORA AVE N</t>
  </si>
  <si>
    <t>Construct additions and alterations to existing retail building, per plan.</t>
  </si>
  <si>
    <t>CARL</t>
  </si>
  <si>
    <t>PIRSCHER</t>
  </si>
  <si>
    <t>PO BOX 55429</t>
  </si>
  <si>
    <t>SHORELINE</t>
  </si>
  <si>
    <t>98155</t>
  </si>
  <si>
    <t>6382360</t>
  </si>
  <si>
    <t xml:space="preserve">618  2ND AVE </t>
  </si>
  <si>
    <t>Structural repair to exterior (cornice), per plan.</t>
  </si>
  <si>
    <t>LINDSTROM</t>
  </si>
  <si>
    <t>13617 251 AVE SE</t>
  </si>
  <si>
    <t>ISSAQUAH</t>
  </si>
  <si>
    <t>98027</t>
  </si>
  <si>
    <t>6389803</t>
  </si>
  <si>
    <t xml:space="preserve">1915  TERRY AVE </t>
  </si>
  <si>
    <t>Construct alterations to remove interior partition walls and finishes and remove portions of structure in existing office building, per plan.</t>
  </si>
  <si>
    <t>CRAIG</t>
  </si>
  <si>
    <t>BELCHER</t>
  </si>
  <si>
    <t>26456 MARINE VIEW DR S</t>
  </si>
  <si>
    <t>DES MOINES</t>
  </si>
  <si>
    <t>98198</t>
  </si>
  <si>
    <t>6391764</t>
  </si>
  <si>
    <t>1302  QUEEN ANNE AVE N</t>
  </si>
  <si>
    <t>Construct alterations to existing apartment building at the exterior envelope/per plan.</t>
  </si>
  <si>
    <t>ANDREW</t>
  </si>
  <si>
    <t>PATTERSON</t>
  </si>
  <si>
    <t>2400 N 45TH ST SUITE 200</t>
  </si>
  <si>
    <t>98103</t>
  </si>
  <si>
    <t>6392592</t>
  </si>
  <si>
    <t xml:space="preserve">1301  ALASKAN WAY </t>
  </si>
  <si>
    <t>Repair/replace portion of existing pier 57 (remove timber piles replace with steel piles) per plan.</t>
  </si>
  <si>
    <t>JIM</t>
  </si>
  <si>
    <t>TRUEBLOOD</t>
  </si>
  <si>
    <t>P.O. BOX 595</t>
  </si>
  <si>
    <t>FULL C</t>
  </si>
  <si>
    <t>6096975</t>
  </si>
  <si>
    <t xml:space="preserve">1412  12TH AVE </t>
  </si>
  <si>
    <t>construct base of bldg (3 level) per plan</t>
  </si>
  <si>
    <t>JEFF</t>
  </si>
  <si>
    <t>OAKLIEF</t>
  </si>
  <si>
    <t>2124 3RD AVE</t>
  </si>
  <si>
    <t>98121</t>
  </si>
  <si>
    <t>6316374</t>
  </si>
  <si>
    <t xml:space="preserve">800 S CLOVERDALE ST </t>
  </si>
  <si>
    <t>Alterations for voluntary seismic upgrades, interior alterations and modifications (project includes mechanical) to building envelope of existing Fire Station #26, per plan.</t>
  </si>
  <si>
    <t>FOREST</t>
  </si>
  <si>
    <t>HOOKER</t>
  </si>
  <si>
    <t>6211 ROOSEVELT WAY NE</t>
  </si>
  <si>
    <t>98115</t>
  </si>
  <si>
    <t>6330125</t>
  </si>
  <si>
    <t xml:space="preserve">2900  1ST AVE </t>
  </si>
  <si>
    <t>Change use of a portion of ground flr from retail to residential, remove and rebuild 3rd floor amenity space and alterations to existing mixed use building, occupy per plan.</t>
  </si>
  <si>
    <t>DAVE</t>
  </si>
  <si>
    <t>BATES</t>
  </si>
  <si>
    <t>701 DEXTER AVE N    SUITE 301</t>
  </si>
  <si>
    <t>98109</t>
  </si>
  <si>
    <t>6356129</t>
  </si>
  <si>
    <t xml:space="preserve">2000  2ND AVE </t>
  </si>
  <si>
    <t>Phased project:  Construct substantial alterations to change use from apartment to hotel within existing mixed use building, and occupy, per plan.</t>
  </si>
  <si>
    <t>0</t>
  </si>
  <si>
    <t>JODI</t>
  </si>
  <si>
    <t>PATTERSON-O'HARE</t>
  </si>
  <si>
    <t>6361754</t>
  </si>
  <si>
    <t xml:space="preserve">1624  4TH AVE </t>
  </si>
  <si>
    <t>Tenant improvement of an existing 1st floor and basement retail space  to accommodate a new Buffalo Wild Wings restaurant and occupy, per plan.</t>
  </si>
  <si>
    <t>RICK</t>
  </si>
  <si>
    <t>HALLENBECK</t>
  </si>
  <si>
    <t>18200 VON KARMAN AVE    SUITE 910</t>
  </si>
  <si>
    <t>IRVINE</t>
  </si>
  <si>
    <t>CA</t>
  </si>
  <si>
    <t>92612</t>
  </si>
  <si>
    <t>6381693</t>
  </si>
  <si>
    <t>3400  STONE WAY N</t>
  </si>
  <si>
    <t>Construct tenant improvements to floors 1-5 and a portion of floor P2 in mixed use building, per plan.</t>
  </si>
  <si>
    <t>LEWIS</t>
  </si>
  <si>
    <t>CHU</t>
  </si>
  <si>
    <t>1200 6TH AVE  SUITE 500</t>
  </si>
  <si>
    <t>98101</t>
  </si>
  <si>
    <t>6384241</t>
  </si>
  <si>
    <t>6100  4TH AVE S</t>
  </si>
  <si>
    <t>Construct tenant improvements to existing commercial building on floors 4 &amp; 5 per plan.</t>
  </si>
  <si>
    <t>MICHAEL</t>
  </si>
  <si>
    <t>JONES</t>
  </si>
  <si>
    <t>909 112TH AVE NE     SUITE 206</t>
  </si>
  <si>
    <t>BELLEVUE</t>
  </si>
  <si>
    <t>98004</t>
  </si>
  <si>
    <t>IND</t>
  </si>
  <si>
    <t>6372351</t>
  </si>
  <si>
    <t xml:space="preserve">1400  DISCOVERY PARK BLVD </t>
  </si>
  <si>
    <t xml:space="preserve">Construct concrete pads, retaining walls and fence for new biogas treatment system, per plan.
</t>
  </si>
  <si>
    <t>CHRISTOPHER</t>
  </si>
  <si>
    <t>DEW</t>
  </si>
  <si>
    <t>201 S JACKSON #0512</t>
  </si>
  <si>
    <t>98104</t>
  </si>
  <si>
    <t>6375697</t>
  </si>
  <si>
    <t>955  ALASKAN WAY W</t>
  </si>
  <si>
    <t>Alterations to existing grain elevator for installation of elevator on south facade, per plan.</t>
  </si>
  <si>
    <t>M. DAVID</t>
  </si>
  <si>
    <t>STUBBS</t>
  </si>
  <si>
    <t>2200 6TH AVE, SUITE 601</t>
  </si>
  <si>
    <t>6378138</t>
  </si>
  <si>
    <t>4401  EAST MARGINAL WAY S</t>
  </si>
  <si>
    <t>Change use and construct alterations to west portion of existing commercial building from storage to recycling and construct mezzanine addition and occupy, per plan</t>
  </si>
  <si>
    <t>OWEN</t>
  </si>
  <si>
    <t>RICHARDS</t>
  </si>
  <si>
    <t>1205 E PIKE ST SUITE 2B</t>
  </si>
  <si>
    <t>98122</t>
  </si>
  <si>
    <t>INST</t>
  </si>
  <si>
    <t>6367516</t>
  </si>
  <si>
    <t xml:space="preserve">1959 NE PACIFIC ST </t>
  </si>
  <si>
    <t>Interior non-structual alterations in UW Medical Cascade/Muilenburg tower on level 8-se with associated mechanical work, per plan</t>
  </si>
  <si>
    <t>6369637</t>
  </si>
  <si>
    <t>4800  SAND POINT WAY NE</t>
  </si>
  <si>
    <t>Alterations to 4th and 5th floor of hospital, per plan.</t>
  </si>
  <si>
    <t>DAVID</t>
  </si>
  <si>
    <t>NEAL</t>
  </si>
  <si>
    <t>925 4TH AV #2400</t>
  </si>
  <si>
    <t>6375507</t>
  </si>
  <si>
    <t>6000  16TH AVE SW</t>
  </si>
  <si>
    <t>Interior alterations, and store front infill to the WWB building at South Seattle Community College to convert former classroom/lab space into an office suite, and occupy. Project includes replacement of rooftop HVAC units and alteration to associated ductwork, all per plan</t>
  </si>
  <si>
    <t>ANDY</t>
  </si>
  <si>
    <t>HARTUNG</t>
  </si>
  <si>
    <t>2111 PACIFIC, SUITE #100</t>
  </si>
  <si>
    <t>TACOMA</t>
  </si>
  <si>
    <t>98402</t>
  </si>
  <si>
    <t>6379022</t>
  </si>
  <si>
    <t xml:space="preserve">520 NE RAVENNA BLVD </t>
  </si>
  <si>
    <t>Construct alterations to existing John Marshall School, per plan</t>
  </si>
  <si>
    <t>STUART</t>
  </si>
  <si>
    <t>STOVIN</t>
  </si>
  <si>
    <t>1725 8TH AVE N</t>
  </si>
  <si>
    <t>6382585</t>
  </si>
  <si>
    <t>301  21ST AVE E</t>
  </si>
  <si>
    <t>Construct voluntary seismic upgrades and alterations to existing Meany Middle School/per plan.</t>
  </si>
  <si>
    <t>LAURA</t>
  </si>
  <si>
    <t>MAMAN</t>
  </si>
  <si>
    <t>118 N 35TH SUITE 200</t>
  </si>
  <si>
    <t>COMMERCIAL ADD/ALT</t>
  </si>
  <si>
    <t>MF</t>
  </si>
  <si>
    <t>6393733</t>
  </si>
  <si>
    <t>2145  DEXTER AVE N</t>
  </si>
  <si>
    <t>Exterior alterations to condo building to replace roofing, siding, windows, balcony railings and coatings, per plan.</t>
  </si>
  <si>
    <t>MARTIN</t>
  </si>
  <si>
    <t>FLORES</t>
  </si>
  <si>
    <t>345 118TH AVE SE SUITE 210</t>
  </si>
  <si>
    <t>98005</t>
  </si>
  <si>
    <t>6096965</t>
  </si>
  <si>
    <t>substancial alteration and addition to bldg per plan</t>
  </si>
  <si>
    <t>MULTIFAMILY ADD/ALT</t>
  </si>
  <si>
    <t>3003 - BLANKET</t>
  </si>
  <si>
    <t>CHILD</t>
  </si>
  <si>
    <t>6395444</t>
  </si>
  <si>
    <t>705  5TH AVE S</t>
  </si>
  <si>
    <t>Blanket Permit for interior non-structural alterations. Tenant improvement to the 2nd floor of Paula's Choice, per plans.</t>
  </si>
  <si>
    <t>JAMIE</t>
  </si>
  <si>
    <t>HERRING</t>
  </si>
  <si>
    <t>909 112TH AVE NE</t>
  </si>
  <si>
    <t>6396807</t>
  </si>
  <si>
    <t xml:space="preserve">1201  3RD AVE </t>
  </si>
  <si>
    <t>Blanket Permit for interior non-structural alterations for Christensen O'conner to 36th and 37th floor per plans.</t>
  </si>
  <si>
    <t>CLARENCE</t>
  </si>
  <si>
    <t>KWAN</t>
  </si>
  <si>
    <t>223 YALE AVE N</t>
  </si>
  <si>
    <t>6396866</t>
  </si>
  <si>
    <t xml:space="preserve">701  5TH AVE </t>
  </si>
  <si>
    <t>Blanket Permit for interior non-structural alterations for Social Security Administration to 9th, 10th, 20th, 22nd, 24th, 29th, 30th and 35th floor per plans.</t>
  </si>
  <si>
    <t>MATIN</t>
  </si>
  <si>
    <t>AHMADPANAH</t>
  </si>
  <si>
    <t>1326 5TH AV   SUITE 400</t>
  </si>
  <si>
    <t>6397102</t>
  </si>
  <si>
    <t xml:space="preserve">711  2ND AVE </t>
  </si>
  <si>
    <t>Blanket Permit for interior non-structural alterations. Tenant improvement for "Skytap", 3rd floor, per plan.</t>
  </si>
  <si>
    <t>JEANETTE</t>
  </si>
  <si>
    <t>STAGER</t>
  </si>
  <si>
    <t>1411 4TH AVE SUITE 810</t>
  </si>
  <si>
    <t>6397195</t>
  </si>
  <si>
    <t>Blanket Permit for interior non-structural alterations for tenant, Health and Human Services on floors 15,16 and 17.</t>
  </si>
  <si>
    <t>WENDY</t>
  </si>
  <si>
    <t>HEAD</t>
  </si>
  <si>
    <t>1326 5TH AVE, SUITE 400</t>
  </si>
  <si>
    <t>BLANKET TENNANT IMPROVEMENT</t>
  </si>
  <si>
    <t>1004 - MECHANICAL</t>
  </si>
  <si>
    <t>MECHANICAL</t>
  </si>
  <si>
    <t>6373217</t>
  </si>
  <si>
    <t>2400  11TH AVE E</t>
  </si>
  <si>
    <t>Install Mechanical equipment, Roof Top Makeup Air Units, AHU Equipment, Boilers, Hydronic Radiant Pannels, Complete DDC System Rangehood and Plumbing Fixtures Seattle Prep School.</t>
  </si>
  <si>
    <t>KIRK</t>
  </si>
  <si>
    <t>ROBINSON</t>
  </si>
  <si>
    <t>101 STEWART ST  SUITE 925</t>
  </si>
  <si>
    <t>98101-1048</t>
  </si>
  <si>
    <t>6397307</t>
  </si>
  <si>
    <t>Mechanical work to relocating 11 wshp; and replacing 106 wshp; adding 21 wshp. (FLOOR 15-17), per plans.</t>
  </si>
  <si>
    <t>DARLA</t>
  </si>
  <si>
    <t>DOLL</t>
  </si>
  <si>
    <t>7717 DETROIT AVE SW</t>
  </si>
  <si>
    <t>98106</t>
  </si>
  <si>
    <t>6391240</t>
  </si>
  <si>
    <t>4333  BROOKLYN AVE NE</t>
  </si>
  <si>
    <t>Replacement of two existing mechanical chillers with new hig efficency chillers. per plan</t>
  </si>
  <si>
    <t>MECHANICAL ONLY</t>
  </si>
  <si>
    <t>NEW</t>
  </si>
  <si>
    <t>6333889</t>
  </si>
  <si>
    <t xml:space="preserve">215 NW 36TH ST </t>
  </si>
  <si>
    <t>Establish use as utility service, construct odor control building, install shoring and excavation to replace Fremont Siphon for King County and occupy per plan.</t>
  </si>
  <si>
    <t>HIEN</t>
  </si>
  <si>
    <t>DUNG</t>
  </si>
  <si>
    <t>201 S JACKSON ST</t>
  </si>
  <si>
    <t>6175609</t>
  </si>
  <si>
    <t>4501  12TH AVE NE</t>
  </si>
  <si>
    <t>Phased project:  Construction of a residential (hotel) and retail building with below grade parking and occupy, per plan.</t>
  </si>
  <si>
    <t>SUN</t>
  </si>
  <si>
    <t>CHOY</t>
  </si>
  <si>
    <t>11010 NE 8TH ST  SUTIE 465</t>
  </si>
  <si>
    <t>7550499</t>
  </si>
  <si>
    <t>6354261</t>
  </si>
  <si>
    <t>325  9TH AVE N</t>
  </si>
  <si>
    <t>Phased project:  Construction of a office and retail building with below grade parking and occupy, per plan</t>
  </si>
  <si>
    <t>PATTERSON O'HARE</t>
  </si>
  <si>
    <t>6354888</t>
  </si>
  <si>
    <t>601  WESTLAKE AVE N</t>
  </si>
  <si>
    <t>Phased project:  Construction of a laboratory and retail building with below grade parking, and occupy per plan.</t>
  </si>
  <si>
    <t>6367082</t>
  </si>
  <si>
    <t>6420  24TH AVE NW</t>
  </si>
  <si>
    <t>Construct shoring and excavation for future construction of  mixed use building, per plan.</t>
  </si>
  <si>
    <t>MEGAN</t>
  </si>
  <si>
    <t>MCKAY</t>
  </si>
  <si>
    <t>100 NE NORTHLAKE WAY SUITE 200</t>
  </si>
  <si>
    <t>98105</t>
  </si>
  <si>
    <t>6369620</t>
  </si>
  <si>
    <t>400  9TH AVE N</t>
  </si>
  <si>
    <t>Shoring/Excavation for construction of an office and retail building with below grade parking, per plan</t>
  </si>
  <si>
    <t>6332998</t>
  </si>
  <si>
    <t xml:space="preserve">322 W EWING ST </t>
  </si>
  <si>
    <t>Install shoring and excavation to replace Fremont Siphon for King County per plan plan.</t>
  </si>
  <si>
    <t>COMMERCIAL NEW</t>
  </si>
  <si>
    <t>6343550</t>
  </si>
  <si>
    <t xml:space="preserve">714 E PIKE ST </t>
  </si>
  <si>
    <t>Install shoring and excavate approximately 55,000 cubic yards, per plan.</t>
  </si>
  <si>
    <t>6334144</t>
  </si>
  <si>
    <t>5557A  PHINNEY AVE N</t>
  </si>
  <si>
    <t>Establish use and construct NE duplex and parking this permit. (construct four duplex townhomes above parking garage, and occupy, per plan. Review and process 4 APs under project 6334144).</t>
  </si>
  <si>
    <t>TALLAR</t>
  </si>
  <si>
    <t>2505 3RD AVE STE. 300C</t>
  </si>
  <si>
    <t>6347504</t>
  </si>
  <si>
    <t xml:space="preserve">1200 E PIKE ST </t>
  </si>
  <si>
    <t>Phased project: Construction of a residential and retail building with below grade parking, and occupy per plans.</t>
  </si>
  <si>
    <t>6360158</t>
  </si>
  <si>
    <t>4447  41ST AVE SW</t>
  </si>
  <si>
    <t>Construct west duplex this permit, per plan (Establish use as townhouses and Construct 2 new duplexes with surface parking/review and process for 2 AP's under 6360158)</t>
  </si>
  <si>
    <t>6365912</t>
  </si>
  <si>
    <t>208  25TH AVE E</t>
  </si>
  <si>
    <t>Establish use as and construct 5 unit townhouse with surface parking for 3 vehicles, per plan</t>
  </si>
  <si>
    <t>BRADLEY</t>
  </si>
  <si>
    <t>KHOURI</t>
  </si>
  <si>
    <t>210 S JACKSON STREET</t>
  </si>
  <si>
    <t>6375280</t>
  </si>
  <si>
    <t>4449  41ST AVE SW</t>
  </si>
  <si>
    <t>Construct east duplex this permit, per plan (Establish use as townhouses and Construct 2 new duplexes with surface parking/review and process for 2 AP's under 6360158).</t>
  </si>
  <si>
    <t>MULTIFAMILY NEW</t>
  </si>
  <si>
    <t>SF/D</t>
  </si>
  <si>
    <t>6381833</t>
  </si>
  <si>
    <t xml:space="preserve">2344 N 57TH ST </t>
  </si>
  <si>
    <t>Establish use and construct single family dwelling with attached garage, per plan.</t>
  </si>
  <si>
    <t>MARK</t>
  </si>
  <si>
    <t>HAIZLIP</t>
  </si>
  <si>
    <t>3220 1ST AVE S, SUITE 500</t>
  </si>
  <si>
    <t>98134</t>
  </si>
  <si>
    <t>6388265</t>
  </si>
  <si>
    <t xml:space="preserve">602 W SMITH ST </t>
  </si>
  <si>
    <t>Construct single family dwelling with attached garage, per plan.</t>
  </si>
  <si>
    <t>WIERENGA</t>
  </si>
  <si>
    <t>2000 FAIRVIEW AVENUE E SUITE 103</t>
  </si>
  <si>
    <t>98102</t>
  </si>
  <si>
    <t>SINGLEFAMILY NEW</t>
  </si>
  <si>
    <t>SPRINKLER</t>
  </si>
  <si>
    <t>6388701</t>
  </si>
  <si>
    <t xml:space="preserve">1728  12TH AVE </t>
  </si>
  <si>
    <t>Install Sprinklers</t>
  </si>
  <si>
    <t>HUGH</t>
  </si>
  <si>
    <t>SCHAEFFER</t>
  </si>
  <si>
    <t>1122 E PIKE ST   SUITE 1337</t>
  </si>
  <si>
    <t>MECHANICAL PERMITS</t>
  </si>
  <si>
    <t>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</si>
</sst>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#,##0;\-#,##0;0"/>
    <numFmt numFmtId="165" formatCode="\$#,##0.00;[Red]&quot;($&quot;#,##0.00\);\$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7" fontId="0" fillId="0" borderId="2" xfId="1" applyNumberFormat="1" applyFont="1" applyBorder="1" applyAlignment="1"/>
    <xf numFmtId="0" fontId="2" fillId="0" borderId="4" xfId="0" applyFont="1" applyBorder="1"/>
    <xf numFmtId="0" fontId="2" fillId="0" borderId="0" xfId="0" applyFont="1" applyBorder="1"/>
    <xf numFmtId="0" fontId="0" fillId="0" borderId="0" xfId="0" applyBorder="1"/>
    <xf numFmtId="7" fontId="0" fillId="0" borderId="0" xfId="1" applyNumberFormat="1" applyFont="1" applyBorder="1" applyAlignment="1"/>
    <xf numFmtId="0" fontId="0" fillId="0" borderId="0" xfId="0" applyFont="1" applyBorder="1"/>
    <xf numFmtId="0" fontId="2" fillId="0" borderId="4" xfId="0" applyFont="1" applyFill="1" applyBorder="1"/>
    <xf numFmtId="7" fontId="0" fillId="0" borderId="0" xfId="1" applyNumberFormat="1" applyFont="1"/>
    <xf numFmtId="0" fontId="3" fillId="2" borderId="6" xfId="0" applyFont="1" applyFill="1" applyBorder="1" applyAlignment="1">
      <alignment horizontal="left" vertical="top" wrapText="1"/>
    </xf>
    <xf numFmtId="7" fontId="3" fillId="2" borderId="6" xfId="1" applyNumberFormat="1" applyFont="1" applyFill="1" applyBorder="1" applyAlignment="1">
      <alignment horizontal="left" vertical="top" wrapText="1"/>
    </xf>
    <xf numFmtId="0" fontId="0" fillId="0" borderId="0" xfId="0" applyFill="1"/>
    <xf numFmtId="49" fontId="4" fillId="3" borderId="6" xfId="0" applyNumberFormat="1" applyFont="1" applyFill="1" applyBorder="1" applyAlignment="1">
      <alignment horizontal="left" vertical="top"/>
    </xf>
    <xf numFmtId="164" fontId="4" fillId="3" borderId="6" xfId="0" applyNumberFormat="1" applyFont="1" applyFill="1" applyBorder="1" applyAlignment="1">
      <alignment horizontal="right" vertical="top"/>
    </xf>
    <xf numFmtId="165" fontId="4" fillId="3" borderId="6" xfId="0" applyNumberFormat="1" applyFont="1" applyFill="1" applyBorder="1" applyAlignment="1">
      <alignment horizontal="right" vertical="top"/>
    </xf>
    <xf numFmtId="0" fontId="5" fillId="3" borderId="0" xfId="0" applyFont="1" applyFill="1" applyAlignment="1">
      <alignment vertical="center"/>
    </xf>
    <xf numFmtId="0" fontId="6" fillId="0" borderId="0" xfId="0" applyNumberFormat="1" applyFont="1" applyAlignment="1"/>
    <xf numFmtId="49" fontId="7" fillId="3" borderId="6" xfId="0" applyNumberFormat="1" applyFont="1" applyFill="1" applyBorder="1" applyAlignment="1">
      <alignment horizontal="left" vertical="top"/>
    </xf>
    <xf numFmtId="164" fontId="7" fillId="3" borderId="6" xfId="0" applyNumberFormat="1" applyFont="1" applyFill="1" applyBorder="1" applyAlignment="1">
      <alignment horizontal="right" vertical="top"/>
    </xf>
    <xf numFmtId="0" fontId="7" fillId="3" borderId="0" xfId="0" applyFont="1" applyFill="1" applyAlignment="1">
      <alignment vertical="center"/>
    </xf>
    <xf numFmtId="49" fontId="7" fillId="3" borderId="6" xfId="0" applyNumberFormat="1" applyFont="1" applyFill="1" applyBorder="1" applyAlignment="1">
      <alignment horizontal="left" vertical="center"/>
    </xf>
    <xf numFmtId="49" fontId="7" fillId="3" borderId="6" xfId="0" applyNumberFormat="1" applyFont="1" applyFill="1" applyBorder="1" applyAlignment="1">
      <alignment horizontal="right" vertical="center"/>
    </xf>
    <xf numFmtId="164" fontId="7" fillId="3" borderId="6" xfId="0" applyNumberFormat="1" applyFont="1" applyFill="1" applyBorder="1" applyAlignment="1">
      <alignment horizontal="right" vertical="center"/>
    </xf>
    <xf numFmtId="165" fontId="7" fillId="3" borderId="6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49" fontId="4" fillId="3" borderId="6" xfId="0" applyNumberFormat="1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top" wrapText="1"/>
    </xf>
    <xf numFmtId="49" fontId="4" fillId="3" borderId="8" xfId="0" applyNumberFormat="1" applyFont="1" applyFill="1" applyBorder="1" applyAlignment="1">
      <alignment horizontal="left" vertical="top"/>
    </xf>
    <xf numFmtId="49" fontId="7" fillId="3" borderId="8" xfId="0" applyNumberFormat="1" applyFont="1" applyFill="1" applyBorder="1" applyAlignment="1">
      <alignment horizontal="left" vertical="top"/>
    </xf>
    <xf numFmtId="49" fontId="7" fillId="3" borderId="8" xfId="0" applyNumberFormat="1" applyFont="1" applyFill="1" applyBorder="1" applyAlignment="1">
      <alignment horizontal="left" vertical="center"/>
    </xf>
    <xf numFmtId="0" fontId="0" fillId="0" borderId="7" xfId="0" applyBorder="1"/>
    <xf numFmtId="0" fontId="0" fillId="0" borderId="7" xfId="0" applyFill="1" applyBorder="1"/>
    <xf numFmtId="0" fontId="5" fillId="3" borderId="7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workbookViewId="0">
      <selection activeCell="A61" sqref="A61"/>
    </sheetView>
  </sheetViews>
  <sheetFormatPr defaultRowHeight="15" x14ac:dyDescent="0.25"/>
  <cols>
    <col min="1" max="1" width="28.140625" customWidth="1"/>
    <col min="2" max="2" width="10.140625" customWidth="1"/>
    <col min="3" max="3" width="12.85546875" customWidth="1"/>
    <col min="4" max="4" width="14.5703125" customWidth="1"/>
    <col min="6" max="6" width="10.140625" customWidth="1"/>
    <col min="7" max="7" width="14.85546875" bestFit="1" customWidth="1"/>
    <col min="8" max="8" width="23.5703125" bestFit="1" customWidth="1"/>
    <col min="9" max="9" width="54.85546875" style="29" customWidth="1"/>
    <col min="10" max="10" width="8.42578125" bestFit="1" customWidth="1"/>
    <col min="11" max="11" width="6.140625" bestFit="1" customWidth="1"/>
    <col min="12" max="12" width="13.7109375" bestFit="1" customWidth="1"/>
    <col min="13" max="13" width="15.7109375" customWidth="1"/>
    <col min="14" max="14" width="28.7109375" bestFit="1" customWidth="1"/>
    <col min="15" max="15" width="10.42578125" bestFit="1" customWidth="1"/>
    <col min="16" max="16" width="11.42578125" bestFit="1" customWidth="1"/>
    <col min="17" max="17" width="9.85546875" bestFit="1" customWidth="1"/>
    <col min="18" max="21" width="9.140625" style="38"/>
  </cols>
  <sheetData>
    <row r="1" spans="1:21" x14ac:dyDescent="0.25">
      <c r="A1" s="1" t="s">
        <v>0</v>
      </c>
      <c r="B1" s="2"/>
      <c r="C1" s="3"/>
      <c r="D1" s="3"/>
      <c r="E1" s="3"/>
      <c r="F1" s="3"/>
      <c r="G1" s="4"/>
      <c r="H1" s="3"/>
      <c r="I1" s="27"/>
    </row>
    <row r="2" spans="1:21" x14ac:dyDescent="0.25">
      <c r="A2" s="5" t="s">
        <v>1</v>
      </c>
      <c r="B2" s="6"/>
      <c r="C2" s="7"/>
      <c r="D2" s="7"/>
      <c r="E2" s="7"/>
      <c r="F2" s="7"/>
      <c r="G2" s="8"/>
      <c r="H2" s="7"/>
      <c r="I2" s="28"/>
    </row>
    <row r="3" spans="1:21" x14ac:dyDescent="0.25">
      <c r="A3" s="5" t="s">
        <v>2</v>
      </c>
      <c r="B3" s="6"/>
      <c r="C3" s="7"/>
      <c r="D3" s="7"/>
      <c r="E3" s="7"/>
      <c r="F3" s="7"/>
      <c r="G3" s="8"/>
      <c r="H3" s="7"/>
      <c r="I3" s="28"/>
    </row>
    <row r="4" spans="1:21" x14ac:dyDescent="0.25">
      <c r="A4" s="5">
        <v>2014</v>
      </c>
      <c r="B4" s="9"/>
      <c r="C4" s="7"/>
      <c r="D4" s="7"/>
      <c r="E4" s="7"/>
      <c r="F4" s="7"/>
      <c r="G4" s="8"/>
      <c r="H4" s="7"/>
      <c r="I4" s="28"/>
    </row>
    <row r="5" spans="1:21" x14ac:dyDescent="0.25">
      <c r="A5" s="10" t="s">
        <v>3</v>
      </c>
      <c r="G5" s="11"/>
    </row>
    <row r="6" spans="1:21" s="14" customFormat="1" ht="22.5" customHeight="1" x14ac:dyDescent="0.25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3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15</v>
      </c>
      <c r="M6" s="12" t="s">
        <v>16</v>
      </c>
      <c r="N6" s="12" t="s">
        <v>17</v>
      </c>
      <c r="O6" s="12" t="s">
        <v>18</v>
      </c>
      <c r="P6" s="12" t="s">
        <v>19</v>
      </c>
      <c r="Q6" s="34" t="s">
        <v>20</v>
      </c>
      <c r="R6" s="39"/>
      <c r="S6" s="39"/>
      <c r="T6" s="39"/>
      <c r="U6" s="39"/>
    </row>
    <row r="7" spans="1:21" s="18" customFormat="1" ht="22.5" x14ac:dyDescent="0.25">
      <c r="A7" s="15" t="s">
        <v>21</v>
      </c>
      <c r="B7" s="15" t="s">
        <v>22</v>
      </c>
      <c r="C7" s="15" t="s">
        <v>23</v>
      </c>
      <c r="D7" s="15" t="s">
        <v>24</v>
      </c>
      <c r="E7" s="16">
        <v>1</v>
      </c>
      <c r="F7" s="15" t="s">
        <v>25</v>
      </c>
      <c r="G7" s="17">
        <v>2324000</v>
      </c>
      <c r="H7" s="15" t="s">
        <v>26</v>
      </c>
      <c r="I7" s="30" t="s">
        <v>27</v>
      </c>
      <c r="J7" s="16">
        <v>0</v>
      </c>
      <c r="K7" s="16">
        <v>0</v>
      </c>
      <c r="L7" s="15" t="s">
        <v>28</v>
      </c>
      <c r="M7" s="15" t="s">
        <v>29</v>
      </c>
      <c r="N7" s="15" t="s">
        <v>30</v>
      </c>
      <c r="O7" s="15" t="s">
        <v>31</v>
      </c>
      <c r="P7" s="15" t="s">
        <v>32</v>
      </c>
      <c r="Q7" s="35" t="s">
        <v>33</v>
      </c>
      <c r="R7" s="40"/>
      <c r="S7" s="40"/>
      <c r="T7" s="40"/>
      <c r="U7" s="40"/>
    </row>
    <row r="8" spans="1:21" s="18" customFormat="1" ht="11.25" x14ac:dyDescent="0.25">
      <c r="A8" s="15" t="s">
        <v>21</v>
      </c>
      <c r="B8" s="15" t="s">
        <v>22</v>
      </c>
      <c r="C8" s="15" t="s">
        <v>23</v>
      </c>
      <c r="D8" s="15" t="s">
        <v>24</v>
      </c>
      <c r="E8" s="16">
        <v>1</v>
      </c>
      <c r="F8" s="15" t="s">
        <v>34</v>
      </c>
      <c r="G8" s="17">
        <v>665618</v>
      </c>
      <c r="H8" s="15" t="s">
        <v>35</v>
      </c>
      <c r="I8" s="30" t="s">
        <v>36</v>
      </c>
      <c r="J8" s="16">
        <v>0</v>
      </c>
      <c r="K8" s="16">
        <v>0</v>
      </c>
      <c r="L8" s="15" t="s">
        <v>37</v>
      </c>
      <c r="M8" s="15" t="s">
        <v>38</v>
      </c>
      <c r="N8" s="15" t="s">
        <v>39</v>
      </c>
      <c r="O8" s="15" t="s">
        <v>40</v>
      </c>
      <c r="P8" s="15" t="s">
        <v>32</v>
      </c>
      <c r="Q8" s="35" t="s">
        <v>41</v>
      </c>
      <c r="R8" s="40"/>
      <c r="S8" s="40"/>
      <c r="T8" s="40"/>
      <c r="U8" s="40"/>
    </row>
    <row r="9" spans="1:21" s="18" customFormat="1" ht="11.25" x14ac:dyDescent="0.25">
      <c r="A9" s="15" t="s">
        <v>21</v>
      </c>
      <c r="B9" s="15" t="s">
        <v>22</v>
      </c>
      <c r="C9" s="15" t="s">
        <v>23</v>
      </c>
      <c r="D9" s="15" t="s">
        <v>24</v>
      </c>
      <c r="E9" s="16">
        <v>1</v>
      </c>
      <c r="F9" s="15" t="s">
        <v>42</v>
      </c>
      <c r="G9" s="17">
        <v>600000</v>
      </c>
      <c r="H9" s="15" t="s">
        <v>43</v>
      </c>
      <c r="I9" s="30" t="s">
        <v>44</v>
      </c>
      <c r="J9" s="16">
        <v>0</v>
      </c>
      <c r="K9" s="16">
        <v>0</v>
      </c>
      <c r="L9" s="15" t="s">
        <v>37</v>
      </c>
      <c r="M9" s="15" t="s">
        <v>45</v>
      </c>
      <c r="N9" s="15" t="s">
        <v>46</v>
      </c>
      <c r="O9" s="15" t="s">
        <v>47</v>
      </c>
      <c r="P9" s="15" t="s">
        <v>32</v>
      </c>
      <c r="Q9" s="35" t="s">
        <v>48</v>
      </c>
      <c r="R9" s="40"/>
      <c r="S9" s="40"/>
      <c r="T9" s="40"/>
      <c r="U9" s="40"/>
    </row>
    <row r="10" spans="1:21" s="18" customFormat="1" ht="22.5" x14ac:dyDescent="0.25">
      <c r="A10" s="15" t="s">
        <v>21</v>
      </c>
      <c r="B10" s="15" t="s">
        <v>22</v>
      </c>
      <c r="C10" s="15" t="s">
        <v>23</v>
      </c>
      <c r="D10" s="15" t="s">
        <v>24</v>
      </c>
      <c r="E10" s="16">
        <v>1</v>
      </c>
      <c r="F10" s="15" t="s">
        <v>49</v>
      </c>
      <c r="G10" s="17">
        <v>1930000</v>
      </c>
      <c r="H10" s="15" t="s">
        <v>50</v>
      </c>
      <c r="I10" s="30" t="s">
        <v>51</v>
      </c>
      <c r="J10" s="16">
        <v>0</v>
      </c>
      <c r="K10" s="16">
        <v>0</v>
      </c>
      <c r="L10" s="15" t="s">
        <v>52</v>
      </c>
      <c r="M10" s="15" t="s">
        <v>53</v>
      </c>
      <c r="N10" s="15" t="s">
        <v>54</v>
      </c>
      <c r="O10" s="15" t="s">
        <v>55</v>
      </c>
      <c r="P10" s="15" t="s">
        <v>32</v>
      </c>
      <c r="Q10" s="35" t="s">
        <v>56</v>
      </c>
      <c r="R10" s="40"/>
      <c r="S10" s="40"/>
      <c r="T10" s="40"/>
      <c r="U10" s="40"/>
    </row>
    <row r="11" spans="1:21" s="18" customFormat="1" ht="22.5" x14ac:dyDescent="0.25">
      <c r="A11" s="15" t="s">
        <v>21</v>
      </c>
      <c r="B11" s="15" t="s">
        <v>22</v>
      </c>
      <c r="C11" s="15" t="s">
        <v>23</v>
      </c>
      <c r="D11" s="15" t="s">
        <v>24</v>
      </c>
      <c r="E11" s="16">
        <v>1</v>
      </c>
      <c r="F11" s="15" t="s">
        <v>57</v>
      </c>
      <c r="G11" s="17">
        <v>575000</v>
      </c>
      <c r="H11" s="15" t="s">
        <v>58</v>
      </c>
      <c r="I11" s="30" t="s">
        <v>59</v>
      </c>
      <c r="J11" s="16">
        <v>0</v>
      </c>
      <c r="K11" s="16">
        <v>0</v>
      </c>
      <c r="L11" s="15" t="s">
        <v>60</v>
      </c>
      <c r="M11" s="15" t="s">
        <v>61</v>
      </c>
      <c r="N11" s="15" t="s">
        <v>62</v>
      </c>
      <c r="O11" s="15" t="s">
        <v>31</v>
      </c>
      <c r="P11" s="15" t="s">
        <v>32</v>
      </c>
      <c r="Q11" s="35" t="s">
        <v>63</v>
      </c>
      <c r="R11" s="40"/>
      <c r="S11" s="40"/>
      <c r="T11" s="40"/>
      <c r="U11" s="40"/>
    </row>
    <row r="12" spans="1:21" s="18" customFormat="1" ht="22.5" x14ac:dyDescent="0.25">
      <c r="A12" s="15" t="s">
        <v>21</v>
      </c>
      <c r="B12" s="15" t="s">
        <v>22</v>
      </c>
      <c r="C12" s="15" t="s">
        <v>23</v>
      </c>
      <c r="D12" s="15" t="s">
        <v>24</v>
      </c>
      <c r="E12" s="16">
        <v>1</v>
      </c>
      <c r="F12" s="15" t="s">
        <v>64</v>
      </c>
      <c r="G12" s="17">
        <v>750000</v>
      </c>
      <c r="H12" s="15" t="s">
        <v>65</v>
      </c>
      <c r="I12" s="30" t="s">
        <v>66</v>
      </c>
      <c r="J12" s="16">
        <v>0</v>
      </c>
      <c r="K12" s="16">
        <v>0</v>
      </c>
      <c r="L12" s="15" t="s">
        <v>67</v>
      </c>
      <c r="M12" s="15" t="s">
        <v>68</v>
      </c>
      <c r="N12" s="15" t="s">
        <v>69</v>
      </c>
      <c r="O12" s="15" t="s">
        <v>47</v>
      </c>
      <c r="P12" s="15" t="s">
        <v>32</v>
      </c>
      <c r="Q12" s="35" t="s">
        <v>48</v>
      </c>
      <c r="R12" s="40"/>
      <c r="S12" s="40"/>
      <c r="T12" s="40"/>
      <c r="U12" s="40"/>
    </row>
    <row r="13" spans="1:21" s="18" customFormat="1" ht="11.25" x14ac:dyDescent="0.25">
      <c r="A13" s="15" t="s">
        <v>21</v>
      </c>
      <c r="B13" s="15" t="s">
        <v>70</v>
      </c>
      <c r="C13" s="15" t="s">
        <v>23</v>
      </c>
      <c r="D13" s="15" t="s">
        <v>24</v>
      </c>
      <c r="E13" s="16">
        <v>1</v>
      </c>
      <c r="F13" s="15" t="s">
        <v>71</v>
      </c>
      <c r="G13" s="17">
        <v>3000000</v>
      </c>
      <c r="H13" s="15" t="s">
        <v>72</v>
      </c>
      <c r="I13" s="30" t="s">
        <v>73</v>
      </c>
      <c r="J13" s="16">
        <v>0</v>
      </c>
      <c r="K13" s="16">
        <v>0</v>
      </c>
      <c r="L13" s="15" t="s">
        <v>74</v>
      </c>
      <c r="M13" s="15" t="s">
        <v>75</v>
      </c>
      <c r="N13" s="15" t="s">
        <v>76</v>
      </c>
      <c r="O13" s="15" t="s">
        <v>31</v>
      </c>
      <c r="P13" s="15" t="s">
        <v>32</v>
      </c>
      <c r="Q13" s="35" t="s">
        <v>77</v>
      </c>
      <c r="R13" s="40"/>
      <c r="S13" s="40"/>
      <c r="T13" s="40"/>
      <c r="U13" s="40"/>
    </row>
    <row r="14" spans="1:21" s="18" customFormat="1" ht="33.75" x14ac:dyDescent="0.25">
      <c r="A14" s="15" t="s">
        <v>21</v>
      </c>
      <c r="B14" s="15" t="s">
        <v>70</v>
      </c>
      <c r="C14" s="15" t="s">
        <v>23</v>
      </c>
      <c r="D14" s="15" t="s">
        <v>24</v>
      </c>
      <c r="E14" s="16">
        <v>1</v>
      </c>
      <c r="F14" s="15" t="s">
        <v>78</v>
      </c>
      <c r="G14" s="17">
        <v>1150000</v>
      </c>
      <c r="H14" s="15" t="s">
        <v>79</v>
      </c>
      <c r="I14" s="30" t="s">
        <v>80</v>
      </c>
      <c r="J14" s="16">
        <v>0</v>
      </c>
      <c r="K14" s="16">
        <v>0</v>
      </c>
      <c r="L14" s="15" t="s">
        <v>81</v>
      </c>
      <c r="M14" s="15" t="s">
        <v>82</v>
      </c>
      <c r="N14" s="15" t="s">
        <v>83</v>
      </c>
      <c r="O14" s="15" t="s">
        <v>31</v>
      </c>
      <c r="P14" s="15" t="s">
        <v>32</v>
      </c>
      <c r="Q14" s="35" t="s">
        <v>84</v>
      </c>
      <c r="R14" s="40"/>
      <c r="S14" s="40"/>
      <c r="T14" s="40"/>
      <c r="U14" s="40"/>
    </row>
    <row r="15" spans="1:21" s="18" customFormat="1" ht="33.75" x14ac:dyDescent="0.25">
      <c r="A15" s="15" t="s">
        <v>21</v>
      </c>
      <c r="B15" s="15" t="s">
        <v>70</v>
      </c>
      <c r="C15" s="15" t="s">
        <v>23</v>
      </c>
      <c r="D15" s="15" t="s">
        <v>24</v>
      </c>
      <c r="E15" s="16">
        <v>1</v>
      </c>
      <c r="F15" s="15" t="s">
        <v>85</v>
      </c>
      <c r="G15" s="17">
        <v>4000000</v>
      </c>
      <c r="H15" s="15" t="s">
        <v>86</v>
      </c>
      <c r="I15" s="30" t="s">
        <v>87</v>
      </c>
      <c r="J15" s="16">
        <v>0</v>
      </c>
      <c r="K15" s="16">
        <v>0</v>
      </c>
      <c r="L15" s="15" t="s">
        <v>88</v>
      </c>
      <c r="M15" s="15" t="s">
        <v>89</v>
      </c>
      <c r="N15" s="15" t="s">
        <v>90</v>
      </c>
      <c r="O15" s="15" t="s">
        <v>31</v>
      </c>
      <c r="P15" s="15" t="s">
        <v>32</v>
      </c>
      <c r="Q15" s="35" t="s">
        <v>91</v>
      </c>
      <c r="R15" s="40"/>
      <c r="S15" s="40"/>
      <c r="T15" s="40"/>
      <c r="U15" s="40"/>
    </row>
    <row r="16" spans="1:21" s="18" customFormat="1" ht="22.5" x14ac:dyDescent="0.25">
      <c r="A16" s="15" t="s">
        <v>21</v>
      </c>
      <c r="B16" s="15" t="s">
        <v>70</v>
      </c>
      <c r="C16" s="15" t="s">
        <v>23</v>
      </c>
      <c r="D16" s="15" t="s">
        <v>24</v>
      </c>
      <c r="E16" s="16">
        <v>1</v>
      </c>
      <c r="F16" s="15" t="s">
        <v>92</v>
      </c>
      <c r="G16" s="17">
        <v>25500000</v>
      </c>
      <c r="H16" s="15" t="s">
        <v>93</v>
      </c>
      <c r="I16" s="30" t="s">
        <v>94</v>
      </c>
      <c r="J16" s="16" t="s">
        <v>95</v>
      </c>
      <c r="K16" s="16" t="s">
        <v>95</v>
      </c>
      <c r="L16" s="15" t="s">
        <v>96</v>
      </c>
      <c r="M16" s="15" t="s">
        <v>97</v>
      </c>
      <c r="N16" s="15" t="s">
        <v>54</v>
      </c>
      <c r="O16" s="15" t="s">
        <v>55</v>
      </c>
      <c r="P16" s="15" t="s">
        <v>32</v>
      </c>
      <c r="Q16" s="35" t="s">
        <v>56</v>
      </c>
      <c r="R16" s="40"/>
      <c r="S16" s="40"/>
      <c r="T16" s="40"/>
      <c r="U16" s="40"/>
    </row>
    <row r="17" spans="1:21" s="18" customFormat="1" ht="22.5" x14ac:dyDescent="0.25">
      <c r="A17" s="15" t="s">
        <v>21</v>
      </c>
      <c r="B17" s="15" t="s">
        <v>70</v>
      </c>
      <c r="C17" s="15" t="s">
        <v>23</v>
      </c>
      <c r="D17" s="15" t="s">
        <v>24</v>
      </c>
      <c r="E17" s="16">
        <v>1</v>
      </c>
      <c r="F17" s="15" t="s">
        <v>98</v>
      </c>
      <c r="G17" s="17">
        <v>1262565</v>
      </c>
      <c r="H17" s="15" t="s">
        <v>99</v>
      </c>
      <c r="I17" s="30" t="s">
        <v>100</v>
      </c>
      <c r="J17" s="16">
        <v>0</v>
      </c>
      <c r="K17" s="16">
        <v>0</v>
      </c>
      <c r="L17" s="15" t="s">
        <v>101</v>
      </c>
      <c r="M17" s="15" t="s">
        <v>102</v>
      </c>
      <c r="N17" s="15" t="s">
        <v>103</v>
      </c>
      <c r="O17" s="15" t="s">
        <v>104</v>
      </c>
      <c r="P17" s="15" t="s">
        <v>105</v>
      </c>
      <c r="Q17" s="35" t="s">
        <v>106</v>
      </c>
      <c r="R17" s="40"/>
      <c r="S17" s="40"/>
      <c r="T17" s="40"/>
      <c r="U17" s="40"/>
    </row>
    <row r="18" spans="1:21" s="18" customFormat="1" ht="22.5" x14ac:dyDescent="0.25">
      <c r="A18" s="15" t="s">
        <v>21</v>
      </c>
      <c r="B18" s="15" t="s">
        <v>70</v>
      </c>
      <c r="C18" s="15" t="s">
        <v>23</v>
      </c>
      <c r="D18" s="15" t="s">
        <v>24</v>
      </c>
      <c r="E18" s="16">
        <v>1</v>
      </c>
      <c r="F18" s="15" t="s">
        <v>107</v>
      </c>
      <c r="G18" s="17">
        <v>6872097</v>
      </c>
      <c r="H18" s="15" t="s">
        <v>108</v>
      </c>
      <c r="I18" s="30" t="s">
        <v>109</v>
      </c>
      <c r="J18" s="16">
        <v>0</v>
      </c>
      <c r="K18" s="16">
        <v>0</v>
      </c>
      <c r="L18" s="15" t="s">
        <v>110</v>
      </c>
      <c r="M18" s="15" t="s">
        <v>111</v>
      </c>
      <c r="N18" s="15" t="s">
        <v>112</v>
      </c>
      <c r="O18" s="15" t="s">
        <v>31</v>
      </c>
      <c r="P18" s="15" t="s">
        <v>32</v>
      </c>
      <c r="Q18" s="35" t="s">
        <v>113</v>
      </c>
      <c r="R18" s="40"/>
      <c r="S18" s="40"/>
      <c r="T18" s="40"/>
      <c r="U18" s="40"/>
    </row>
    <row r="19" spans="1:21" s="18" customFormat="1" ht="22.5" x14ac:dyDescent="0.25">
      <c r="A19" s="15" t="s">
        <v>21</v>
      </c>
      <c r="B19" s="15" t="s">
        <v>70</v>
      </c>
      <c r="C19" s="15" t="s">
        <v>23</v>
      </c>
      <c r="D19" s="15" t="s">
        <v>24</v>
      </c>
      <c r="E19" s="16">
        <v>1</v>
      </c>
      <c r="F19" s="15" t="s">
        <v>114</v>
      </c>
      <c r="G19" s="17">
        <v>2300000</v>
      </c>
      <c r="H19" s="15" t="s">
        <v>115</v>
      </c>
      <c r="I19" s="30" t="s">
        <v>116</v>
      </c>
      <c r="J19" s="16">
        <v>0</v>
      </c>
      <c r="K19" s="16">
        <v>0</v>
      </c>
      <c r="L19" s="15" t="s">
        <v>117</v>
      </c>
      <c r="M19" s="15" t="s">
        <v>118</v>
      </c>
      <c r="N19" s="15" t="s">
        <v>119</v>
      </c>
      <c r="O19" s="15" t="s">
        <v>120</v>
      </c>
      <c r="P19" s="15" t="s">
        <v>32</v>
      </c>
      <c r="Q19" s="35" t="s">
        <v>121</v>
      </c>
      <c r="R19" s="40"/>
      <c r="S19" s="40"/>
      <c r="T19" s="40"/>
      <c r="U19" s="40"/>
    </row>
    <row r="20" spans="1:21" s="18" customFormat="1" ht="33.75" x14ac:dyDescent="0.25">
      <c r="A20" s="15" t="s">
        <v>21</v>
      </c>
      <c r="B20" s="15" t="s">
        <v>22</v>
      </c>
      <c r="C20" s="15" t="s">
        <v>122</v>
      </c>
      <c r="D20" s="15" t="s">
        <v>24</v>
      </c>
      <c r="E20" s="16">
        <v>1</v>
      </c>
      <c r="F20" s="15" t="s">
        <v>123</v>
      </c>
      <c r="G20" s="17">
        <v>600000</v>
      </c>
      <c r="H20" s="15" t="s">
        <v>124</v>
      </c>
      <c r="I20" s="31" t="s">
        <v>125</v>
      </c>
      <c r="J20" s="16">
        <v>0</v>
      </c>
      <c r="K20" s="16">
        <v>0</v>
      </c>
      <c r="L20" s="15" t="s">
        <v>126</v>
      </c>
      <c r="M20" s="15" t="s">
        <v>127</v>
      </c>
      <c r="N20" s="15" t="s">
        <v>128</v>
      </c>
      <c r="O20" s="15" t="s">
        <v>31</v>
      </c>
      <c r="P20" s="15" t="s">
        <v>32</v>
      </c>
      <c r="Q20" s="35" t="s">
        <v>129</v>
      </c>
      <c r="R20" s="40"/>
      <c r="S20" s="40"/>
      <c r="T20" s="40"/>
      <c r="U20" s="40"/>
    </row>
    <row r="21" spans="1:21" s="18" customFormat="1" ht="22.5" x14ac:dyDescent="0.25">
      <c r="A21" s="15" t="s">
        <v>21</v>
      </c>
      <c r="B21" s="15" t="s">
        <v>22</v>
      </c>
      <c r="C21" s="15" t="s">
        <v>122</v>
      </c>
      <c r="D21" s="15" t="s">
        <v>24</v>
      </c>
      <c r="E21" s="16">
        <v>1</v>
      </c>
      <c r="F21" s="15" t="s">
        <v>130</v>
      </c>
      <c r="G21" s="17">
        <v>850000</v>
      </c>
      <c r="H21" s="15" t="s">
        <v>131</v>
      </c>
      <c r="I21" s="30" t="s">
        <v>132</v>
      </c>
      <c r="J21" s="16">
        <v>0</v>
      </c>
      <c r="K21" s="16">
        <v>0</v>
      </c>
      <c r="L21" s="15" t="s">
        <v>133</v>
      </c>
      <c r="M21" s="15" t="s">
        <v>134</v>
      </c>
      <c r="N21" s="15" t="s">
        <v>135</v>
      </c>
      <c r="O21" s="15" t="s">
        <v>31</v>
      </c>
      <c r="P21" s="15" t="s">
        <v>32</v>
      </c>
      <c r="Q21" s="35" t="s">
        <v>77</v>
      </c>
      <c r="R21" s="40"/>
      <c r="S21" s="40"/>
      <c r="T21" s="40"/>
      <c r="U21" s="40"/>
    </row>
    <row r="22" spans="1:21" s="18" customFormat="1" ht="33.75" x14ac:dyDescent="0.25">
      <c r="A22" s="15" t="s">
        <v>21</v>
      </c>
      <c r="B22" s="15" t="s">
        <v>70</v>
      </c>
      <c r="C22" s="15" t="s">
        <v>122</v>
      </c>
      <c r="D22" s="15" t="s">
        <v>24</v>
      </c>
      <c r="E22" s="16">
        <v>1</v>
      </c>
      <c r="F22" s="15" t="s">
        <v>136</v>
      </c>
      <c r="G22" s="17">
        <v>882000</v>
      </c>
      <c r="H22" s="15" t="s">
        <v>137</v>
      </c>
      <c r="I22" s="30" t="s">
        <v>138</v>
      </c>
      <c r="J22" s="16">
        <v>0</v>
      </c>
      <c r="K22" s="16">
        <v>0</v>
      </c>
      <c r="L22" s="15" t="s">
        <v>139</v>
      </c>
      <c r="M22" s="15" t="s">
        <v>140</v>
      </c>
      <c r="N22" s="15" t="s">
        <v>141</v>
      </c>
      <c r="O22" s="15" t="s">
        <v>31</v>
      </c>
      <c r="P22" s="15" t="s">
        <v>32</v>
      </c>
      <c r="Q22" s="35" t="s">
        <v>142</v>
      </c>
      <c r="R22" s="40"/>
      <c r="S22" s="40"/>
      <c r="T22" s="40"/>
      <c r="U22" s="40"/>
    </row>
    <row r="23" spans="1:21" s="18" customFormat="1" ht="22.5" x14ac:dyDescent="0.25">
      <c r="A23" s="15" t="s">
        <v>21</v>
      </c>
      <c r="B23" s="15" t="s">
        <v>70</v>
      </c>
      <c r="C23" s="15" t="s">
        <v>143</v>
      </c>
      <c r="D23" s="15" t="s">
        <v>24</v>
      </c>
      <c r="E23" s="16">
        <v>1</v>
      </c>
      <c r="F23" s="15" t="s">
        <v>144</v>
      </c>
      <c r="G23" s="17">
        <v>5200000</v>
      </c>
      <c r="H23" s="15" t="s">
        <v>145</v>
      </c>
      <c r="I23" s="30" t="s">
        <v>146</v>
      </c>
      <c r="J23" s="16">
        <v>0</v>
      </c>
      <c r="K23" s="16">
        <v>0</v>
      </c>
      <c r="L23" s="15" t="s">
        <v>52</v>
      </c>
      <c r="M23" s="15" t="s">
        <v>53</v>
      </c>
      <c r="N23" s="15" t="s">
        <v>54</v>
      </c>
      <c r="O23" s="15" t="s">
        <v>55</v>
      </c>
      <c r="P23" s="15" t="s">
        <v>32</v>
      </c>
      <c r="Q23" s="35" t="s">
        <v>56</v>
      </c>
      <c r="R23" s="40"/>
      <c r="S23" s="40"/>
      <c r="T23" s="40"/>
      <c r="U23" s="40"/>
    </row>
    <row r="24" spans="1:21" s="18" customFormat="1" ht="11.25" x14ac:dyDescent="0.25">
      <c r="A24" s="15" t="s">
        <v>21</v>
      </c>
      <c r="B24" s="15" t="s">
        <v>70</v>
      </c>
      <c r="C24" s="15" t="s">
        <v>143</v>
      </c>
      <c r="D24" s="15" t="s">
        <v>24</v>
      </c>
      <c r="E24" s="16">
        <v>1</v>
      </c>
      <c r="F24" s="15" t="s">
        <v>147</v>
      </c>
      <c r="G24" s="17">
        <v>750000</v>
      </c>
      <c r="H24" s="15" t="s">
        <v>148</v>
      </c>
      <c r="I24" s="30" t="s">
        <v>149</v>
      </c>
      <c r="J24" s="16">
        <v>0</v>
      </c>
      <c r="K24" s="16">
        <v>0</v>
      </c>
      <c r="L24" s="15" t="s">
        <v>150</v>
      </c>
      <c r="M24" s="15" t="s">
        <v>151</v>
      </c>
      <c r="N24" s="15" t="s">
        <v>152</v>
      </c>
      <c r="O24" s="15" t="s">
        <v>31</v>
      </c>
      <c r="P24" s="15" t="s">
        <v>32</v>
      </c>
      <c r="Q24" s="35" t="s">
        <v>129</v>
      </c>
      <c r="R24" s="40"/>
      <c r="S24" s="40"/>
      <c r="T24" s="40"/>
      <c r="U24" s="40"/>
    </row>
    <row r="25" spans="1:21" s="18" customFormat="1" ht="45" x14ac:dyDescent="0.25">
      <c r="A25" s="15" t="s">
        <v>21</v>
      </c>
      <c r="B25" s="15" t="s">
        <v>70</v>
      </c>
      <c r="C25" s="15" t="s">
        <v>143</v>
      </c>
      <c r="D25" s="15" t="s">
        <v>24</v>
      </c>
      <c r="E25" s="16">
        <v>1</v>
      </c>
      <c r="F25" s="15" t="s">
        <v>153</v>
      </c>
      <c r="G25" s="17">
        <v>600000</v>
      </c>
      <c r="H25" s="15" t="s">
        <v>154</v>
      </c>
      <c r="I25" s="31" t="s">
        <v>155</v>
      </c>
      <c r="J25" s="16">
        <v>0</v>
      </c>
      <c r="K25" s="16">
        <v>0</v>
      </c>
      <c r="L25" s="15" t="s">
        <v>156</v>
      </c>
      <c r="M25" s="15" t="s">
        <v>157</v>
      </c>
      <c r="N25" s="15" t="s">
        <v>158</v>
      </c>
      <c r="O25" s="15" t="s">
        <v>159</v>
      </c>
      <c r="P25" s="15" t="s">
        <v>32</v>
      </c>
      <c r="Q25" s="35" t="s">
        <v>160</v>
      </c>
      <c r="R25" s="40"/>
      <c r="S25" s="40"/>
      <c r="T25" s="40"/>
      <c r="U25" s="40"/>
    </row>
    <row r="26" spans="1:21" s="18" customFormat="1" ht="11.25" x14ac:dyDescent="0.25">
      <c r="A26" s="15" t="s">
        <v>21</v>
      </c>
      <c r="B26" s="15" t="s">
        <v>70</v>
      </c>
      <c r="C26" s="15" t="s">
        <v>143</v>
      </c>
      <c r="D26" s="15" t="s">
        <v>24</v>
      </c>
      <c r="E26" s="16">
        <v>1</v>
      </c>
      <c r="F26" s="15" t="s">
        <v>161</v>
      </c>
      <c r="G26" s="17">
        <v>825000</v>
      </c>
      <c r="H26" s="15" t="s">
        <v>162</v>
      </c>
      <c r="I26" s="30" t="s">
        <v>163</v>
      </c>
      <c r="J26" s="16">
        <v>0</v>
      </c>
      <c r="K26" s="16">
        <v>0</v>
      </c>
      <c r="L26" s="15" t="s">
        <v>164</v>
      </c>
      <c r="M26" s="15" t="s">
        <v>165</v>
      </c>
      <c r="N26" s="15" t="s">
        <v>166</v>
      </c>
      <c r="O26" s="15" t="s">
        <v>31</v>
      </c>
      <c r="P26" s="15" t="s">
        <v>32</v>
      </c>
      <c r="Q26" s="35" t="s">
        <v>91</v>
      </c>
      <c r="R26" s="40"/>
      <c r="S26" s="40"/>
      <c r="T26" s="40"/>
      <c r="U26" s="40"/>
    </row>
    <row r="27" spans="1:21" s="18" customFormat="1" ht="22.5" x14ac:dyDescent="0.25">
      <c r="A27" s="15" t="s">
        <v>21</v>
      </c>
      <c r="B27" s="15" t="s">
        <v>70</v>
      </c>
      <c r="C27" s="15" t="s">
        <v>143</v>
      </c>
      <c r="D27" s="15" t="s">
        <v>24</v>
      </c>
      <c r="E27" s="16">
        <v>1</v>
      </c>
      <c r="F27" s="15" t="s">
        <v>167</v>
      </c>
      <c r="G27" s="17">
        <v>750000</v>
      </c>
      <c r="H27" s="15" t="s">
        <v>168</v>
      </c>
      <c r="I27" s="30" t="s">
        <v>169</v>
      </c>
      <c r="J27" s="16">
        <v>0</v>
      </c>
      <c r="K27" s="16">
        <v>0</v>
      </c>
      <c r="L27" s="15" t="s">
        <v>170</v>
      </c>
      <c r="M27" s="15" t="s">
        <v>171</v>
      </c>
      <c r="N27" s="15" t="s">
        <v>172</v>
      </c>
      <c r="O27" s="15" t="s">
        <v>31</v>
      </c>
      <c r="P27" s="15" t="s">
        <v>32</v>
      </c>
      <c r="Q27" s="35" t="s">
        <v>63</v>
      </c>
      <c r="R27" s="40"/>
      <c r="S27" s="40"/>
      <c r="T27" s="40"/>
      <c r="U27" s="40"/>
    </row>
    <row r="28" spans="1:21" s="22" customFormat="1" ht="12.75" x14ac:dyDescent="0.2">
      <c r="A28" s="19" t="s">
        <v>173</v>
      </c>
      <c r="B28" s="20"/>
      <c r="C28" s="20"/>
      <c r="D28" s="20"/>
      <c r="E28" s="21">
        <f>SUM(E7:E27)</f>
        <v>21</v>
      </c>
      <c r="F28" s="20"/>
      <c r="G28" s="21">
        <f>SUM(G7:G27)</f>
        <v>61386280</v>
      </c>
      <c r="H28" s="20"/>
      <c r="I28" s="32"/>
      <c r="J28" s="21">
        <f t="shared" ref="J28:K28" si="0">SUM(J7:J27)</f>
        <v>0</v>
      </c>
      <c r="K28" s="21">
        <f t="shared" si="0"/>
        <v>0</v>
      </c>
      <c r="L28" s="20"/>
      <c r="M28" s="20"/>
      <c r="N28" s="20"/>
      <c r="O28" s="20"/>
      <c r="P28" s="20"/>
      <c r="Q28" s="36"/>
      <c r="R28" s="41"/>
      <c r="S28" s="41"/>
      <c r="T28" s="41"/>
      <c r="U28" s="41"/>
    </row>
    <row r="29" spans="1:21" s="18" customFormat="1" ht="22.5" x14ac:dyDescent="0.25">
      <c r="A29" s="15" t="s">
        <v>21</v>
      </c>
      <c r="B29" s="15" t="s">
        <v>22</v>
      </c>
      <c r="C29" s="15" t="s">
        <v>174</v>
      </c>
      <c r="D29" s="15" t="s">
        <v>24</v>
      </c>
      <c r="E29" s="16">
        <v>1</v>
      </c>
      <c r="F29" s="15" t="s">
        <v>175</v>
      </c>
      <c r="G29" s="17">
        <v>850000</v>
      </c>
      <c r="H29" s="15" t="s">
        <v>176</v>
      </c>
      <c r="I29" s="30" t="s">
        <v>177</v>
      </c>
      <c r="J29" s="16">
        <v>0</v>
      </c>
      <c r="K29" s="16">
        <v>0</v>
      </c>
      <c r="L29" s="15" t="s">
        <v>178</v>
      </c>
      <c r="M29" s="15" t="s">
        <v>179</v>
      </c>
      <c r="N29" s="15" t="s">
        <v>180</v>
      </c>
      <c r="O29" s="15" t="s">
        <v>120</v>
      </c>
      <c r="P29" s="15" t="s">
        <v>32</v>
      </c>
      <c r="Q29" s="35" t="s">
        <v>181</v>
      </c>
      <c r="R29" s="40"/>
      <c r="S29" s="40"/>
      <c r="T29" s="40"/>
      <c r="U29" s="40"/>
    </row>
    <row r="30" spans="1:21" s="18" customFormat="1" ht="11.25" x14ac:dyDescent="0.25">
      <c r="A30" s="15" t="s">
        <v>21</v>
      </c>
      <c r="B30" s="15" t="s">
        <v>70</v>
      </c>
      <c r="C30" s="15" t="s">
        <v>174</v>
      </c>
      <c r="D30" s="15" t="s">
        <v>24</v>
      </c>
      <c r="E30" s="16">
        <v>1</v>
      </c>
      <c r="F30" s="15" t="s">
        <v>182</v>
      </c>
      <c r="G30" s="17">
        <v>1500000</v>
      </c>
      <c r="H30" s="15" t="s">
        <v>72</v>
      </c>
      <c r="I30" s="30" t="s">
        <v>183</v>
      </c>
      <c r="J30" s="16">
        <v>0</v>
      </c>
      <c r="K30" s="16">
        <v>42</v>
      </c>
      <c r="L30" s="15" t="s">
        <v>74</v>
      </c>
      <c r="M30" s="15" t="s">
        <v>75</v>
      </c>
      <c r="N30" s="15" t="s">
        <v>76</v>
      </c>
      <c r="O30" s="15" t="s">
        <v>31</v>
      </c>
      <c r="P30" s="15" t="s">
        <v>32</v>
      </c>
      <c r="Q30" s="35" t="s">
        <v>77</v>
      </c>
      <c r="R30" s="40"/>
      <c r="S30" s="40"/>
      <c r="T30" s="40"/>
      <c r="U30" s="40"/>
    </row>
    <row r="31" spans="1:21" s="22" customFormat="1" ht="12.75" x14ac:dyDescent="0.2">
      <c r="A31" s="19" t="s">
        <v>184</v>
      </c>
      <c r="B31" s="20"/>
      <c r="C31" s="20"/>
      <c r="D31" s="20"/>
      <c r="E31" s="21">
        <f>SUM(E29:E30)</f>
        <v>2</v>
      </c>
      <c r="F31" s="20"/>
      <c r="G31" s="21">
        <f>SUM(G29:G30)</f>
        <v>2350000</v>
      </c>
      <c r="H31" s="20"/>
      <c r="I31" s="32"/>
      <c r="J31" s="21">
        <f t="shared" ref="J31:K31" si="1">SUM(J29:J30)</f>
        <v>0</v>
      </c>
      <c r="K31" s="21">
        <f t="shared" si="1"/>
        <v>42</v>
      </c>
      <c r="L31" s="20"/>
      <c r="M31" s="20"/>
      <c r="N31" s="20"/>
      <c r="O31" s="20"/>
      <c r="P31" s="20"/>
      <c r="Q31" s="36"/>
      <c r="R31" s="41"/>
      <c r="S31" s="41"/>
      <c r="T31" s="41"/>
      <c r="U31" s="41"/>
    </row>
    <row r="32" spans="1:21" s="18" customFormat="1" ht="22.5" x14ac:dyDescent="0.25">
      <c r="A32" s="15" t="s">
        <v>185</v>
      </c>
      <c r="B32" s="15" t="s">
        <v>70</v>
      </c>
      <c r="C32" s="15" t="s">
        <v>23</v>
      </c>
      <c r="D32" s="15" t="s">
        <v>186</v>
      </c>
      <c r="E32" s="16">
        <v>1</v>
      </c>
      <c r="F32" s="15" t="s">
        <v>187</v>
      </c>
      <c r="G32" s="17">
        <v>726390</v>
      </c>
      <c r="H32" s="15" t="s">
        <v>188</v>
      </c>
      <c r="I32" s="30" t="s">
        <v>189</v>
      </c>
      <c r="J32" s="16" t="s">
        <v>95</v>
      </c>
      <c r="K32" s="16" t="s">
        <v>95</v>
      </c>
      <c r="L32" s="15" t="s">
        <v>190</v>
      </c>
      <c r="M32" s="15" t="s">
        <v>191</v>
      </c>
      <c r="N32" s="15" t="s">
        <v>192</v>
      </c>
      <c r="O32" s="15" t="s">
        <v>120</v>
      </c>
      <c r="P32" s="15" t="s">
        <v>32</v>
      </c>
      <c r="Q32" s="35" t="s">
        <v>121</v>
      </c>
      <c r="R32" s="40"/>
      <c r="S32" s="40"/>
      <c r="T32" s="40"/>
      <c r="U32" s="40"/>
    </row>
    <row r="33" spans="1:21" s="18" customFormat="1" ht="22.5" x14ac:dyDescent="0.25">
      <c r="A33" s="15" t="s">
        <v>185</v>
      </c>
      <c r="B33" s="15" t="s">
        <v>70</v>
      </c>
      <c r="C33" s="15" t="s">
        <v>23</v>
      </c>
      <c r="D33" s="15" t="s">
        <v>186</v>
      </c>
      <c r="E33" s="16">
        <v>1</v>
      </c>
      <c r="F33" s="15" t="s">
        <v>193</v>
      </c>
      <c r="G33" s="17">
        <v>919173.32</v>
      </c>
      <c r="H33" s="15" t="s">
        <v>194</v>
      </c>
      <c r="I33" s="30" t="s">
        <v>195</v>
      </c>
      <c r="J33" s="16" t="s">
        <v>95</v>
      </c>
      <c r="K33" s="16" t="s">
        <v>95</v>
      </c>
      <c r="L33" s="15" t="s">
        <v>196</v>
      </c>
      <c r="M33" s="15" t="s">
        <v>197</v>
      </c>
      <c r="N33" s="15" t="s">
        <v>198</v>
      </c>
      <c r="O33" s="15" t="s">
        <v>31</v>
      </c>
      <c r="P33" s="15" t="s">
        <v>32</v>
      </c>
      <c r="Q33" s="35" t="s">
        <v>91</v>
      </c>
      <c r="R33" s="40"/>
      <c r="S33" s="40"/>
      <c r="T33" s="40"/>
      <c r="U33" s="40"/>
    </row>
    <row r="34" spans="1:21" s="18" customFormat="1" ht="33.75" x14ac:dyDescent="0.25">
      <c r="A34" s="15" t="s">
        <v>185</v>
      </c>
      <c r="B34" s="15" t="s">
        <v>70</v>
      </c>
      <c r="C34" s="15" t="s">
        <v>23</v>
      </c>
      <c r="D34" s="15" t="s">
        <v>186</v>
      </c>
      <c r="E34" s="16">
        <v>1</v>
      </c>
      <c r="F34" s="15" t="s">
        <v>199</v>
      </c>
      <c r="G34" s="17">
        <v>1100000</v>
      </c>
      <c r="H34" s="15" t="s">
        <v>200</v>
      </c>
      <c r="I34" s="30" t="s">
        <v>201</v>
      </c>
      <c r="J34" s="16" t="s">
        <v>95</v>
      </c>
      <c r="K34" s="16" t="s">
        <v>95</v>
      </c>
      <c r="L34" s="15" t="s">
        <v>202</v>
      </c>
      <c r="M34" s="15" t="s">
        <v>203</v>
      </c>
      <c r="N34" s="15" t="s">
        <v>204</v>
      </c>
      <c r="O34" s="15" t="s">
        <v>31</v>
      </c>
      <c r="P34" s="15" t="s">
        <v>32</v>
      </c>
      <c r="Q34" s="35" t="s">
        <v>113</v>
      </c>
      <c r="R34" s="40"/>
      <c r="S34" s="40"/>
      <c r="T34" s="40"/>
      <c r="U34" s="40"/>
    </row>
    <row r="35" spans="1:21" s="18" customFormat="1" ht="22.5" x14ac:dyDescent="0.25">
      <c r="A35" s="15" t="s">
        <v>185</v>
      </c>
      <c r="B35" s="15" t="s">
        <v>70</v>
      </c>
      <c r="C35" s="15" t="s">
        <v>23</v>
      </c>
      <c r="D35" s="15" t="s">
        <v>186</v>
      </c>
      <c r="E35" s="16">
        <v>1</v>
      </c>
      <c r="F35" s="15" t="s">
        <v>205</v>
      </c>
      <c r="G35" s="17">
        <v>720900</v>
      </c>
      <c r="H35" s="15" t="s">
        <v>206</v>
      </c>
      <c r="I35" s="30" t="s">
        <v>207</v>
      </c>
      <c r="J35" s="16" t="s">
        <v>95</v>
      </c>
      <c r="K35" s="16" t="s">
        <v>95</v>
      </c>
      <c r="L35" s="15" t="s">
        <v>208</v>
      </c>
      <c r="M35" s="15" t="s">
        <v>209</v>
      </c>
      <c r="N35" s="15" t="s">
        <v>210</v>
      </c>
      <c r="O35" s="15" t="s">
        <v>31</v>
      </c>
      <c r="P35" s="15" t="s">
        <v>32</v>
      </c>
      <c r="Q35" s="35" t="s">
        <v>113</v>
      </c>
      <c r="R35" s="40"/>
      <c r="S35" s="40"/>
      <c r="T35" s="40"/>
      <c r="U35" s="40"/>
    </row>
    <row r="36" spans="1:21" s="18" customFormat="1" ht="22.5" x14ac:dyDescent="0.25">
      <c r="A36" s="15" t="s">
        <v>185</v>
      </c>
      <c r="B36" s="15" t="s">
        <v>70</v>
      </c>
      <c r="C36" s="15" t="s">
        <v>23</v>
      </c>
      <c r="D36" s="15" t="s">
        <v>186</v>
      </c>
      <c r="E36" s="16">
        <v>1</v>
      </c>
      <c r="F36" s="15" t="s">
        <v>211</v>
      </c>
      <c r="G36" s="17">
        <v>2733300</v>
      </c>
      <c r="H36" s="15" t="s">
        <v>200</v>
      </c>
      <c r="I36" s="30" t="s">
        <v>212</v>
      </c>
      <c r="J36" s="16" t="s">
        <v>95</v>
      </c>
      <c r="K36" s="16" t="s">
        <v>95</v>
      </c>
      <c r="L36" s="15" t="s">
        <v>213</v>
      </c>
      <c r="M36" s="15" t="s">
        <v>214</v>
      </c>
      <c r="N36" s="15" t="s">
        <v>215</v>
      </c>
      <c r="O36" s="15" t="s">
        <v>31</v>
      </c>
      <c r="P36" s="15" t="s">
        <v>32</v>
      </c>
      <c r="Q36" s="35" t="s">
        <v>113</v>
      </c>
      <c r="R36" s="40"/>
      <c r="S36" s="40"/>
      <c r="T36" s="40"/>
      <c r="U36" s="40"/>
    </row>
    <row r="37" spans="1:21" s="22" customFormat="1" ht="12.75" x14ac:dyDescent="0.2">
      <c r="A37" s="19" t="s">
        <v>216</v>
      </c>
      <c r="B37" s="20"/>
      <c r="C37" s="20"/>
      <c r="D37" s="20"/>
      <c r="E37" s="21">
        <f>SUM(E32:E36)</f>
        <v>5</v>
      </c>
      <c r="F37" s="20"/>
      <c r="G37" s="21">
        <f>SUM(G32:G36)</f>
        <v>6199763.3200000003</v>
      </c>
      <c r="H37" s="20"/>
      <c r="I37" s="32"/>
      <c r="J37" s="21">
        <f t="shared" ref="J37:K37" si="2">SUM(J32:J36)</f>
        <v>0</v>
      </c>
      <c r="K37" s="21">
        <f t="shared" si="2"/>
        <v>0</v>
      </c>
      <c r="L37" s="20"/>
      <c r="M37" s="20"/>
      <c r="N37" s="20"/>
      <c r="O37" s="20"/>
      <c r="P37" s="20"/>
      <c r="Q37" s="36"/>
      <c r="R37" s="41"/>
      <c r="S37" s="41"/>
      <c r="T37" s="41"/>
      <c r="U37" s="41"/>
    </row>
    <row r="38" spans="1:21" s="18" customFormat="1" ht="33.75" x14ac:dyDescent="0.25">
      <c r="A38" s="15" t="s">
        <v>217</v>
      </c>
      <c r="B38" s="15" t="s">
        <v>70</v>
      </c>
      <c r="C38" s="15" t="s">
        <v>23</v>
      </c>
      <c r="D38" s="15" t="s">
        <v>218</v>
      </c>
      <c r="E38" s="16">
        <v>1</v>
      </c>
      <c r="F38" s="15" t="s">
        <v>219</v>
      </c>
      <c r="G38" s="17">
        <v>539000</v>
      </c>
      <c r="H38" s="15" t="s">
        <v>220</v>
      </c>
      <c r="I38" s="30" t="s">
        <v>221</v>
      </c>
      <c r="J38" s="16" t="s">
        <v>95</v>
      </c>
      <c r="K38" s="16" t="s">
        <v>95</v>
      </c>
      <c r="L38" s="15" t="s">
        <v>222</v>
      </c>
      <c r="M38" s="15" t="s">
        <v>223</v>
      </c>
      <c r="N38" s="15" t="s">
        <v>224</v>
      </c>
      <c r="O38" s="15" t="s">
        <v>31</v>
      </c>
      <c r="P38" s="15" t="s">
        <v>32</v>
      </c>
      <c r="Q38" s="35" t="s">
        <v>225</v>
      </c>
      <c r="R38" s="40"/>
      <c r="S38" s="40"/>
      <c r="T38" s="40"/>
      <c r="U38" s="40"/>
    </row>
    <row r="39" spans="1:21" s="18" customFormat="1" ht="22.5" x14ac:dyDescent="0.25">
      <c r="A39" s="15" t="s">
        <v>217</v>
      </c>
      <c r="B39" s="15" t="s">
        <v>70</v>
      </c>
      <c r="C39" s="15" t="s">
        <v>23</v>
      </c>
      <c r="D39" s="15" t="s">
        <v>218</v>
      </c>
      <c r="E39" s="16">
        <v>1</v>
      </c>
      <c r="F39" s="15" t="s">
        <v>226</v>
      </c>
      <c r="G39" s="17">
        <v>733500</v>
      </c>
      <c r="H39" s="15" t="s">
        <v>200</v>
      </c>
      <c r="I39" s="30" t="s">
        <v>227</v>
      </c>
      <c r="J39" s="16" t="s">
        <v>95</v>
      </c>
      <c r="K39" s="16" t="s">
        <v>95</v>
      </c>
      <c r="L39" s="15" t="s">
        <v>228</v>
      </c>
      <c r="M39" s="15" t="s">
        <v>229</v>
      </c>
      <c r="N39" s="15" t="s">
        <v>230</v>
      </c>
      <c r="O39" s="15" t="s">
        <v>31</v>
      </c>
      <c r="P39" s="15" t="s">
        <v>32</v>
      </c>
      <c r="Q39" s="35" t="s">
        <v>231</v>
      </c>
      <c r="R39" s="40"/>
      <c r="S39" s="40"/>
      <c r="T39" s="40"/>
      <c r="U39" s="40"/>
    </row>
    <row r="40" spans="1:21" s="18" customFormat="1" ht="22.5" x14ac:dyDescent="0.25">
      <c r="A40" s="15" t="s">
        <v>217</v>
      </c>
      <c r="B40" s="15" t="s">
        <v>70</v>
      </c>
      <c r="C40" s="15" t="s">
        <v>143</v>
      </c>
      <c r="D40" s="15" t="s">
        <v>218</v>
      </c>
      <c r="E40" s="16">
        <v>1</v>
      </c>
      <c r="F40" s="15" t="s">
        <v>232</v>
      </c>
      <c r="G40" s="17">
        <v>1500000</v>
      </c>
      <c r="H40" s="15" t="s">
        <v>233</v>
      </c>
      <c r="I40" s="30" t="s">
        <v>234</v>
      </c>
      <c r="J40" s="16" t="s">
        <v>95</v>
      </c>
      <c r="K40" s="16" t="s">
        <v>95</v>
      </c>
      <c r="L40" s="15" t="s">
        <v>96</v>
      </c>
      <c r="M40" s="15" t="s">
        <v>97</v>
      </c>
      <c r="N40" s="15" t="s">
        <v>54</v>
      </c>
      <c r="O40" s="15" t="s">
        <v>55</v>
      </c>
      <c r="P40" s="15" t="s">
        <v>32</v>
      </c>
      <c r="Q40" s="35" t="s">
        <v>56</v>
      </c>
      <c r="R40" s="40"/>
      <c r="S40" s="40"/>
      <c r="T40" s="40"/>
      <c r="U40" s="40"/>
    </row>
    <row r="41" spans="1:21" s="22" customFormat="1" ht="12.75" x14ac:dyDescent="0.2">
      <c r="A41" s="19" t="s">
        <v>235</v>
      </c>
      <c r="B41" s="20"/>
      <c r="C41" s="20"/>
      <c r="D41" s="20"/>
      <c r="E41" s="21">
        <f>SUM(E38:E40)</f>
        <v>3</v>
      </c>
      <c r="F41" s="20"/>
      <c r="G41" s="21">
        <f>SUM(G38:G40)</f>
        <v>2772500</v>
      </c>
      <c r="H41" s="20"/>
      <c r="I41" s="32"/>
      <c r="J41" s="21">
        <f t="shared" ref="J41:K41" si="3">SUM(J38:J40)</f>
        <v>0</v>
      </c>
      <c r="K41" s="21">
        <f t="shared" si="3"/>
        <v>0</v>
      </c>
      <c r="L41" s="20"/>
      <c r="M41" s="20"/>
      <c r="N41" s="20"/>
      <c r="O41" s="20"/>
      <c r="P41" s="20"/>
      <c r="Q41" s="36"/>
      <c r="R41" s="41"/>
      <c r="S41" s="41"/>
      <c r="T41" s="41"/>
      <c r="U41" s="41"/>
    </row>
    <row r="42" spans="1:21" s="18" customFormat="1" ht="33.75" x14ac:dyDescent="0.25">
      <c r="A42" s="15" t="s">
        <v>21</v>
      </c>
      <c r="B42" s="15" t="s">
        <v>22</v>
      </c>
      <c r="C42" s="15" t="s">
        <v>23</v>
      </c>
      <c r="D42" s="15" t="s">
        <v>236</v>
      </c>
      <c r="E42" s="16">
        <v>1</v>
      </c>
      <c r="F42" s="15" t="s">
        <v>237</v>
      </c>
      <c r="G42" s="17">
        <v>3129964</v>
      </c>
      <c r="H42" s="15" t="s">
        <v>238</v>
      </c>
      <c r="I42" s="30" t="s">
        <v>239</v>
      </c>
      <c r="J42" s="16">
        <v>0</v>
      </c>
      <c r="K42" s="16">
        <v>0</v>
      </c>
      <c r="L42" s="15" t="s">
        <v>240</v>
      </c>
      <c r="M42" s="15" t="s">
        <v>241</v>
      </c>
      <c r="N42" s="15" t="s">
        <v>242</v>
      </c>
      <c r="O42" s="15" t="s">
        <v>31</v>
      </c>
      <c r="P42" s="15" t="s">
        <v>32</v>
      </c>
      <c r="Q42" s="35" t="s">
        <v>129</v>
      </c>
      <c r="R42" s="40"/>
      <c r="S42" s="40"/>
      <c r="T42" s="40"/>
      <c r="U42" s="40"/>
    </row>
    <row r="43" spans="1:21" s="18" customFormat="1" ht="22.5" x14ac:dyDescent="0.25">
      <c r="A43" s="15" t="s">
        <v>21</v>
      </c>
      <c r="B43" s="15" t="s">
        <v>70</v>
      </c>
      <c r="C43" s="15" t="s">
        <v>23</v>
      </c>
      <c r="D43" s="15" t="s">
        <v>236</v>
      </c>
      <c r="E43" s="16">
        <v>1</v>
      </c>
      <c r="F43" s="15" t="s">
        <v>243</v>
      </c>
      <c r="G43" s="17">
        <v>25398944</v>
      </c>
      <c r="H43" s="15" t="s">
        <v>244</v>
      </c>
      <c r="I43" s="30" t="s">
        <v>245</v>
      </c>
      <c r="J43" s="16">
        <v>0</v>
      </c>
      <c r="K43" s="16">
        <v>0</v>
      </c>
      <c r="L43" s="15" t="s">
        <v>246</v>
      </c>
      <c r="M43" s="15" t="s">
        <v>247</v>
      </c>
      <c r="N43" s="15" t="s">
        <v>248</v>
      </c>
      <c r="O43" s="15" t="s">
        <v>120</v>
      </c>
      <c r="P43" s="15" t="s">
        <v>32</v>
      </c>
      <c r="Q43" s="35" t="s">
        <v>249</v>
      </c>
      <c r="R43" s="40"/>
      <c r="S43" s="40"/>
      <c r="T43" s="40"/>
      <c r="U43" s="40"/>
    </row>
    <row r="44" spans="1:21" s="18" customFormat="1" ht="22.5" x14ac:dyDescent="0.25">
      <c r="A44" s="15" t="s">
        <v>21</v>
      </c>
      <c r="B44" s="15" t="s">
        <v>70</v>
      </c>
      <c r="C44" s="15" t="s">
        <v>23</v>
      </c>
      <c r="D44" s="15" t="s">
        <v>236</v>
      </c>
      <c r="E44" s="16">
        <v>1</v>
      </c>
      <c r="F44" s="15" t="s">
        <v>250</v>
      </c>
      <c r="G44" s="17">
        <v>74821023</v>
      </c>
      <c r="H44" s="15" t="s">
        <v>251</v>
      </c>
      <c r="I44" s="30" t="s">
        <v>252</v>
      </c>
      <c r="J44" s="16" t="s">
        <v>95</v>
      </c>
      <c r="K44" s="16" t="s">
        <v>95</v>
      </c>
      <c r="L44" s="15" t="s">
        <v>96</v>
      </c>
      <c r="M44" s="15" t="s">
        <v>253</v>
      </c>
      <c r="N44" s="15" t="s">
        <v>54</v>
      </c>
      <c r="O44" s="15" t="s">
        <v>55</v>
      </c>
      <c r="P44" s="15" t="s">
        <v>32</v>
      </c>
      <c r="Q44" s="35" t="s">
        <v>56</v>
      </c>
      <c r="R44" s="40"/>
      <c r="S44" s="40"/>
      <c r="T44" s="40"/>
      <c r="U44" s="40"/>
    </row>
    <row r="45" spans="1:21" s="18" customFormat="1" ht="22.5" x14ac:dyDescent="0.25">
      <c r="A45" s="15" t="s">
        <v>21</v>
      </c>
      <c r="B45" s="15" t="s">
        <v>70</v>
      </c>
      <c r="C45" s="15" t="s">
        <v>23</v>
      </c>
      <c r="D45" s="15" t="s">
        <v>236</v>
      </c>
      <c r="E45" s="16">
        <v>1</v>
      </c>
      <c r="F45" s="15" t="s">
        <v>254</v>
      </c>
      <c r="G45" s="17">
        <v>58032408</v>
      </c>
      <c r="H45" s="15" t="s">
        <v>255</v>
      </c>
      <c r="I45" s="30" t="s">
        <v>256</v>
      </c>
      <c r="J45" s="16" t="s">
        <v>95</v>
      </c>
      <c r="K45" s="16" t="s">
        <v>95</v>
      </c>
      <c r="L45" s="15" t="s">
        <v>96</v>
      </c>
      <c r="M45" s="15" t="s">
        <v>253</v>
      </c>
      <c r="N45" s="15" t="s">
        <v>54</v>
      </c>
      <c r="O45" s="15" t="s">
        <v>55</v>
      </c>
      <c r="P45" s="15" t="s">
        <v>32</v>
      </c>
      <c r="Q45" s="35" t="s">
        <v>56</v>
      </c>
      <c r="R45" s="40"/>
      <c r="S45" s="40"/>
      <c r="T45" s="40"/>
      <c r="U45" s="40"/>
    </row>
    <row r="46" spans="1:21" s="18" customFormat="1" ht="22.5" x14ac:dyDescent="0.25">
      <c r="A46" s="15" t="s">
        <v>21</v>
      </c>
      <c r="B46" s="15" t="s">
        <v>70</v>
      </c>
      <c r="C46" s="15" t="s">
        <v>23</v>
      </c>
      <c r="D46" s="15" t="s">
        <v>236</v>
      </c>
      <c r="E46" s="16">
        <v>1</v>
      </c>
      <c r="F46" s="15" t="s">
        <v>257</v>
      </c>
      <c r="G46" s="17">
        <v>800000</v>
      </c>
      <c r="H46" s="15" t="s">
        <v>258</v>
      </c>
      <c r="I46" s="30" t="s">
        <v>259</v>
      </c>
      <c r="J46" s="16">
        <v>0</v>
      </c>
      <c r="K46" s="16">
        <v>0</v>
      </c>
      <c r="L46" s="15" t="s">
        <v>260</v>
      </c>
      <c r="M46" s="15" t="s">
        <v>261</v>
      </c>
      <c r="N46" s="15" t="s">
        <v>262</v>
      </c>
      <c r="O46" s="15" t="s">
        <v>31</v>
      </c>
      <c r="P46" s="15" t="s">
        <v>32</v>
      </c>
      <c r="Q46" s="35" t="s">
        <v>263</v>
      </c>
      <c r="R46" s="40"/>
      <c r="S46" s="40"/>
      <c r="T46" s="40"/>
      <c r="U46" s="40"/>
    </row>
    <row r="47" spans="1:21" s="18" customFormat="1" ht="22.5" x14ac:dyDescent="0.25">
      <c r="A47" s="15" t="s">
        <v>21</v>
      </c>
      <c r="B47" s="15" t="s">
        <v>70</v>
      </c>
      <c r="C47" s="15" t="s">
        <v>23</v>
      </c>
      <c r="D47" s="15" t="s">
        <v>236</v>
      </c>
      <c r="E47" s="16">
        <v>1</v>
      </c>
      <c r="F47" s="15" t="s">
        <v>264</v>
      </c>
      <c r="G47" s="17">
        <v>2844222</v>
      </c>
      <c r="H47" s="15" t="s">
        <v>265</v>
      </c>
      <c r="I47" s="30" t="s">
        <v>266</v>
      </c>
      <c r="J47" s="16">
        <v>0</v>
      </c>
      <c r="K47" s="16">
        <v>0</v>
      </c>
      <c r="L47" s="15" t="s">
        <v>96</v>
      </c>
      <c r="M47" s="15" t="s">
        <v>97</v>
      </c>
      <c r="N47" s="15" t="s">
        <v>54</v>
      </c>
      <c r="O47" s="15" t="s">
        <v>55</v>
      </c>
      <c r="P47" s="15" t="s">
        <v>32</v>
      </c>
      <c r="Q47" s="35" t="s">
        <v>56</v>
      </c>
      <c r="R47" s="40"/>
      <c r="S47" s="40"/>
      <c r="T47" s="40"/>
      <c r="U47" s="40"/>
    </row>
    <row r="48" spans="1:21" s="18" customFormat="1" ht="22.5" x14ac:dyDescent="0.25">
      <c r="A48" s="15" t="s">
        <v>21</v>
      </c>
      <c r="B48" s="15" t="s">
        <v>22</v>
      </c>
      <c r="C48" s="15" t="s">
        <v>122</v>
      </c>
      <c r="D48" s="15" t="s">
        <v>236</v>
      </c>
      <c r="E48" s="16">
        <v>1</v>
      </c>
      <c r="F48" s="15" t="s">
        <v>267</v>
      </c>
      <c r="G48" s="17">
        <v>10000000</v>
      </c>
      <c r="H48" s="15" t="s">
        <v>268</v>
      </c>
      <c r="I48" s="30" t="s">
        <v>269</v>
      </c>
      <c r="J48" s="16">
        <v>0</v>
      </c>
      <c r="K48" s="16">
        <v>0</v>
      </c>
      <c r="L48" s="15" t="s">
        <v>240</v>
      </c>
      <c r="M48" s="15" t="s">
        <v>241</v>
      </c>
      <c r="N48" s="15" t="s">
        <v>242</v>
      </c>
      <c r="O48" s="15" t="s">
        <v>31</v>
      </c>
      <c r="P48" s="15" t="s">
        <v>32</v>
      </c>
      <c r="Q48" s="35" t="s">
        <v>129</v>
      </c>
      <c r="R48" s="40"/>
      <c r="S48" s="40"/>
      <c r="T48" s="40"/>
      <c r="U48" s="40"/>
    </row>
    <row r="49" spans="1:21" s="22" customFormat="1" ht="12.75" x14ac:dyDescent="0.2">
      <c r="A49" s="19" t="s">
        <v>270</v>
      </c>
      <c r="B49" s="20"/>
      <c r="C49" s="20"/>
      <c r="D49" s="20"/>
      <c r="E49" s="21">
        <f>SUM(E42:E48)</f>
        <v>7</v>
      </c>
      <c r="F49" s="20"/>
      <c r="G49" s="21">
        <f>SUM(G42:G48)</f>
        <v>175026561</v>
      </c>
      <c r="H49" s="20"/>
      <c r="I49" s="32"/>
      <c r="J49" s="21">
        <f t="shared" ref="J49:K49" si="4">SUM(J42:J48)</f>
        <v>0</v>
      </c>
      <c r="K49" s="21">
        <f t="shared" si="4"/>
        <v>0</v>
      </c>
      <c r="L49" s="20"/>
      <c r="M49" s="20"/>
      <c r="N49" s="20"/>
      <c r="O49" s="20"/>
      <c r="P49" s="20"/>
      <c r="Q49" s="36"/>
      <c r="R49" s="41"/>
      <c r="S49" s="41"/>
      <c r="T49" s="41"/>
      <c r="U49" s="41"/>
    </row>
    <row r="50" spans="1:21" s="18" customFormat="1" ht="11.25" x14ac:dyDescent="0.25">
      <c r="A50" s="15" t="s">
        <v>21</v>
      </c>
      <c r="B50" s="15" t="s">
        <v>70</v>
      </c>
      <c r="C50" s="15" t="s">
        <v>23</v>
      </c>
      <c r="D50" s="15" t="s">
        <v>236</v>
      </c>
      <c r="E50" s="16">
        <v>1</v>
      </c>
      <c r="F50" s="15" t="s">
        <v>271</v>
      </c>
      <c r="G50" s="17">
        <v>1200000</v>
      </c>
      <c r="H50" s="15" t="s">
        <v>272</v>
      </c>
      <c r="I50" s="30" t="s">
        <v>273</v>
      </c>
      <c r="J50" s="16">
        <v>0</v>
      </c>
      <c r="K50" s="16">
        <v>260</v>
      </c>
      <c r="L50" s="15" t="s">
        <v>96</v>
      </c>
      <c r="M50" s="15" t="s">
        <v>97</v>
      </c>
      <c r="N50" s="15" t="s">
        <v>54</v>
      </c>
      <c r="O50" s="15" t="s">
        <v>55</v>
      </c>
      <c r="P50" s="15" t="s">
        <v>32</v>
      </c>
      <c r="Q50" s="35" t="s">
        <v>56</v>
      </c>
      <c r="R50" s="40"/>
      <c r="S50" s="40"/>
      <c r="T50" s="40"/>
      <c r="U50" s="40"/>
    </row>
    <row r="51" spans="1:21" s="18" customFormat="1" ht="33.75" x14ac:dyDescent="0.25">
      <c r="A51" s="15" t="s">
        <v>21</v>
      </c>
      <c r="B51" s="15" t="s">
        <v>70</v>
      </c>
      <c r="C51" s="15" t="s">
        <v>174</v>
      </c>
      <c r="D51" s="15" t="s">
        <v>236</v>
      </c>
      <c r="E51" s="16">
        <v>1</v>
      </c>
      <c r="F51" s="15" t="s">
        <v>274</v>
      </c>
      <c r="G51" s="17">
        <v>554345</v>
      </c>
      <c r="H51" s="15" t="s">
        <v>275</v>
      </c>
      <c r="I51" s="30" t="s">
        <v>276</v>
      </c>
      <c r="J51" s="16">
        <v>0</v>
      </c>
      <c r="K51" s="16">
        <v>2</v>
      </c>
      <c r="L51" s="15" t="s">
        <v>28</v>
      </c>
      <c r="M51" s="15" t="s">
        <v>277</v>
      </c>
      <c r="N51" s="15" t="s">
        <v>278</v>
      </c>
      <c r="O51" s="15" t="s">
        <v>31</v>
      </c>
      <c r="P51" s="15" t="s">
        <v>32</v>
      </c>
      <c r="Q51" s="35" t="s">
        <v>77</v>
      </c>
      <c r="R51" s="40"/>
      <c r="S51" s="40"/>
      <c r="T51" s="40"/>
      <c r="U51" s="40"/>
    </row>
    <row r="52" spans="1:21" s="18" customFormat="1" ht="22.5" x14ac:dyDescent="0.25">
      <c r="A52" s="15" t="s">
        <v>21</v>
      </c>
      <c r="B52" s="15" t="s">
        <v>70</v>
      </c>
      <c r="C52" s="15" t="s">
        <v>174</v>
      </c>
      <c r="D52" s="15" t="s">
        <v>236</v>
      </c>
      <c r="E52" s="16">
        <v>1</v>
      </c>
      <c r="F52" s="15" t="s">
        <v>279</v>
      </c>
      <c r="G52" s="17">
        <v>9371230</v>
      </c>
      <c r="H52" s="15" t="s">
        <v>280</v>
      </c>
      <c r="I52" s="30" t="s">
        <v>281</v>
      </c>
      <c r="J52" s="16" t="s">
        <v>95</v>
      </c>
      <c r="K52" s="16" t="s">
        <v>95</v>
      </c>
      <c r="L52" s="15" t="s">
        <v>96</v>
      </c>
      <c r="M52" s="15" t="s">
        <v>97</v>
      </c>
      <c r="N52" s="15" t="s">
        <v>54</v>
      </c>
      <c r="O52" s="15" t="s">
        <v>55</v>
      </c>
      <c r="P52" s="15" t="s">
        <v>32</v>
      </c>
      <c r="Q52" s="35" t="s">
        <v>56</v>
      </c>
      <c r="R52" s="40"/>
      <c r="S52" s="40"/>
      <c r="T52" s="40"/>
      <c r="U52" s="40"/>
    </row>
    <row r="53" spans="1:21" s="18" customFormat="1" ht="33.75" x14ac:dyDescent="0.25">
      <c r="A53" s="15" t="s">
        <v>21</v>
      </c>
      <c r="B53" s="15" t="s">
        <v>70</v>
      </c>
      <c r="C53" s="15" t="s">
        <v>174</v>
      </c>
      <c r="D53" s="15" t="s">
        <v>236</v>
      </c>
      <c r="E53" s="16">
        <v>1</v>
      </c>
      <c r="F53" s="15" t="s">
        <v>282</v>
      </c>
      <c r="G53" s="17">
        <v>746040</v>
      </c>
      <c r="H53" s="15" t="s">
        <v>283</v>
      </c>
      <c r="I53" s="30" t="s">
        <v>284</v>
      </c>
      <c r="J53" s="16">
        <v>0</v>
      </c>
      <c r="K53" s="16">
        <v>2</v>
      </c>
      <c r="L53" s="15" t="s">
        <v>28</v>
      </c>
      <c r="M53" s="15" t="s">
        <v>277</v>
      </c>
      <c r="N53" s="15" t="s">
        <v>278</v>
      </c>
      <c r="O53" s="15" t="s">
        <v>31</v>
      </c>
      <c r="P53" s="15" t="s">
        <v>32</v>
      </c>
      <c r="Q53" s="35" t="s">
        <v>77</v>
      </c>
      <c r="R53" s="40"/>
      <c r="S53" s="40"/>
      <c r="T53" s="40"/>
      <c r="U53" s="40"/>
    </row>
    <row r="54" spans="1:21" s="18" customFormat="1" ht="22.5" x14ac:dyDescent="0.25">
      <c r="A54" s="15" t="s">
        <v>21</v>
      </c>
      <c r="B54" s="15" t="s">
        <v>70</v>
      </c>
      <c r="C54" s="15" t="s">
        <v>174</v>
      </c>
      <c r="D54" s="15" t="s">
        <v>236</v>
      </c>
      <c r="E54" s="16">
        <v>1</v>
      </c>
      <c r="F54" s="15" t="s">
        <v>285</v>
      </c>
      <c r="G54" s="17">
        <v>969128</v>
      </c>
      <c r="H54" s="15" t="s">
        <v>286</v>
      </c>
      <c r="I54" s="30" t="s">
        <v>287</v>
      </c>
      <c r="J54" s="16">
        <v>0</v>
      </c>
      <c r="K54" s="16">
        <v>5</v>
      </c>
      <c r="L54" s="15" t="s">
        <v>288</v>
      </c>
      <c r="M54" s="15" t="s">
        <v>289</v>
      </c>
      <c r="N54" s="15" t="s">
        <v>290</v>
      </c>
      <c r="O54" s="15" t="s">
        <v>31</v>
      </c>
      <c r="P54" s="15" t="s">
        <v>32</v>
      </c>
      <c r="Q54" s="35" t="s">
        <v>129</v>
      </c>
      <c r="R54" s="40"/>
      <c r="S54" s="40"/>
      <c r="T54" s="40"/>
      <c r="U54" s="40"/>
    </row>
    <row r="55" spans="1:21" s="18" customFormat="1" ht="33.75" x14ac:dyDescent="0.25">
      <c r="A55" s="15" t="s">
        <v>21</v>
      </c>
      <c r="B55" s="15" t="s">
        <v>70</v>
      </c>
      <c r="C55" s="15" t="s">
        <v>174</v>
      </c>
      <c r="D55" s="15" t="s">
        <v>236</v>
      </c>
      <c r="E55" s="16">
        <v>1</v>
      </c>
      <c r="F55" s="15" t="s">
        <v>291</v>
      </c>
      <c r="G55" s="17">
        <v>746040</v>
      </c>
      <c r="H55" s="15" t="s">
        <v>292</v>
      </c>
      <c r="I55" s="30" t="s">
        <v>293</v>
      </c>
      <c r="J55" s="16">
        <v>0</v>
      </c>
      <c r="K55" s="16">
        <v>2</v>
      </c>
      <c r="L55" s="15" t="s">
        <v>28</v>
      </c>
      <c r="M55" s="15" t="s">
        <v>277</v>
      </c>
      <c r="N55" s="15" t="s">
        <v>278</v>
      </c>
      <c r="O55" s="15" t="s">
        <v>31</v>
      </c>
      <c r="P55" s="15" t="s">
        <v>32</v>
      </c>
      <c r="Q55" s="35" t="s">
        <v>77</v>
      </c>
      <c r="R55" s="40"/>
      <c r="S55" s="40"/>
      <c r="T55" s="40"/>
      <c r="U55" s="40"/>
    </row>
    <row r="56" spans="1:21" s="22" customFormat="1" ht="12.75" x14ac:dyDescent="0.2">
      <c r="A56" s="19" t="s">
        <v>294</v>
      </c>
      <c r="B56" s="20"/>
      <c r="C56" s="20"/>
      <c r="D56" s="20"/>
      <c r="E56" s="21">
        <f>SUM(E50:E55)</f>
        <v>6</v>
      </c>
      <c r="F56" s="20"/>
      <c r="G56" s="21">
        <f>SUM(G50:G55)</f>
        <v>13586783</v>
      </c>
      <c r="H56" s="20"/>
      <c r="I56" s="32"/>
      <c r="J56" s="21">
        <f t="shared" ref="J56:K56" si="5">SUM(J50:J55)</f>
        <v>0</v>
      </c>
      <c r="K56" s="21">
        <f t="shared" si="5"/>
        <v>271</v>
      </c>
      <c r="L56" s="20"/>
      <c r="M56" s="20"/>
      <c r="N56" s="20"/>
      <c r="O56" s="20"/>
      <c r="P56" s="20"/>
      <c r="Q56" s="36"/>
      <c r="R56" s="41"/>
      <c r="S56" s="41"/>
      <c r="T56" s="41"/>
      <c r="U56" s="41"/>
    </row>
    <row r="57" spans="1:21" s="18" customFormat="1" ht="22.5" x14ac:dyDescent="0.25">
      <c r="A57" s="15" t="s">
        <v>21</v>
      </c>
      <c r="B57" s="15" t="s">
        <v>22</v>
      </c>
      <c r="C57" s="15" t="s">
        <v>295</v>
      </c>
      <c r="D57" s="15" t="s">
        <v>236</v>
      </c>
      <c r="E57" s="16">
        <v>1</v>
      </c>
      <c r="F57" s="15" t="s">
        <v>296</v>
      </c>
      <c r="G57" s="17">
        <v>510441</v>
      </c>
      <c r="H57" s="15" t="s">
        <v>297</v>
      </c>
      <c r="I57" s="30" t="s">
        <v>298</v>
      </c>
      <c r="J57" s="16">
        <v>0</v>
      </c>
      <c r="K57" s="16">
        <v>1</v>
      </c>
      <c r="L57" s="15" t="s">
        <v>299</v>
      </c>
      <c r="M57" s="15" t="s">
        <v>300</v>
      </c>
      <c r="N57" s="15" t="s">
        <v>301</v>
      </c>
      <c r="O57" s="15" t="s">
        <v>31</v>
      </c>
      <c r="P57" s="15" t="s">
        <v>32</v>
      </c>
      <c r="Q57" s="35" t="s">
        <v>302</v>
      </c>
      <c r="R57" s="40"/>
      <c r="S57" s="40"/>
      <c r="T57" s="40"/>
      <c r="U57" s="40"/>
    </row>
    <row r="58" spans="1:21" s="18" customFormat="1" ht="11.25" x14ac:dyDescent="0.25">
      <c r="A58" s="15" t="s">
        <v>21</v>
      </c>
      <c r="B58" s="15" t="s">
        <v>22</v>
      </c>
      <c r="C58" s="15" t="s">
        <v>295</v>
      </c>
      <c r="D58" s="15" t="s">
        <v>236</v>
      </c>
      <c r="E58" s="16">
        <v>1</v>
      </c>
      <c r="F58" s="15" t="s">
        <v>303</v>
      </c>
      <c r="G58" s="17">
        <v>510332</v>
      </c>
      <c r="H58" s="15" t="s">
        <v>304</v>
      </c>
      <c r="I58" s="30" t="s">
        <v>305</v>
      </c>
      <c r="J58" s="16">
        <v>0</v>
      </c>
      <c r="K58" s="16">
        <v>1</v>
      </c>
      <c r="L58" s="15" t="s">
        <v>299</v>
      </c>
      <c r="M58" s="15" t="s">
        <v>306</v>
      </c>
      <c r="N58" s="15" t="s">
        <v>307</v>
      </c>
      <c r="O58" s="15" t="s">
        <v>31</v>
      </c>
      <c r="P58" s="15" t="s">
        <v>32</v>
      </c>
      <c r="Q58" s="35" t="s">
        <v>308</v>
      </c>
      <c r="R58" s="40"/>
      <c r="S58" s="40"/>
      <c r="T58" s="40"/>
      <c r="U58" s="40"/>
    </row>
    <row r="59" spans="1:21" s="22" customFormat="1" ht="12.75" x14ac:dyDescent="0.2">
      <c r="A59" s="19" t="s">
        <v>309</v>
      </c>
      <c r="B59" s="20"/>
      <c r="C59" s="20"/>
      <c r="D59" s="20"/>
      <c r="E59" s="21">
        <f>SUM(E57:E58)</f>
        <v>2</v>
      </c>
      <c r="F59" s="20"/>
      <c r="G59" s="21">
        <f>SUM(G57:G58)</f>
        <v>1020773</v>
      </c>
      <c r="H59" s="20"/>
      <c r="I59" s="32"/>
      <c r="J59" s="21">
        <f t="shared" ref="J59:K59" si="6">SUM(J57:J58)</f>
        <v>0</v>
      </c>
      <c r="K59" s="21">
        <f t="shared" si="6"/>
        <v>2</v>
      </c>
      <c r="L59" s="20"/>
      <c r="M59" s="20"/>
      <c r="N59" s="20"/>
      <c r="O59" s="20"/>
      <c r="P59" s="20"/>
      <c r="Q59" s="36"/>
      <c r="R59" s="41"/>
      <c r="S59" s="41"/>
      <c r="T59" s="41"/>
      <c r="U59" s="41"/>
    </row>
    <row r="60" spans="1:21" s="18" customFormat="1" ht="11.25" x14ac:dyDescent="0.25">
      <c r="A60" s="15" t="s">
        <v>217</v>
      </c>
      <c r="B60" s="15" t="s">
        <v>22</v>
      </c>
      <c r="C60" s="15" t="s">
        <v>23</v>
      </c>
      <c r="D60" s="15" t="s">
        <v>310</v>
      </c>
      <c r="E60" s="16">
        <v>1</v>
      </c>
      <c r="F60" s="15" t="s">
        <v>311</v>
      </c>
      <c r="G60" s="17">
        <v>1731201</v>
      </c>
      <c r="H60" s="15" t="s">
        <v>312</v>
      </c>
      <c r="I60" s="30" t="s">
        <v>313</v>
      </c>
      <c r="J60" s="16" t="s">
        <v>95</v>
      </c>
      <c r="K60" s="16" t="s">
        <v>95</v>
      </c>
      <c r="L60" s="15" t="s">
        <v>314</v>
      </c>
      <c r="M60" s="15" t="s">
        <v>315</v>
      </c>
      <c r="N60" s="15" t="s">
        <v>316</v>
      </c>
      <c r="O60" s="15" t="s">
        <v>31</v>
      </c>
      <c r="P60" s="15" t="s">
        <v>32</v>
      </c>
      <c r="Q60" s="35" t="s">
        <v>142</v>
      </c>
      <c r="R60" s="40"/>
      <c r="S60" s="40"/>
      <c r="T60" s="40"/>
      <c r="U60" s="40"/>
    </row>
    <row r="61" spans="1:21" s="22" customFormat="1" ht="12.75" x14ac:dyDescent="0.2">
      <c r="A61" s="19" t="s">
        <v>317</v>
      </c>
      <c r="B61" s="20"/>
      <c r="C61" s="20"/>
      <c r="D61" s="20"/>
      <c r="E61" s="21">
        <f>SUM(E60)</f>
        <v>1</v>
      </c>
      <c r="F61" s="20"/>
      <c r="G61" s="21">
        <f>SUM(G60)</f>
        <v>1731201</v>
      </c>
      <c r="H61" s="20"/>
      <c r="I61" s="32"/>
      <c r="J61" s="21">
        <f t="shared" ref="J61:K61" si="7">SUM(J60)</f>
        <v>0</v>
      </c>
      <c r="K61" s="21">
        <f t="shared" si="7"/>
        <v>0</v>
      </c>
      <c r="L61" s="20"/>
      <c r="M61" s="20"/>
      <c r="N61" s="20"/>
      <c r="O61" s="20"/>
      <c r="P61" s="20"/>
      <c r="Q61" s="36"/>
      <c r="R61" s="41"/>
      <c r="S61" s="41"/>
      <c r="T61" s="41"/>
      <c r="U61" s="41"/>
    </row>
    <row r="62" spans="1:21" s="22" customFormat="1" ht="18" customHeight="1" x14ac:dyDescent="0.25">
      <c r="A62" s="23"/>
      <c r="B62" s="23"/>
      <c r="C62" s="23"/>
      <c r="D62" s="24" t="s">
        <v>318</v>
      </c>
      <c r="E62" s="25">
        <f>SUM(E61,E59,E56,E49,E41,E37,E31,E28)</f>
        <v>47</v>
      </c>
      <c r="F62" s="23"/>
      <c r="G62" s="26">
        <f>SUM(G61,G59,G56,G49,G41,G37,G31,G28)</f>
        <v>264073861.31999999</v>
      </c>
      <c r="H62" s="23"/>
      <c r="I62" s="33"/>
      <c r="J62" s="25">
        <f>SUM(J61,J59,J56,J49,J41,J37,J31,J28)</f>
        <v>0</v>
      </c>
      <c r="K62" s="25">
        <f>SUM(K61,K59,K56,K49,K41,K37,K31,K28)</f>
        <v>315</v>
      </c>
      <c r="L62" s="23"/>
      <c r="M62" s="23"/>
      <c r="N62" s="23"/>
      <c r="O62" s="23"/>
      <c r="P62" s="23"/>
      <c r="Q62" s="37"/>
      <c r="R62" s="41"/>
      <c r="S62" s="41"/>
      <c r="T62" s="41"/>
      <c r="U62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Seattle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 - Issued Building Permit Stats - Projects Greater than 500K - January 2014</dc:title>
  <dc:creator>Moon Callison</dc:creator>
  <cp:lastModifiedBy>Moon Callison</cp:lastModifiedBy>
  <dcterms:created xsi:type="dcterms:W3CDTF">2014-02-07T13:44:41Z</dcterms:created>
  <dcterms:modified xsi:type="dcterms:W3CDTF">2014-02-07T13:48:50Z</dcterms:modified>
</cp:coreProperties>
</file>