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8090" windowHeight="117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I65" i="1"/>
  <c r="I67" s="1"/>
  <c r="H65"/>
  <c r="H67" s="1"/>
  <c r="G65"/>
  <c r="G67" s="1"/>
  <c r="B65"/>
  <c r="B67" s="1"/>
  <c r="I57"/>
  <c r="I58" s="1"/>
  <c r="H57"/>
  <c r="H58" s="1"/>
  <c r="G57"/>
  <c r="G58" s="1"/>
  <c r="B57"/>
  <c r="B58" s="1"/>
  <c r="I54"/>
  <c r="H54"/>
  <c r="G54"/>
  <c r="B54"/>
  <c r="I51"/>
  <c r="H51"/>
  <c r="G51"/>
  <c r="B51"/>
  <c r="I48"/>
  <c r="H48"/>
  <c r="G48"/>
  <c r="B48"/>
  <c r="I42"/>
  <c r="H42"/>
  <c r="G42"/>
  <c r="B42"/>
  <c r="I33"/>
  <c r="H33"/>
  <c r="G33"/>
  <c r="B33"/>
  <c r="I31"/>
  <c r="H31"/>
  <c r="G31"/>
  <c r="B31"/>
  <c r="I26"/>
  <c r="H26"/>
  <c r="G26"/>
  <c r="B26"/>
  <c r="I24"/>
  <c r="H24"/>
  <c r="G24"/>
  <c r="B24"/>
</calcChain>
</file>

<file path=xl/sharedStrings.xml><?xml version="1.0" encoding="utf-8"?>
<sst xmlns="http://schemas.openxmlformats.org/spreadsheetml/2006/main" count="233" uniqueCount="53">
  <si>
    <t>CITY OF SEATTLE</t>
  </si>
  <si>
    <t>DEPARTMENT OF PLANNING AND DEVELOPMENT</t>
  </si>
  <si>
    <t>ISSUED BUILDING DEVELOPMENT PERMITS</t>
  </si>
  <si>
    <t>FEBRUARY</t>
  </si>
  <si>
    <t>Permit Count</t>
  </si>
  <si>
    <t>AP Type</t>
  </si>
  <si>
    <t>Work Type</t>
  </si>
  <si>
    <t>Dept of Commerce</t>
  </si>
  <si>
    <t>Action/Decision Type</t>
  </si>
  <si>
    <t>DPD Actual Value</t>
  </si>
  <si>
    <t>Units Removed</t>
  </si>
  <si>
    <t>Units Added</t>
  </si>
  <si>
    <t>3001 - CONSTRUCTN</t>
  </si>
  <si>
    <t>FIELD</t>
  </si>
  <si>
    <t>CMRCL</t>
  </si>
  <si>
    <t>ADD/ALT</t>
  </si>
  <si>
    <t>0</t>
  </si>
  <si>
    <t>IND</t>
  </si>
  <si>
    <t>INST</t>
  </si>
  <si>
    <t>MF</t>
  </si>
  <si>
    <t>SF/D</t>
  </si>
  <si>
    <t>FULL</t>
  </si>
  <si>
    <t>FULL +</t>
  </si>
  <si>
    <t>FULL C</t>
  </si>
  <si>
    <t>ADD/ALT Total</t>
  </si>
  <si>
    <t>3003 - BLANKET</t>
  </si>
  <si>
    <t>CHILD</t>
  </si>
  <si>
    <t>BLANKET Total</t>
  </si>
  <si>
    <t>3002 - DEMO</t>
  </si>
  <si>
    <t>DEMO</t>
  </si>
  <si>
    <t>DEMO Total</t>
  </si>
  <si>
    <t>3005 - SITE WORK</t>
  </si>
  <si>
    <t>GRADING</t>
  </si>
  <si>
    <t>GRADING Total</t>
  </si>
  <si>
    <t>1004 - MECHANICAL</t>
  </si>
  <si>
    <t>MECHANICAL</t>
  </si>
  <si>
    <t>MECHANICAL Total</t>
  </si>
  <si>
    <t>NEW</t>
  </si>
  <si>
    <t>NEW Total</t>
  </si>
  <si>
    <t>NONE</t>
  </si>
  <si>
    <t>NONE Total</t>
  </si>
  <si>
    <t>SPRINKLER</t>
  </si>
  <si>
    <t>SPRINKLER Total</t>
  </si>
  <si>
    <t>TEMP</t>
  </si>
  <si>
    <t>TEMP Total</t>
  </si>
  <si>
    <t>Grand Total</t>
  </si>
  <si>
    <t>Sum:</t>
  </si>
  <si>
    <t>48 hour FIELD</t>
  </si>
  <si>
    <t>48 HOUR FULL</t>
  </si>
  <si>
    <t>14 DAY FULL +</t>
  </si>
  <si>
    <t>42 DAY FULL C</t>
  </si>
  <si>
    <t>MONTHLY TOTAL</t>
  </si>
  <si>
    <t>YTD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</si>
</sst>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-#,##0;0"/>
    <numFmt numFmtId="165" formatCode="\$#,##0.00;[Red]&quot;($&quot;#,##0.00\);\$0.00"/>
    <numFmt numFmtId="166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MS Sans Serif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color indexed="9"/>
      <name val="Arial"/>
      <family val="2"/>
    </font>
    <font>
      <b/>
      <sz val="8"/>
      <color rgb="FF002060"/>
      <name val="MS Sans Serif"/>
      <family val="2"/>
    </font>
    <font>
      <b/>
      <sz val="8"/>
      <name val="Arial"/>
      <family val="2"/>
    </font>
    <font>
      <b/>
      <sz val="8"/>
      <name val="MS Sans Serif"/>
      <family val="2"/>
    </font>
    <font>
      <b/>
      <sz val="8"/>
      <color rgb="FFFF000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44" fontId="0" fillId="0" borderId="2" xfId="2" applyFont="1" applyBorder="1" applyAlignment="1"/>
    <xf numFmtId="0" fontId="0" fillId="0" borderId="3" xfId="0" applyBorder="1"/>
    <xf numFmtId="0" fontId="2" fillId="0" borderId="4" xfId="0" applyFont="1" applyBorder="1"/>
    <xf numFmtId="0" fontId="2" fillId="0" borderId="0" xfId="0" applyFont="1" applyBorder="1"/>
    <xf numFmtId="0" fontId="0" fillId="0" borderId="0" xfId="0" applyBorder="1"/>
    <xf numFmtId="44" fontId="0" fillId="0" borderId="0" xfId="2" applyFont="1" applyBorder="1" applyAlignment="1"/>
    <xf numFmtId="0" fontId="0" fillId="0" borderId="5" xfId="0" applyBorder="1"/>
    <xf numFmtId="0" fontId="0" fillId="0" borderId="0" xfId="0" applyFont="1" applyBorder="1"/>
    <xf numFmtId="17" fontId="3" fillId="0" borderId="4" xfId="0" applyNumberFormat="1" applyFont="1" applyBorder="1"/>
    <xf numFmtId="164" fontId="4" fillId="3" borderId="6" xfId="0" applyNumberFormat="1" applyFont="1" applyFill="1" applyBorder="1" applyAlignment="1">
      <alignment horizontal="right" wrapText="1"/>
    </xf>
    <xf numFmtId="49" fontId="4" fillId="3" borderId="6" xfId="0" applyNumberFormat="1" applyFont="1" applyFill="1" applyBorder="1" applyAlignment="1">
      <alignment horizontal="left" wrapText="1"/>
    </xf>
    <xf numFmtId="165" fontId="4" fillId="3" borderId="6" xfId="0" applyNumberFormat="1" applyFont="1" applyFill="1" applyBorder="1" applyAlignment="1">
      <alignment horizontal="right" wrapText="1"/>
    </xf>
    <xf numFmtId="164" fontId="5" fillId="3" borderId="6" xfId="0" applyNumberFormat="1" applyFont="1" applyFill="1" applyBorder="1" applyAlignment="1">
      <alignment horizontal="right" wrapText="1"/>
    </xf>
    <xf numFmtId="49" fontId="5" fillId="3" borderId="6" xfId="0" applyNumberFormat="1" applyFont="1" applyFill="1" applyBorder="1" applyAlignment="1">
      <alignment horizontal="left" wrapText="1"/>
    </xf>
    <xf numFmtId="164" fontId="6" fillId="3" borderId="6" xfId="0" applyNumberFormat="1" applyFont="1" applyFill="1" applyBorder="1" applyAlignment="1">
      <alignment horizontal="right" wrapText="1"/>
    </xf>
    <xf numFmtId="49" fontId="6" fillId="3" borderId="6" xfId="0" applyNumberFormat="1" applyFont="1" applyFill="1" applyBorder="1" applyAlignment="1">
      <alignment horizontal="left" wrapText="1"/>
    </xf>
    <xf numFmtId="165" fontId="6" fillId="3" borderId="6" xfId="0" applyNumberFormat="1" applyFont="1" applyFill="1" applyBorder="1" applyAlignment="1">
      <alignment horizontal="right" wrapText="1"/>
    </xf>
    <xf numFmtId="164" fontId="7" fillId="3" borderId="6" xfId="0" applyNumberFormat="1" applyFont="1" applyFill="1" applyBorder="1" applyAlignment="1">
      <alignment horizontal="right" wrapText="1"/>
    </xf>
    <xf numFmtId="49" fontId="7" fillId="3" borderId="6" xfId="0" applyNumberFormat="1" applyFont="1" applyFill="1" applyBorder="1" applyAlignment="1">
      <alignment horizontal="left" wrapText="1"/>
    </xf>
    <xf numFmtId="0" fontId="8" fillId="0" borderId="0" xfId="0" applyFont="1"/>
    <xf numFmtId="49" fontId="9" fillId="2" borderId="6" xfId="0" applyNumberFormat="1" applyFont="1" applyFill="1" applyBorder="1" applyAlignment="1">
      <alignment horizontal="left" wrapText="1"/>
    </xf>
    <xf numFmtId="0" fontId="10" fillId="0" borderId="0" xfId="0" applyFont="1" applyBorder="1"/>
    <xf numFmtId="0" fontId="11" fillId="0" borderId="0" xfId="0" applyFont="1"/>
    <xf numFmtId="0" fontId="7" fillId="0" borderId="0" xfId="0" applyFont="1"/>
    <xf numFmtId="0" fontId="12" fillId="0" borderId="0" xfId="0" applyNumberFormat="1" applyFont="1"/>
    <xf numFmtId="0" fontId="12" fillId="0" borderId="0" xfId="0" applyFont="1"/>
    <xf numFmtId="0" fontId="13" fillId="0" borderId="0" xfId="0" applyFont="1" applyBorder="1"/>
    <xf numFmtId="0" fontId="12" fillId="0" borderId="0" xfId="0" applyFont="1" applyBorder="1"/>
    <xf numFmtId="164" fontId="5" fillId="3" borderId="6" xfId="0" applyNumberFormat="1" applyFont="1" applyFill="1" applyBorder="1" applyAlignment="1">
      <alignment horizontal="right" vertical="center"/>
    </xf>
    <xf numFmtId="49" fontId="5" fillId="3" borderId="6" xfId="0" applyNumberFormat="1" applyFont="1" applyFill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right" vertical="center"/>
    </xf>
    <xf numFmtId="165" fontId="5" fillId="3" borderId="6" xfId="0" applyNumberFormat="1" applyFont="1" applyFill="1" applyBorder="1" applyAlignment="1">
      <alignment horizontal="right" vertical="center"/>
    </xf>
    <xf numFmtId="164" fontId="5" fillId="3" borderId="0" xfId="0" applyNumberFormat="1" applyFont="1" applyFill="1" applyBorder="1" applyAlignment="1">
      <alignment horizontal="right" vertical="center"/>
    </xf>
    <xf numFmtId="49" fontId="5" fillId="3" borderId="0" xfId="0" applyNumberFormat="1" applyFont="1" applyFill="1" applyBorder="1" applyAlignment="1">
      <alignment horizontal="left" vertical="center"/>
    </xf>
    <xf numFmtId="49" fontId="5" fillId="3" borderId="0" xfId="0" applyNumberFormat="1" applyFont="1" applyFill="1" applyBorder="1" applyAlignment="1">
      <alignment horizontal="right" vertical="center"/>
    </xf>
    <xf numFmtId="165" fontId="5" fillId="3" borderId="0" xfId="0" applyNumberFormat="1" applyFont="1" applyFill="1" applyBorder="1" applyAlignment="1">
      <alignment horizontal="right" vertical="center"/>
    </xf>
    <xf numFmtId="44" fontId="11" fillId="0" borderId="4" xfId="2" applyFont="1" applyFill="1" applyBorder="1"/>
    <xf numFmtId="166" fontId="11" fillId="0" borderId="0" xfId="1" applyNumberFormat="1" applyFont="1" applyFill="1" applyBorder="1"/>
    <xf numFmtId="44" fontId="8" fillId="0" borderId="0" xfId="2" applyFont="1" applyFill="1" applyBorder="1"/>
    <xf numFmtId="44" fontId="11" fillId="0" borderId="0" xfId="2" applyFont="1" applyFill="1" applyBorder="1" applyAlignment="1"/>
    <xf numFmtId="0" fontId="12" fillId="0" borderId="7" xfId="0" applyFont="1" applyBorder="1"/>
    <xf numFmtId="166" fontId="11" fillId="0" borderId="8" xfId="0" applyNumberFormat="1" applyFont="1" applyBorder="1"/>
    <xf numFmtId="0" fontId="12" fillId="0" borderId="8" xfId="0" quotePrefix="1" applyNumberFormat="1" applyFont="1" applyFill="1" applyBorder="1"/>
    <xf numFmtId="44" fontId="11" fillId="0" borderId="8" xfId="2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llisM/Local%20Settings/Temporary%20Internet%20Files/Content.Outlook/H9D1Q3UW/ISSUE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format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/>
      <sheetData sheetId="2">
        <row r="69">
          <cell r="B69">
            <v>578</v>
          </cell>
          <cell r="G69">
            <v>169043426</v>
          </cell>
          <cell r="H69">
            <v>29</v>
          </cell>
          <cell r="I69">
            <v>613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workbookViewId="0"/>
  </sheetViews>
  <sheetFormatPr defaultRowHeight="15"/>
  <cols>
    <col min="1" max="1" width="16.85546875" customWidth="1"/>
    <col min="2" max="2" width="8.5703125" customWidth="1"/>
    <col min="3" max="3" width="15.85546875" bestFit="1" customWidth="1"/>
    <col min="4" max="4" width="9.28515625" customWidth="1"/>
    <col min="5" max="5" width="10.7109375" customWidth="1"/>
    <col min="6" max="6" width="13.140625" customWidth="1"/>
    <col min="7" max="7" width="15" customWidth="1"/>
    <col min="8" max="8" width="8.42578125" bestFit="1" customWidth="1"/>
    <col min="9" max="9" width="6.140625" bestFit="1" customWidth="1"/>
  </cols>
  <sheetData>
    <row r="1" spans="1:10">
      <c r="A1" s="1" t="s">
        <v>0</v>
      </c>
      <c r="B1" s="2"/>
      <c r="C1" s="3"/>
      <c r="D1" s="3"/>
      <c r="E1" s="3"/>
      <c r="F1" s="3"/>
      <c r="G1" s="4"/>
      <c r="H1" s="3"/>
      <c r="I1" s="5"/>
    </row>
    <row r="2" spans="1:10">
      <c r="A2" s="6" t="s">
        <v>1</v>
      </c>
      <c r="B2" s="7"/>
      <c r="C2" s="8"/>
      <c r="D2" s="8"/>
      <c r="E2" s="8"/>
      <c r="F2" s="8"/>
      <c r="G2" s="9"/>
      <c r="H2" s="8"/>
      <c r="I2" s="10"/>
    </row>
    <row r="3" spans="1:10">
      <c r="A3" s="6" t="s">
        <v>2</v>
      </c>
      <c r="B3" s="7"/>
      <c r="C3" s="8"/>
      <c r="D3" s="8"/>
      <c r="E3" s="8"/>
      <c r="F3" s="8"/>
      <c r="G3" s="9"/>
      <c r="H3" s="8"/>
      <c r="I3" s="10"/>
    </row>
    <row r="4" spans="1:10">
      <c r="A4" s="6">
        <v>2013</v>
      </c>
      <c r="B4" s="11"/>
      <c r="C4" s="8"/>
      <c r="D4" s="8"/>
      <c r="E4" s="8"/>
      <c r="F4" s="8"/>
      <c r="G4" s="9"/>
      <c r="H4" s="8"/>
      <c r="I4" s="10"/>
    </row>
    <row r="5" spans="1:10">
      <c r="A5" s="12" t="s">
        <v>3</v>
      </c>
      <c r="B5" s="8"/>
      <c r="C5" s="8"/>
      <c r="D5" s="8"/>
      <c r="E5" s="8"/>
      <c r="F5" s="8"/>
      <c r="G5" s="9"/>
      <c r="H5" s="8"/>
      <c r="I5" s="10"/>
    </row>
    <row r="6" spans="1:10" s="23" customFormat="1" ht="22.5">
      <c r="B6" s="24" t="s">
        <v>4</v>
      </c>
      <c r="C6" s="24" t="s">
        <v>5</v>
      </c>
      <c r="D6" s="24" t="s">
        <v>6</v>
      </c>
      <c r="E6" s="24" t="s">
        <v>7</v>
      </c>
      <c r="F6" s="24" t="s">
        <v>8</v>
      </c>
      <c r="G6" s="24" t="s">
        <v>9</v>
      </c>
      <c r="H6" s="24" t="s">
        <v>10</v>
      </c>
      <c r="I6" s="24" t="s">
        <v>11</v>
      </c>
    </row>
    <row r="7" spans="1:10" s="26" customFormat="1" ht="11.25">
      <c r="A7" s="25"/>
      <c r="B7" s="13">
        <v>47</v>
      </c>
      <c r="C7" s="14" t="s">
        <v>12</v>
      </c>
      <c r="D7" s="14" t="s">
        <v>13</v>
      </c>
      <c r="E7" s="14" t="s">
        <v>14</v>
      </c>
      <c r="F7" s="14" t="s">
        <v>15</v>
      </c>
      <c r="G7" s="15">
        <v>2444469</v>
      </c>
      <c r="H7" s="13" t="s">
        <v>16</v>
      </c>
      <c r="I7" s="13" t="s">
        <v>16</v>
      </c>
    </row>
    <row r="8" spans="1:10" s="26" customFormat="1" ht="11.25">
      <c r="A8" s="25"/>
      <c r="B8" s="13">
        <v>1</v>
      </c>
      <c r="C8" s="14" t="s">
        <v>12</v>
      </c>
      <c r="D8" s="14" t="s">
        <v>13</v>
      </c>
      <c r="E8" s="14" t="s">
        <v>17</v>
      </c>
      <c r="F8" s="14" t="s">
        <v>15</v>
      </c>
      <c r="G8" s="15">
        <v>250000</v>
      </c>
      <c r="H8" s="13" t="s">
        <v>16</v>
      </c>
      <c r="I8" s="13" t="s">
        <v>16</v>
      </c>
    </row>
    <row r="9" spans="1:10" s="27" customFormat="1" ht="11.25">
      <c r="A9" s="25"/>
      <c r="B9" s="13">
        <v>1</v>
      </c>
      <c r="C9" s="14" t="s">
        <v>12</v>
      </c>
      <c r="D9" s="14" t="s">
        <v>13</v>
      </c>
      <c r="E9" s="14" t="s">
        <v>18</v>
      </c>
      <c r="F9" s="14" t="s">
        <v>15</v>
      </c>
      <c r="G9" s="15">
        <v>250000</v>
      </c>
      <c r="H9" s="13" t="s">
        <v>16</v>
      </c>
      <c r="I9" s="13" t="s">
        <v>16</v>
      </c>
      <c r="J9" s="26"/>
    </row>
    <row r="10" spans="1:10" s="26" customFormat="1" ht="11.25">
      <c r="A10" s="25"/>
      <c r="B10" s="13">
        <v>18</v>
      </c>
      <c r="C10" s="14" t="s">
        <v>12</v>
      </c>
      <c r="D10" s="14" t="s">
        <v>13</v>
      </c>
      <c r="E10" s="14" t="s">
        <v>19</v>
      </c>
      <c r="F10" s="14" t="s">
        <v>15</v>
      </c>
      <c r="G10" s="15">
        <v>866383</v>
      </c>
      <c r="H10" s="13" t="s">
        <v>16</v>
      </c>
      <c r="I10" s="13" t="s">
        <v>16</v>
      </c>
    </row>
    <row r="11" spans="1:10" s="26" customFormat="1" ht="11.25">
      <c r="A11" s="25"/>
      <c r="B11" s="13">
        <v>107</v>
      </c>
      <c r="C11" s="14" t="s">
        <v>12</v>
      </c>
      <c r="D11" s="14" t="s">
        <v>13</v>
      </c>
      <c r="E11" s="14" t="s">
        <v>20</v>
      </c>
      <c r="F11" s="14" t="s">
        <v>15</v>
      </c>
      <c r="G11" s="15">
        <v>3090473</v>
      </c>
      <c r="H11" s="13" t="s">
        <v>16</v>
      </c>
      <c r="I11" s="13" t="s">
        <v>16</v>
      </c>
    </row>
    <row r="12" spans="1:10" s="26" customFormat="1" ht="11.25">
      <c r="A12" s="25"/>
      <c r="B12" s="13">
        <v>20</v>
      </c>
      <c r="C12" s="14" t="s">
        <v>12</v>
      </c>
      <c r="D12" s="14" t="s">
        <v>21</v>
      </c>
      <c r="E12" s="14" t="s">
        <v>14</v>
      </c>
      <c r="F12" s="14" t="s">
        <v>15</v>
      </c>
      <c r="G12" s="15">
        <v>1405191</v>
      </c>
      <c r="H12" s="13">
        <v>0</v>
      </c>
      <c r="I12" s="13">
        <v>0</v>
      </c>
    </row>
    <row r="13" spans="1:10" s="26" customFormat="1" ht="11.25">
      <c r="A13" s="25"/>
      <c r="B13" s="13">
        <v>1</v>
      </c>
      <c r="C13" s="14" t="s">
        <v>12</v>
      </c>
      <c r="D13" s="14" t="s">
        <v>21</v>
      </c>
      <c r="E13" s="14" t="s">
        <v>18</v>
      </c>
      <c r="F13" s="14" t="s">
        <v>15</v>
      </c>
      <c r="G13" s="15">
        <v>39000</v>
      </c>
      <c r="H13" s="13">
        <v>0</v>
      </c>
      <c r="I13" s="13">
        <v>0</v>
      </c>
    </row>
    <row r="14" spans="1:10" s="26" customFormat="1" ht="11.25">
      <c r="A14" s="25"/>
      <c r="B14" s="13">
        <v>2</v>
      </c>
      <c r="C14" s="14" t="s">
        <v>12</v>
      </c>
      <c r="D14" s="14" t="s">
        <v>21</v>
      </c>
      <c r="E14" s="14" t="s">
        <v>19</v>
      </c>
      <c r="F14" s="14" t="s">
        <v>15</v>
      </c>
      <c r="G14" s="15">
        <v>81000</v>
      </c>
      <c r="H14" s="13">
        <v>0</v>
      </c>
      <c r="I14" s="13">
        <v>1</v>
      </c>
    </row>
    <row r="15" spans="1:10" s="26" customFormat="1" ht="11.25">
      <c r="A15" s="25"/>
      <c r="B15" s="13">
        <v>10</v>
      </c>
      <c r="C15" s="14" t="s">
        <v>12</v>
      </c>
      <c r="D15" s="14" t="s">
        <v>21</v>
      </c>
      <c r="E15" s="14" t="s">
        <v>20</v>
      </c>
      <c r="F15" s="14" t="s">
        <v>15</v>
      </c>
      <c r="G15" s="15">
        <v>182080</v>
      </c>
      <c r="H15" s="13">
        <v>0</v>
      </c>
      <c r="I15" s="13">
        <v>3</v>
      </c>
    </row>
    <row r="16" spans="1:10" s="26" customFormat="1" ht="11.25">
      <c r="A16" s="25"/>
      <c r="B16" s="13">
        <v>62</v>
      </c>
      <c r="C16" s="14" t="s">
        <v>12</v>
      </c>
      <c r="D16" s="14" t="s">
        <v>22</v>
      </c>
      <c r="E16" s="14" t="s">
        <v>14</v>
      </c>
      <c r="F16" s="14" t="s">
        <v>15</v>
      </c>
      <c r="G16" s="15">
        <v>8901413</v>
      </c>
      <c r="H16" s="13">
        <v>0</v>
      </c>
      <c r="I16" s="13">
        <v>0</v>
      </c>
    </row>
    <row r="17" spans="1:10" s="26" customFormat="1" ht="11.25">
      <c r="A17" s="25"/>
      <c r="B17" s="13">
        <v>3</v>
      </c>
      <c r="C17" s="14" t="s">
        <v>12</v>
      </c>
      <c r="D17" s="14" t="s">
        <v>22</v>
      </c>
      <c r="E17" s="14" t="s">
        <v>18</v>
      </c>
      <c r="F17" s="14" t="s">
        <v>15</v>
      </c>
      <c r="G17" s="15">
        <v>490000</v>
      </c>
      <c r="H17" s="13">
        <v>0</v>
      </c>
      <c r="I17" s="13">
        <v>0</v>
      </c>
    </row>
    <row r="18" spans="1:10" s="26" customFormat="1" ht="11.25">
      <c r="A18" s="25"/>
      <c r="B18" s="13">
        <v>7</v>
      </c>
      <c r="C18" s="14" t="s">
        <v>12</v>
      </c>
      <c r="D18" s="14" t="s">
        <v>22</v>
      </c>
      <c r="E18" s="14" t="s">
        <v>19</v>
      </c>
      <c r="F18" s="14" t="s">
        <v>15</v>
      </c>
      <c r="G18" s="15">
        <v>361189</v>
      </c>
      <c r="H18" s="13">
        <v>0</v>
      </c>
      <c r="I18" s="13">
        <v>5</v>
      </c>
    </row>
    <row r="19" spans="1:10" s="26" customFormat="1" ht="11.25">
      <c r="A19" s="25"/>
      <c r="B19" s="13">
        <v>32</v>
      </c>
      <c r="C19" s="14" t="s">
        <v>12</v>
      </c>
      <c r="D19" s="14" t="s">
        <v>22</v>
      </c>
      <c r="E19" s="14" t="s">
        <v>20</v>
      </c>
      <c r="F19" s="14" t="s">
        <v>15</v>
      </c>
      <c r="G19" s="15">
        <v>3531263</v>
      </c>
      <c r="H19" s="13">
        <v>0</v>
      </c>
      <c r="I19" s="13">
        <v>1</v>
      </c>
    </row>
    <row r="20" spans="1:10" s="26" customFormat="1" ht="11.25">
      <c r="A20" s="25"/>
      <c r="B20" s="13">
        <v>6</v>
      </c>
      <c r="C20" s="14" t="s">
        <v>12</v>
      </c>
      <c r="D20" s="14" t="s">
        <v>23</v>
      </c>
      <c r="E20" s="14" t="s">
        <v>14</v>
      </c>
      <c r="F20" s="14" t="s">
        <v>15</v>
      </c>
      <c r="G20" s="15">
        <v>1455088</v>
      </c>
      <c r="H20" s="13">
        <v>0</v>
      </c>
      <c r="I20" s="13">
        <v>0</v>
      </c>
    </row>
    <row r="21" spans="1:10" s="26" customFormat="1" ht="11.25">
      <c r="A21" s="25"/>
      <c r="B21" s="13">
        <v>3</v>
      </c>
      <c r="C21" s="14" t="s">
        <v>12</v>
      </c>
      <c r="D21" s="14" t="s">
        <v>23</v>
      </c>
      <c r="E21" s="14" t="s">
        <v>18</v>
      </c>
      <c r="F21" s="14" t="s">
        <v>15</v>
      </c>
      <c r="G21" s="15">
        <v>13100000</v>
      </c>
      <c r="H21" s="13">
        <v>0</v>
      </c>
      <c r="I21" s="13">
        <v>0</v>
      </c>
    </row>
    <row r="22" spans="1:10" s="26" customFormat="1" ht="11.25">
      <c r="A22" s="25"/>
      <c r="B22" s="13">
        <v>2</v>
      </c>
      <c r="C22" s="14" t="s">
        <v>12</v>
      </c>
      <c r="D22" s="14" t="s">
        <v>23</v>
      </c>
      <c r="E22" s="14" t="s">
        <v>19</v>
      </c>
      <c r="F22" s="14" t="s">
        <v>15</v>
      </c>
      <c r="G22" s="15">
        <v>150714</v>
      </c>
      <c r="H22" s="13">
        <v>0</v>
      </c>
      <c r="I22" s="13">
        <v>1</v>
      </c>
    </row>
    <row r="23" spans="1:10" s="26" customFormat="1" ht="11.25">
      <c r="A23" s="25"/>
      <c r="B23" s="13">
        <v>2</v>
      </c>
      <c r="C23" s="14" t="s">
        <v>12</v>
      </c>
      <c r="D23" s="14" t="s">
        <v>23</v>
      </c>
      <c r="E23" s="14" t="s">
        <v>20</v>
      </c>
      <c r="F23" s="14" t="s">
        <v>15</v>
      </c>
      <c r="G23" s="15">
        <v>660000</v>
      </c>
      <c r="H23" s="13">
        <v>0</v>
      </c>
      <c r="I23" s="13">
        <v>0</v>
      </c>
    </row>
    <row r="24" spans="1:10" s="26" customFormat="1" ht="11.25">
      <c r="A24" s="28" t="s">
        <v>24</v>
      </c>
      <c r="B24" s="16">
        <f>SUM(B7:B23)</f>
        <v>324</v>
      </c>
      <c r="C24" s="17"/>
      <c r="D24" s="17"/>
      <c r="E24" s="17"/>
      <c r="F24" s="17"/>
      <c r="G24" s="16">
        <f>SUM(G7:G23)</f>
        <v>37258263</v>
      </c>
      <c r="H24" s="16">
        <f t="shared" ref="H24:I24" si="0">SUM(H7:H23)</f>
        <v>0</v>
      </c>
      <c r="I24" s="16">
        <f t="shared" si="0"/>
        <v>11</v>
      </c>
    </row>
    <row r="25" spans="1:10" s="26" customFormat="1" ht="11.25">
      <c r="A25" s="25"/>
      <c r="B25" s="13">
        <v>22</v>
      </c>
      <c r="C25" s="14" t="s">
        <v>25</v>
      </c>
      <c r="D25" s="14" t="s">
        <v>23</v>
      </c>
      <c r="E25" s="14" t="s">
        <v>14</v>
      </c>
      <c r="F25" s="14" t="s">
        <v>26</v>
      </c>
      <c r="G25" s="15">
        <v>9304500</v>
      </c>
      <c r="H25" s="13" t="s">
        <v>16</v>
      </c>
      <c r="I25" s="13" t="s">
        <v>16</v>
      </c>
    </row>
    <row r="26" spans="1:10" s="26" customFormat="1" ht="11.25">
      <c r="A26" s="29" t="s">
        <v>27</v>
      </c>
      <c r="B26" s="16">
        <f>SUM(B25)</f>
        <v>22</v>
      </c>
      <c r="C26" s="17"/>
      <c r="D26" s="17"/>
      <c r="E26" s="17"/>
      <c r="F26" s="17"/>
      <c r="G26" s="16">
        <f>SUM(G25)</f>
        <v>9304500</v>
      </c>
      <c r="H26" s="16">
        <f t="shared" ref="H26:I26" si="1">SUM(H25)</f>
        <v>0</v>
      </c>
      <c r="I26" s="16">
        <f t="shared" si="1"/>
        <v>0</v>
      </c>
    </row>
    <row r="27" spans="1:10" s="27" customFormat="1" ht="11.25">
      <c r="A27" s="30"/>
      <c r="B27" s="18">
        <v>5</v>
      </c>
      <c r="C27" s="19" t="s">
        <v>28</v>
      </c>
      <c r="D27" s="19" t="s">
        <v>13</v>
      </c>
      <c r="E27" s="19" t="s">
        <v>14</v>
      </c>
      <c r="F27" s="19" t="s">
        <v>29</v>
      </c>
      <c r="G27" s="20">
        <v>0</v>
      </c>
      <c r="H27" s="18">
        <v>0</v>
      </c>
      <c r="I27" s="18">
        <v>0</v>
      </c>
    </row>
    <row r="28" spans="1:10" s="27" customFormat="1" ht="11.25">
      <c r="A28" s="30"/>
      <c r="B28" s="18">
        <v>4</v>
      </c>
      <c r="C28" s="19" t="s">
        <v>28</v>
      </c>
      <c r="D28" s="19" t="s">
        <v>13</v>
      </c>
      <c r="E28" s="19" t="s">
        <v>19</v>
      </c>
      <c r="F28" s="19" t="s">
        <v>29</v>
      </c>
      <c r="G28" s="20">
        <v>0</v>
      </c>
      <c r="H28" s="18">
        <v>9</v>
      </c>
      <c r="I28" s="18">
        <v>0</v>
      </c>
    </row>
    <row r="29" spans="1:10" s="27" customFormat="1" ht="11.25">
      <c r="A29" s="30"/>
      <c r="B29" s="18">
        <v>19</v>
      </c>
      <c r="C29" s="19" t="s">
        <v>28</v>
      </c>
      <c r="D29" s="19" t="s">
        <v>13</v>
      </c>
      <c r="E29" s="19" t="s">
        <v>20</v>
      </c>
      <c r="F29" s="19" t="s">
        <v>29</v>
      </c>
      <c r="G29" s="20">
        <v>0</v>
      </c>
      <c r="H29" s="18">
        <v>13</v>
      </c>
      <c r="I29" s="18">
        <v>0</v>
      </c>
    </row>
    <row r="30" spans="1:10" s="27" customFormat="1" ht="11.25">
      <c r="A30" s="30"/>
      <c r="B30" s="18">
        <v>2</v>
      </c>
      <c r="C30" s="19" t="s">
        <v>28</v>
      </c>
      <c r="D30" s="19" t="s">
        <v>22</v>
      </c>
      <c r="E30" s="19" t="s">
        <v>14</v>
      </c>
      <c r="F30" s="19" t="s">
        <v>29</v>
      </c>
      <c r="G30" s="20">
        <v>0</v>
      </c>
      <c r="H30" s="18">
        <v>0</v>
      </c>
      <c r="I30" s="18">
        <v>0</v>
      </c>
    </row>
    <row r="31" spans="1:10" s="26" customFormat="1" ht="11.25">
      <c r="A31" s="29" t="s">
        <v>30</v>
      </c>
      <c r="B31" s="21">
        <f>SUM(B27:B30)</f>
        <v>30</v>
      </c>
      <c r="C31" s="22"/>
      <c r="D31" s="22"/>
      <c r="E31" s="22"/>
      <c r="F31" s="22"/>
      <c r="G31" s="21">
        <f>SUM(G27:G30)</f>
        <v>0</v>
      </c>
      <c r="H31" s="21">
        <f t="shared" ref="H31:I31" si="2">SUM(H27:H30)</f>
        <v>22</v>
      </c>
      <c r="I31" s="21">
        <f t="shared" si="2"/>
        <v>0</v>
      </c>
      <c r="J31" s="27"/>
    </row>
    <row r="32" spans="1:10" s="26" customFormat="1" ht="11.25">
      <c r="A32" s="25"/>
      <c r="B32" s="13">
        <v>1</v>
      </c>
      <c r="C32" s="14" t="s">
        <v>31</v>
      </c>
      <c r="D32" s="14" t="s">
        <v>13</v>
      </c>
      <c r="E32" s="14" t="s">
        <v>17</v>
      </c>
      <c r="F32" s="14" t="s">
        <v>32</v>
      </c>
      <c r="G32" s="15">
        <v>0</v>
      </c>
      <c r="H32" s="13" t="s">
        <v>16</v>
      </c>
      <c r="I32" s="13" t="s">
        <v>16</v>
      </c>
    </row>
    <row r="33" spans="1:9" s="26" customFormat="1" ht="11.25">
      <c r="A33" s="29" t="s">
        <v>33</v>
      </c>
      <c r="B33" s="16">
        <f>SUM(B32)</f>
        <v>1</v>
      </c>
      <c r="C33" s="17"/>
      <c r="D33" s="17"/>
      <c r="E33" s="17"/>
      <c r="F33" s="17"/>
      <c r="G33" s="16">
        <f t="shared" ref="G33:I33" si="3">SUM(G32)</f>
        <v>0</v>
      </c>
      <c r="H33" s="16">
        <f t="shared" si="3"/>
        <v>0</v>
      </c>
      <c r="I33" s="16">
        <f t="shared" si="3"/>
        <v>0</v>
      </c>
    </row>
    <row r="34" spans="1:9" s="26" customFormat="1" ht="11.25">
      <c r="A34" s="25"/>
      <c r="B34" s="13">
        <v>32</v>
      </c>
      <c r="C34" s="14" t="s">
        <v>34</v>
      </c>
      <c r="D34" s="14" t="s">
        <v>13</v>
      </c>
      <c r="E34" s="14" t="s">
        <v>14</v>
      </c>
      <c r="F34" s="14" t="s">
        <v>35</v>
      </c>
      <c r="G34" s="15">
        <v>0</v>
      </c>
      <c r="H34" s="13" t="s">
        <v>16</v>
      </c>
      <c r="I34" s="13" t="s">
        <v>16</v>
      </c>
    </row>
    <row r="35" spans="1:9" s="26" customFormat="1" ht="11.25">
      <c r="A35" s="25"/>
      <c r="B35" s="13">
        <v>1</v>
      </c>
      <c r="C35" s="14" t="s">
        <v>34</v>
      </c>
      <c r="D35" s="14" t="s">
        <v>13</v>
      </c>
      <c r="E35" s="14" t="s">
        <v>18</v>
      </c>
      <c r="F35" s="14" t="s">
        <v>35</v>
      </c>
      <c r="G35" s="15">
        <v>0</v>
      </c>
      <c r="H35" s="13" t="s">
        <v>16</v>
      </c>
      <c r="I35" s="13" t="s">
        <v>16</v>
      </c>
    </row>
    <row r="36" spans="1:9" s="26" customFormat="1" ht="11.25">
      <c r="A36" s="25"/>
      <c r="B36" s="13">
        <v>1</v>
      </c>
      <c r="C36" s="14" t="s">
        <v>34</v>
      </c>
      <c r="D36" s="14" t="s">
        <v>13</v>
      </c>
      <c r="E36" s="14" t="s">
        <v>19</v>
      </c>
      <c r="F36" s="14" t="s">
        <v>35</v>
      </c>
      <c r="G36" s="15">
        <v>0</v>
      </c>
      <c r="H36" s="13" t="s">
        <v>16</v>
      </c>
      <c r="I36" s="13" t="s">
        <v>16</v>
      </c>
    </row>
    <row r="37" spans="1:9" s="26" customFormat="1" ht="11.25">
      <c r="A37" s="25"/>
      <c r="B37" s="13">
        <v>18</v>
      </c>
      <c r="C37" s="14" t="s">
        <v>34</v>
      </c>
      <c r="D37" s="14" t="s">
        <v>21</v>
      </c>
      <c r="E37" s="14" t="s">
        <v>14</v>
      </c>
      <c r="F37" s="14" t="s">
        <v>35</v>
      </c>
      <c r="G37" s="15">
        <v>322445</v>
      </c>
      <c r="H37" s="13" t="s">
        <v>16</v>
      </c>
      <c r="I37" s="13" t="s">
        <v>16</v>
      </c>
    </row>
    <row r="38" spans="1:9" s="26" customFormat="1" ht="11.25">
      <c r="A38" s="25"/>
      <c r="B38" s="13">
        <v>1</v>
      </c>
      <c r="C38" s="14" t="s">
        <v>34</v>
      </c>
      <c r="D38" s="14" t="s">
        <v>21</v>
      </c>
      <c r="E38" s="14" t="s">
        <v>19</v>
      </c>
      <c r="F38" s="14" t="s">
        <v>35</v>
      </c>
      <c r="G38" s="15">
        <v>12000</v>
      </c>
      <c r="H38" s="13" t="s">
        <v>16</v>
      </c>
      <c r="I38" s="13" t="s">
        <v>16</v>
      </c>
    </row>
    <row r="39" spans="1:9" s="26" customFormat="1" ht="11.25">
      <c r="A39" s="25"/>
      <c r="B39" s="13">
        <v>32</v>
      </c>
      <c r="C39" s="14" t="s">
        <v>34</v>
      </c>
      <c r="D39" s="14" t="s">
        <v>22</v>
      </c>
      <c r="E39" s="14" t="s">
        <v>14</v>
      </c>
      <c r="F39" s="14" t="s">
        <v>35</v>
      </c>
      <c r="G39" s="15">
        <v>647687</v>
      </c>
      <c r="H39" s="13">
        <v>0</v>
      </c>
      <c r="I39" s="13">
        <v>0</v>
      </c>
    </row>
    <row r="40" spans="1:9" s="26" customFormat="1" ht="11.25">
      <c r="A40" s="25"/>
      <c r="B40" s="13">
        <v>1</v>
      </c>
      <c r="C40" s="14" t="s">
        <v>34</v>
      </c>
      <c r="D40" s="14" t="s">
        <v>22</v>
      </c>
      <c r="E40" s="14" t="s">
        <v>19</v>
      </c>
      <c r="F40" s="14" t="s">
        <v>35</v>
      </c>
      <c r="G40" s="15">
        <v>14800</v>
      </c>
      <c r="H40" s="13" t="s">
        <v>16</v>
      </c>
      <c r="I40" s="13" t="s">
        <v>16</v>
      </c>
    </row>
    <row r="41" spans="1:9" s="26" customFormat="1" ht="11.25">
      <c r="A41" s="25"/>
      <c r="B41" s="13">
        <v>18</v>
      </c>
      <c r="C41" s="14" t="s">
        <v>34</v>
      </c>
      <c r="D41" s="14" t="s">
        <v>23</v>
      </c>
      <c r="E41" s="14" t="s">
        <v>14</v>
      </c>
      <c r="F41" s="14" t="s">
        <v>35</v>
      </c>
      <c r="G41" s="15">
        <v>3790572</v>
      </c>
      <c r="H41" s="13">
        <v>0</v>
      </c>
      <c r="I41" s="13">
        <v>0</v>
      </c>
    </row>
    <row r="42" spans="1:9" s="26" customFormat="1" ht="11.25">
      <c r="A42" s="29" t="s">
        <v>36</v>
      </c>
      <c r="B42" s="16">
        <f>SUM(B34:B41)</f>
        <v>104</v>
      </c>
      <c r="C42" s="17"/>
      <c r="D42" s="17"/>
      <c r="E42" s="17"/>
      <c r="F42" s="17"/>
      <c r="G42" s="16">
        <f t="shared" ref="G42:I42" si="4">SUM(G34:G41)</f>
        <v>4787504</v>
      </c>
      <c r="H42" s="16">
        <f t="shared" si="4"/>
        <v>0</v>
      </c>
      <c r="I42" s="16">
        <f t="shared" si="4"/>
        <v>0</v>
      </c>
    </row>
    <row r="43" spans="1:9" s="26" customFormat="1" ht="11.25">
      <c r="A43" s="25"/>
      <c r="B43" s="13">
        <v>37</v>
      </c>
      <c r="C43" s="14" t="s">
        <v>12</v>
      </c>
      <c r="D43" s="14" t="s">
        <v>22</v>
      </c>
      <c r="E43" s="14" t="s">
        <v>20</v>
      </c>
      <c r="F43" s="14" t="s">
        <v>37</v>
      </c>
      <c r="G43" s="15">
        <v>11194887</v>
      </c>
      <c r="H43" s="13">
        <v>0</v>
      </c>
      <c r="I43" s="13">
        <v>39</v>
      </c>
    </row>
    <row r="44" spans="1:9" s="26" customFormat="1" ht="11.25">
      <c r="A44" s="25"/>
      <c r="B44" s="13">
        <v>5</v>
      </c>
      <c r="C44" s="14" t="s">
        <v>12</v>
      </c>
      <c r="D44" s="14" t="s">
        <v>23</v>
      </c>
      <c r="E44" s="14" t="s">
        <v>14</v>
      </c>
      <c r="F44" s="14" t="s">
        <v>37</v>
      </c>
      <c r="G44" s="15">
        <v>50729391</v>
      </c>
      <c r="H44" s="13">
        <v>0</v>
      </c>
      <c r="I44" s="13">
        <v>165</v>
      </c>
    </row>
    <row r="45" spans="1:9" s="26" customFormat="1" ht="11.25">
      <c r="A45" s="25"/>
      <c r="B45" s="13">
        <v>1</v>
      </c>
      <c r="C45" s="14" t="s">
        <v>12</v>
      </c>
      <c r="D45" s="14" t="s">
        <v>23</v>
      </c>
      <c r="E45" s="14" t="s">
        <v>18</v>
      </c>
      <c r="F45" s="14" t="s">
        <v>37</v>
      </c>
      <c r="G45" s="15">
        <v>10972760</v>
      </c>
      <c r="H45" s="13">
        <v>0</v>
      </c>
      <c r="I45" s="13">
        <v>0</v>
      </c>
    </row>
    <row r="46" spans="1:9" s="26" customFormat="1" ht="11.25">
      <c r="A46" s="25"/>
      <c r="B46" s="13">
        <v>16</v>
      </c>
      <c r="C46" s="14" t="s">
        <v>12</v>
      </c>
      <c r="D46" s="14" t="s">
        <v>23</v>
      </c>
      <c r="E46" s="14" t="s">
        <v>19</v>
      </c>
      <c r="F46" s="14" t="s">
        <v>37</v>
      </c>
      <c r="G46" s="15">
        <v>39704076</v>
      </c>
      <c r="H46" s="13">
        <v>0</v>
      </c>
      <c r="I46" s="13">
        <v>725</v>
      </c>
    </row>
    <row r="47" spans="1:9" s="26" customFormat="1" ht="11.25">
      <c r="A47" s="25"/>
      <c r="B47" s="13">
        <v>32</v>
      </c>
      <c r="C47" s="14" t="s">
        <v>12</v>
      </c>
      <c r="D47" s="14" t="s">
        <v>23</v>
      </c>
      <c r="E47" s="14" t="s">
        <v>20</v>
      </c>
      <c r="F47" s="14" t="s">
        <v>37</v>
      </c>
      <c r="G47" s="15">
        <v>9147742</v>
      </c>
      <c r="H47" s="13">
        <v>0</v>
      </c>
      <c r="I47" s="13">
        <v>38</v>
      </c>
    </row>
    <row r="48" spans="1:9" s="26" customFormat="1" ht="11.25">
      <c r="A48" s="29" t="s">
        <v>38</v>
      </c>
      <c r="B48" s="16">
        <f>SUM(B43:B47)</f>
        <v>91</v>
      </c>
      <c r="C48" s="17"/>
      <c r="D48" s="17"/>
      <c r="E48" s="17"/>
      <c r="F48" s="17"/>
      <c r="G48" s="16">
        <f t="shared" ref="G48:I48" si="5">SUM(G43:G47)</f>
        <v>121748856</v>
      </c>
      <c r="H48" s="16">
        <f t="shared" si="5"/>
        <v>0</v>
      </c>
      <c r="I48" s="16">
        <f t="shared" si="5"/>
        <v>967</v>
      </c>
    </row>
    <row r="49" spans="1:12" s="26" customFormat="1" ht="11.25">
      <c r="A49" s="25"/>
      <c r="B49" s="13">
        <v>3</v>
      </c>
      <c r="C49" s="14" t="s">
        <v>12</v>
      </c>
      <c r="D49" s="14" t="s">
        <v>13</v>
      </c>
      <c r="E49" s="14" t="s">
        <v>20</v>
      </c>
      <c r="F49" s="14" t="s">
        <v>39</v>
      </c>
      <c r="G49" s="15">
        <v>201</v>
      </c>
      <c r="H49" s="13" t="s">
        <v>16</v>
      </c>
      <c r="I49" s="13" t="s">
        <v>16</v>
      </c>
    </row>
    <row r="50" spans="1:12" s="26" customFormat="1" ht="11.25">
      <c r="A50" s="25"/>
      <c r="B50" s="13">
        <v>1</v>
      </c>
      <c r="C50" s="14" t="s">
        <v>12</v>
      </c>
      <c r="D50" s="14" t="s">
        <v>22</v>
      </c>
      <c r="E50" s="14" t="s">
        <v>20</v>
      </c>
      <c r="F50" s="14" t="s">
        <v>39</v>
      </c>
      <c r="G50" s="15">
        <v>0</v>
      </c>
      <c r="H50" s="13">
        <v>0</v>
      </c>
      <c r="I50" s="13">
        <v>0</v>
      </c>
    </row>
    <row r="51" spans="1:12" s="26" customFormat="1" ht="11.25">
      <c r="A51" s="29" t="s">
        <v>40</v>
      </c>
      <c r="B51" s="16">
        <f>SUM(B49:B50)</f>
        <v>4</v>
      </c>
      <c r="C51" s="17"/>
      <c r="D51" s="17"/>
      <c r="E51" s="17"/>
      <c r="F51" s="17"/>
      <c r="G51" s="16">
        <f t="shared" ref="G51:I51" si="6">SUM(G49:G50)</f>
        <v>201</v>
      </c>
      <c r="H51" s="16">
        <f t="shared" si="6"/>
        <v>0</v>
      </c>
      <c r="I51" s="16">
        <f t="shared" si="6"/>
        <v>0</v>
      </c>
    </row>
    <row r="52" spans="1:12" s="26" customFormat="1" ht="11.25">
      <c r="A52" s="25"/>
      <c r="B52" s="13">
        <v>17</v>
      </c>
      <c r="C52" s="14" t="s">
        <v>34</v>
      </c>
      <c r="D52" s="14" t="s">
        <v>21</v>
      </c>
      <c r="E52" s="14" t="s">
        <v>14</v>
      </c>
      <c r="F52" s="14" t="s">
        <v>41</v>
      </c>
      <c r="G52" s="15">
        <v>0</v>
      </c>
      <c r="H52" s="13" t="s">
        <v>16</v>
      </c>
      <c r="I52" s="13" t="s">
        <v>16</v>
      </c>
    </row>
    <row r="53" spans="1:12" s="26" customFormat="1" ht="11.25">
      <c r="A53" s="25"/>
      <c r="B53" s="13">
        <v>17</v>
      </c>
      <c r="C53" s="14" t="s">
        <v>34</v>
      </c>
      <c r="D53" s="14" t="s">
        <v>22</v>
      </c>
      <c r="E53" s="14" t="s">
        <v>14</v>
      </c>
      <c r="F53" s="14" t="s">
        <v>41</v>
      </c>
      <c r="G53" s="15">
        <v>0</v>
      </c>
      <c r="H53" s="13" t="s">
        <v>16</v>
      </c>
      <c r="I53" s="13" t="s">
        <v>16</v>
      </c>
    </row>
    <row r="54" spans="1:12" s="26" customFormat="1" ht="11.25">
      <c r="A54" s="29" t="s">
        <v>42</v>
      </c>
      <c r="B54" s="16">
        <f>SUM(B52:B53)</f>
        <v>34</v>
      </c>
      <c r="C54" s="17"/>
      <c r="D54" s="17"/>
      <c r="E54" s="17"/>
      <c r="F54" s="17"/>
      <c r="G54" s="16">
        <f t="shared" ref="G54:I54" si="7">SUM(G52:G53)</f>
        <v>0</v>
      </c>
      <c r="H54" s="16">
        <f t="shared" si="7"/>
        <v>0</v>
      </c>
      <c r="I54" s="16">
        <f t="shared" si="7"/>
        <v>0</v>
      </c>
    </row>
    <row r="55" spans="1:12" s="26" customFormat="1" ht="11.25">
      <c r="A55" s="25"/>
      <c r="B55" s="13">
        <v>2</v>
      </c>
      <c r="C55" s="14" t="s">
        <v>12</v>
      </c>
      <c r="D55" s="14" t="s">
        <v>22</v>
      </c>
      <c r="E55" s="14" t="s">
        <v>14</v>
      </c>
      <c r="F55" s="14" t="s">
        <v>43</v>
      </c>
      <c r="G55" s="15">
        <v>20001</v>
      </c>
      <c r="H55" s="13">
        <v>0</v>
      </c>
      <c r="I55" s="13">
        <v>0</v>
      </c>
    </row>
    <row r="56" spans="1:12" s="26" customFormat="1" ht="11.25">
      <c r="A56" s="25"/>
      <c r="B56" s="13">
        <v>1</v>
      </c>
      <c r="C56" s="14" t="s">
        <v>12</v>
      </c>
      <c r="D56" s="14" t="s">
        <v>22</v>
      </c>
      <c r="E56" s="14" t="s">
        <v>20</v>
      </c>
      <c r="F56" s="14" t="s">
        <v>43</v>
      </c>
      <c r="G56" s="15">
        <v>0</v>
      </c>
      <c r="H56" s="13">
        <v>0</v>
      </c>
      <c r="I56" s="13">
        <v>0</v>
      </c>
    </row>
    <row r="57" spans="1:12" s="26" customFormat="1" ht="11.25">
      <c r="A57" s="31" t="s">
        <v>44</v>
      </c>
      <c r="B57" s="16">
        <f>SUM(B55:B56)</f>
        <v>3</v>
      </c>
      <c r="C57" s="17"/>
      <c r="D57" s="17"/>
      <c r="E57" s="17"/>
      <c r="F57" s="17"/>
      <c r="G57" s="16">
        <f t="shared" ref="G57:I57" si="8">SUM(G55:G56)</f>
        <v>20001</v>
      </c>
      <c r="H57" s="16">
        <f t="shared" si="8"/>
        <v>0</v>
      </c>
      <c r="I57" s="16">
        <f t="shared" si="8"/>
        <v>0</v>
      </c>
    </row>
    <row r="58" spans="1:12" s="26" customFormat="1" ht="11.25">
      <c r="A58" s="25" t="s">
        <v>45</v>
      </c>
      <c r="B58" s="32">
        <f>SUM(B57,B54,B51,B48,B42,B33,B31,B26,B24)</f>
        <v>613</v>
      </c>
      <c r="C58" s="33"/>
      <c r="D58" s="33"/>
      <c r="E58" s="33"/>
      <c r="F58" s="34" t="s">
        <v>46</v>
      </c>
      <c r="G58" s="35">
        <f>SUM(G57,G54,G51,G48,G42,G33,G31,G26,G24)</f>
        <v>173119325</v>
      </c>
      <c r="H58" s="32">
        <f>SUM(H57,H54,H51,H48,H42,H33,H31,H26,H24)</f>
        <v>22</v>
      </c>
      <c r="I58" s="32">
        <f>SUM(I57,I54,I51,I48,I42,I33,I31,I26,I24)</f>
        <v>978</v>
      </c>
    </row>
    <row r="59" spans="1:12" s="26" customFormat="1" ht="11.25">
      <c r="A59" s="25"/>
      <c r="B59" s="36"/>
      <c r="C59" s="37"/>
      <c r="D59" s="37"/>
      <c r="E59" s="37"/>
      <c r="F59" s="38"/>
      <c r="G59" s="39"/>
      <c r="H59" s="36"/>
      <c r="I59" s="36"/>
    </row>
    <row r="60" spans="1:12" s="23" customFormat="1" ht="11.25"/>
    <row r="61" spans="1:12" s="26" customFormat="1" ht="11.25">
      <c r="A61" s="40" t="s">
        <v>47</v>
      </c>
      <c r="B61" s="13">
        <v>240</v>
      </c>
      <c r="C61" s="17" t="s">
        <v>13</v>
      </c>
      <c r="G61" s="15">
        <v>6901526</v>
      </c>
      <c r="H61" s="13">
        <v>22</v>
      </c>
      <c r="I61" s="13">
        <v>0</v>
      </c>
      <c r="L61" s="23"/>
    </row>
    <row r="62" spans="1:12" s="26" customFormat="1" ht="11.25">
      <c r="A62" s="40" t="s">
        <v>48</v>
      </c>
      <c r="B62" s="13">
        <v>69</v>
      </c>
      <c r="C62" s="17" t="s">
        <v>21</v>
      </c>
      <c r="G62" s="15">
        <v>2041716</v>
      </c>
      <c r="H62" s="13">
        <v>0</v>
      </c>
      <c r="I62" s="13">
        <v>4</v>
      </c>
      <c r="L62" s="23"/>
    </row>
    <row r="63" spans="1:12" s="26" customFormat="1" ht="11.25">
      <c r="A63" s="40" t="s">
        <v>49</v>
      </c>
      <c r="B63" s="13">
        <v>197</v>
      </c>
      <c r="C63" s="17" t="s">
        <v>22</v>
      </c>
      <c r="G63" s="15">
        <v>25161240</v>
      </c>
      <c r="H63" s="13">
        <v>0</v>
      </c>
      <c r="I63" s="13">
        <v>45</v>
      </c>
      <c r="L63" s="23"/>
    </row>
    <row r="64" spans="1:12" s="26" customFormat="1" ht="11.25">
      <c r="A64" s="40" t="s">
        <v>50</v>
      </c>
      <c r="B64" s="13">
        <v>107</v>
      </c>
      <c r="C64" s="17" t="s">
        <v>23</v>
      </c>
      <c r="G64" s="15">
        <v>139014843</v>
      </c>
      <c r="H64" s="13">
        <v>0</v>
      </c>
      <c r="I64" s="13">
        <v>929</v>
      </c>
      <c r="L64" s="23"/>
    </row>
    <row r="65" spans="1:9" s="23" customFormat="1" ht="11.25">
      <c r="A65" s="40" t="s">
        <v>51</v>
      </c>
      <c r="B65" s="41">
        <f>SUM(B61:B64)</f>
        <v>613</v>
      </c>
      <c r="C65" s="42"/>
      <c r="D65" s="42"/>
      <c r="E65" s="42"/>
      <c r="F65" s="42"/>
      <c r="G65" s="41">
        <f>SUM(G61:G64)</f>
        <v>173119325</v>
      </c>
      <c r="H65" s="41">
        <f>SUM(H61:H64)</f>
        <v>22</v>
      </c>
      <c r="I65" s="41">
        <f>SUM(I61:I64)</f>
        <v>978</v>
      </c>
    </row>
    <row r="66" spans="1:9" s="23" customFormat="1" ht="11.25">
      <c r="A66" s="40"/>
      <c r="B66" s="41"/>
      <c r="C66" s="42"/>
      <c r="D66" s="42"/>
      <c r="E66" s="42"/>
      <c r="F66" s="42"/>
      <c r="G66" s="43"/>
      <c r="H66" s="41"/>
      <c r="I66" s="41"/>
    </row>
    <row r="67" spans="1:9" s="23" customFormat="1" ht="12" thickBot="1">
      <c r="A67" s="44" t="s">
        <v>52</v>
      </c>
      <c r="B67" s="45">
        <f>+B65+[1]JAN!B69</f>
        <v>1191</v>
      </c>
      <c r="C67" s="46"/>
      <c r="D67" s="46"/>
      <c r="E67" s="46"/>
      <c r="F67" s="46"/>
      <c r="G67" s="47">
        <f>+G65+[1]JAN!G69</f>
        <v>342162751</v>
      </c>
      <c r="H67" s="45">
        <f>+H65+[1]JAN!H69</f>
        <v>51</v>
      </c>
      <c r="I67" s="45">
        <f>+I65+[1]JAN!I69</f>
        <v>1591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Seattle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DPD - Issued Building Permit Stats Summary - February 2013</dc:title>
  <dc:creator>Moon Callison</dc:creator>
  <cp:lastModifiedBy>Moon Callison</cp:lastModifiedBy>
  <dcterms:created xsi:type="dcterms:W3CDTF">2013-03-05T23:34:35Z</dcterms:created>
  <dcterms:modified xsi:type="dcterms:W3CDTF">2013-03-05T23:46:45Z</dcterms:modified>
</cp:coreProperties>
</file>