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9001"/>
  <workbookPr/>
  <mc:AlternateContent xmlns:mc="http://schemas.openxmlformats.org/markup-compatibility/2006">
    <mc:Choice Requires="x15">
      <x15ac:absPath xmlns:x15ac="http://schemas.microsoft.com/office/spreadsheetml/2010/11/ac" url="C:\Users\STEPHEM\Desktop\HUB - MARIBEL WORKING FOLDER\"/>
    </mc:Choice>
  </mc:AlternateContent>
  <bookViews>
    <workbookView xWindow="0" yWindow="0" windowWidth="28800" windowHeight="11670" tabRatio="174" xr2:uid="{00000000-000D-0000-FFFF-FFFF00000000}"/>
  </bookViews>
  <sheets>
    <sheet name="Seattle Emergency Hubs" sheetId="6" r:id="rId1"/>
    <sheet name="Data" sheetId="7" r:id="rId2"/>
  </sheets>
  <definedNames>
    <definedName name="_xlnm._FilterDatabase" localSheetId="0" hidden="1">'Seattle Emergency Hubs'!$A$6:$F$74</definedName>
    <definedName name="cantidades">Data!#REF!</definedName>
  </definedNames>
  <calcPr calcId="171027"/>
</workbook>
</file>

<file path=xl/calcChain.xml><?xml version="1.0" encoding="utf-8"?>
<calcChain xmlns="http://schemas.openxmlformats.org/spreadsheetml/2006/main">
  <c r="D9" i="6" l="1"/>
  <c r="D10" i="6"/>
  <c r="F9" i="6" l="1"/>
  <c r="F10" i="6"/>
  <c r="F11" i="6"/>
  <c r="F24" i="6" l="1"/>
  <c r="D25" i="6"/>
  <c r="F25" i="6" s="1"/>
  <c r="D69" i="6" l="1"/>
  <c r="F69" i="6" s="1"/>
  <c r="D24" i="6"/>
  <c r="C22" i="6" l="1"/>
  <c r="D41" i="6"/>
  <c r="F41" i="6" s="1"/>
  <c r="D19" i="6"/>
  <c r="F19" i="6" s="1"/>
  <c r="C20" i="6"/>
  <c r="D32" i="6"/>
  <c r="F32" i="6" s="1"/>
  <c r="D67" i="6" l="1"/>
  <c r="F67" i="6" s="1"/>
  <c r="D12" i="6" l="1"/>
  <c r="F12" i="6" s="1"/>
  <c r="D14" i="6"/>
  <c r="F14" i="6" s="1"/>
  <c r="D13" i="6"/>
  <c r="F13" i="6" s="1"/>
  <c r="D26" i="6"/>
  <c r="D27" i="6"/>
  <c r="D28" i="6"/>
  <c r="D16" i="6"/>
  <c r="D29" i="6"/>
  <c r="D30" i="6"/>
  <c r="D31" i="6"/>
  <c r="D33" i="6"/>
  <c r="D34" i="6"/>
  <c r="D35" i="6"/>
  <c r="D36" i="6"/>
  <c r="D37" i="6"/>
  <c r="D38" i="6"/>
  <c r="D39" i="6"/>
  <c r="D17" i="6"/>
  <c r="D40" i="6"/>
  <c r="D18" i="6"/>
  <c r="D42" i="6"/>
  <c r="D43" i="6"/>
  <c r="D44" i="6"/>
  <c r="D45" i="6"/>
  <c r="D46" i="6"/>
  <c r="D47" i="6"/>
  <c r="D48" i="6"/>
  <c r="D49" i="6"/>
  <c r="D50" i="6"/>
  <c r="D51" i="6"/>
  <c r="D52" i="6"/>
  <c r="D20" i="6"/>
  <c r="D53" i="6"/>
  <c r="D54" i="6"/>
  <c r="D55" i="6"/>
  <c r="D68" i="6"/>
  <c r="D56" i="6"/>
  <c r="D57" i="6"/>
  <c r="D58" i="6"/>
  <c r="D59" i="6"/>
  <c r="D60" i="6"/>
  <c r="D61" i="6"/>
  <c r="D62" i="6"/>
  <c r="D63" i="6"/>
  <c r="D8" i="6"/>
  <c r="F8" i="6" s="1"/>
  <c r="D64" i="6"/>
  <c r="D65" i="6"/>
  <c r="D66" i="6"/>
  <c r="D21" i="6"/>
  <c r="D22" i="6"/>
  <c r="D70" i="6"/>
  <c r="D71" i="6"/>
  <c r="D72" i="6"/>
  <c r="D73" i="6"/>
  <c r="D74" i="6"/>
  <c r="E75" i="6" l="1"/>
  <c r="F22" i="6" l="1"/>
  <c r="F70" i="6"/>
  <c r="F71" i="6"/>
  <c r="F72" i="6"/>
  <c r="F73" i="6"/>
  <c r="F74" i="6"/>
  <c r="F21" i="6"/>
  <c r="F64" i="6"/>
  <c r="F65" i="6"/>
  <c r="F66" i="6"/>
  <c r="F46" i="6"/>
  <c r="F63" i="6" l="1"/>
  <c r="F62" i="6"/>
  <c r="F61" i="6"/>
  <c r="F60" i="6"/>
  <c r="F59" i="6"/>
  <c r="F58" i="6"/>
  <c r="F57" i="6"/>
  <c r="F56" i="6"/>
  <c r="F68" i="6"/>
  <c r="F55" i="6"/>
  <c r="F54" i="6"/>
  <c r="F53" i="6"/>
  <c r="F20" i="6"/>
  <c r="F52" i="6"/>
  <c r="F51" i="6"/>
  <c r="F50" i="6"/>
  <c r="F49" i="6"/>
  <c r="F48" i="6"/>
  <c r="F47" i="6"/>
  <c r="F45" i="6"/>
  <c r="F44" i="6"/>
  <c r="F43" i="6"/>
  <c r="F42" i="6"/>
  <c r="F18" i="6"/>
  <c r="F40" i="6"/>
  <c r="F17" i="6"/>
  <c r="F39" i="6"/>
  <c r="F38" i="6"/>
  <c r="F37" i="6"/>
  <c r="F36" i="6"/>
  <c r="F35" i="6"/>
  <c r="F34" i="6"/>
  <c r="F33" i="6"/>
  <c r="F31" i="6"/>
  <c r="F30" i="6"/>
  <c r="F29" i="6"/>
  <c r="F16" i="6"/>
  <c r="F28" i="6"/>
  <c r="F27" i="6"/>
  <c r="F26" i="6"/>
  <c r="F75" i="6" l="1"/>
</calcChain>
</file>

<file path=xl/sharedStrings.xml><?xml version="1.0" encoding="utf-8"?>
<sst xmlns="http://schemas.openxmlformats.org/spreadsheetml/2006/main" count="208" uniqueCount="206">
  <si>
    <t>Unit Cost</t>
  </si>
  <si>
    <t xml:space="preserve"> Total Cost:</t>
  </si>
  <si>
    <t>Complete Description of item</t>
  </si>
  <si>
    <t>Quantity / Unit</t>
  </si>
  <si>
    <t>Caution Tape</t>
  </si>
  <si>
    <t>Cork Boards</t>
  </si>
  <si>
    <t>Crank Radio</t>
  </si>
  <si>
    <t>Duct Tape</t>
  </si>
  <si>
    <t>First Aid Kit</t>
  </si>
  <si>
    <t>Folding Chairs</t>
  </si>
  <si>
    <t>Generator - large KIT</t>
  </si>
  <si>
    <t>Hard Hats</t>
  </si>
  <si>
    <t>24 x 36"</t>
  </si>
  <si>
    <t>50 yd roll</t>
  </si>
  <si>
    <t>large, 60 plus tall</t>
  </si>
  <si>
    <t>Solar with large storage capacity, with solar panels and cables</t>
  </si>
  <si>
    <t xml:space="preserve">Lanterns </t>
  </si>
  <si>
    <t>Locks - keyed</t>
  </si>
  <si>
    <t>Portable Toilet</t>
  </si>
  <si>
    <t>Rope</t>
  </si>
  <si>
    <t>Survival blankets</t>
  </si>
  <si>
    <t>Velcro Straps - pkg</t>
  </si>
  <si>
    <t>Zip Ties</t>
  </si>
  <si>
    <t>Batteries = 1 kit</t>
  </si>
  <si>
    <t>BBQ lighter</t>
  </si>
  <si>
    <t>Bag of Rags</t>
  </si>
  <si>
    <t xml:space="preserve">Kraft Tool GG468 Plastic Bucket without Lid, 5-Gallon </t>
  </si>
  <si>
    <t xml:space="preserve">Buffalo Industries (60205) New Pre-Bleached Knit Cloth Rags - 1/2 lb. bag </t>
  </si>
  <si>
    <t xml:space="preserve">Banners </t>
  </si>
  <si>
    <t>3' x 6' Vinyl Banner Blank - 10 oz. Vinyl</t>
  </si>
  <si>
    <t>2 dozen AA, 2 dozen AAA, 8 C Batteries</t>
  </si>
  <si>
    <t>5 Pack Refillable Lighter</t>
  </si>
  <si>
    <t xml:space="preserve">Yellow 3-Inch by 1000-Feet 1 Roll Non-Adhesive </t>
  </si>
  <si>
    <t>Solar Powered Emergency Light LED Camping Tent Light Lamp Portable Flashlight</t>
  </si>
  <si>
    <t xml:space="preserve">(2018 Version) iRonsnow Solar Emergency NOAA Weather Radio Dynamo Hand Crank Self Powered AM FM WB Radios 3 LED Flashlight 1000mAh Smart Phone Charger Power Bank </t>
  </si>
  <si>
    <t>Magnetic White Board</t>
  </si>
  <si>
    <t xml:space="preserve">Dry Erase Set &amp; Markers </t>
  </si>
  <si>
    <t xml:space="preserve">Low-Odor Dry Erase Set, Chisel Tip, Assorted Colors, 6-Piece </t>
  </si>
  <si>
    <t xml:space="preserve">309 Piece Professional First Aid Kit for Medical Emergency </t>
  </si>
  <si>
    <t xml:space="preserve"> 9-LED Flashlight 6-pack Impact Handheld Torch. 3AAA Battery Included</t>
  </si>
  <si>
    <t xml:space="preserve">All Steel 4-Pack Folding Chair, Black </t>
  </si>
  <si>
    <t>Clipboards</t>
  </si>
  <si>
    <t>Crank / battery lantern</t>
  </si>
  <si>
    <t>Easel</t>
  </si>
  <si>
    <t>Gas/water shut off tool</t>
  </si>
  <si>
    <t xml:space="preserve">Shutoff 4-in-1 Tool for Earthquakes, Hurricanes, Fires, Floods, Disasters and Emergencies </t>
  </si>
  <si>
    <t xml:space="preserve">Pyramex Cap Style 4 Point Snap Lock Suspension Hard Hat </t>
  </si>
  <si>
    <t>Headlamps</t>
  </si>
  <si>
    <t xml:space="preserve">Waterproof LED Headlamp with 4-Modes </t>
  </si>
  <si>
    <t>4" x 6" Line Ruled White Index Cards, 500/Pack by Staples</t>
  </si>
  <si>
    <t>Led Camping Lantern Lights Rechargeable Battery (Powered By Solar Panel and USB Charging)</t>
  </si>
  <si>
    <t xml:space="preserve">Master Lock Padlock, Laminated Steel Lock, 2 in. Wide, 5T (Pack of 2-Keyed Alike) </t>
  </si>
  <si>
    <t xml:space="preserve">Box of 50  Clip Style Name Badges, 3" x 4", </t>
  </si>
  <si>
    <t xml:space="preserve">12 #2 Yellow Pencils, 1 Pencil Case Pouch (Colors May Vary), 4 White Erasers, 3 Double Metal Pencil &amp; Crayon Sharpeners, 1 12" Wood Ruler &amp; 2 Stainless Steel Colored Scissors (1 Blunt Tip &amp; 1 Pointed Tip - Colors May Vary) - Total 6 Items / 23 Units </t>
  </si>
  <si>
    <t>Scotch Long Lasting Storage Packaging Tape, 1.88 Inches x 54.6 Yards, 2 Rolls</t>
  </si>
  <si>
    <t xml:space="preserve">Reliance Luggable Loo Portable Toilet in  bucket + seat, </t>
  </si>
  <si>
    <t>Post-it Super Sticky Notes, 4 in x 6 in, Rio de Janeiro Collection, Lined, 4 Pads/Pack</t>
  </si>
  <si>
    <t xml:space="preserve">SGT KNOTS Solid Braid Nylon Rope  1/4" nylon, 100 ft </t>
  </si>
  <si>
    <t xml:space="preserve">20 Piece Jumbo Washable Sidewalk Chalk </t>
  </si>
  <si>
    <t>Sidewalk chalk</t>
  </si>
  <si>
    <t>Rain Poncho: Disposable Emergency Rain Ponchos for Adults In Bulk (5 Pack)</t>
  </si>
  <si>
    <t xml:space="preserve">18 Quart/17 Liter Ultra Latch Box, Clear with a White Lid and Black Latches, 6-Pack </t>
  </si>
  <si>
    <t>32 in. x 19 in. Portable Storage Chest    5 cu. ft. of storage space</t>
  </si>
  <si>
    <t>Steel Box Ridgid Portable Storage Chest</t>
  </si>
  <si>
    <t>Dry Erase Board 24" x 36"</t>
  </si>
  <si>
    <t>Item</t>
  </si>
  <si>
    <t>Locks - Combination  2 Pack</t>
  </si>
  <si>
    <t xml:space="preserve">Plastic Bins set of 2-  6-Pack </t>
  </si>
  <si>
    <t>Post-it pads - 4-Pack</t>
  </si>
  <si>
    <t>Canopy  Pop-Up</t>
  </si>
  <si>
    <t>Instant Shelter W/ Wheeled Carry Bag, 10 by 10 Ft</t>
  </si>
  <si>
    <t>Canopy Leg weights Weight Bags</t>
  </si>
  <si>
    <t xml:space="preserve">For Instant Legs Canopy Weights Sand Bags Outdoor Sun Shelter, 4-Pack </t>
  </si>
  <si>
    <t>20 Pack  Glow Sticks, 6" Ultra Bright Emergency Light Sticks with +12 Hr $1.00 / Light Stick</t>
  </si>
  <si>
    <t>Gloves  - Professional A Grade Cowhide Leather</t>
  </si>
  <si>
    <t>Gloves Leather Work</t>
  </si>
  <si>
    <t>Folding Table Portable Plastic Indoor Outdoor Picnic Party Dining Camp Tables</t>
  </si>
  <si>
    <t>ARMY GREEN Two-Sided Survival Emergency Thermal Blanket (5-PACK)</t>
  </si>
  <si>
    <t>Tool &amp; Bag Set with Claw Hammer, Pliers, Scissors, Utility Knife, Putty Knife, Most Popular SAE Screw Bit &amp; Hex Key Sizes, 40pc Picture Hanging Kit &amp; Tools</t>
  </si>
  <si>
    <t xml:space="preserve">Tool Kit A Hi-Spec 86 Piece 
</t>
  </si>
  <si>
    <t>Ziploc Variety Pack, 347 Bags</t>
  </si>
  <si>
    <t>Whistles</t>
  </si>
  <si>
    <t xml:space="preserve">Metal Whistles - Pack of 12 - Call a time-out for fun with these whistles, Stick them in goodie bags </t>
  </si>
  <si>
    <t>Cable Ties made with Nylon 66, 100 Pieces Plastic Wire Ties, Black 8 Inch</t>
  </si>
  <si>
    <t>Total Cost Including Tax (Excl Shipping)</t>
  </si>
  <si>
    <t xml:space="preserve">Estimated Tax to be Collected: </t>
  </si>
  <si>
    <t xml:space="preserve">1 Pair of Regular Cowhide Leather Palm Work Gloves for driving and construction with rubberized safety cuff Large, 5-Pair pack </t>
  </si>
  <si>
    <t xml:space="preserve">Large, 5-Pair pack  Heavy Duty Industrial Safety Gloves </t>
  </si>
  <si>
    <t>Nametag labels</t>
  </si>
  <si>
    <t>Black, 8 x 1/2-Inch, 100 Count (91140)</t>
  </si>
  <si>
    <t xml:space="preserve">Work Lights Outdoor </t>
  </si>
  <si>
    <t xml:space="preserve">15W 24LED(With USB Ports to charge Mobile Devices and Special SOS Modes) </t>
  </si>
  <si>
    <t>Index cards</t>
  </si>
  <si>
    <t>Glow sticks</t>
  </si>
  <si>
    <t xml:space="preserve">2 Pack Master Lock Padlock, Set Your Own Combination Lock, 2 in. Wide, 178D  </t>
  </si>
  <si>
    <t>Packing tape roll</t>
  </si>
  <si>
    <t>Ponchos - 5-pack</t>
  </si>
  <si>
    <t xml:space="preserve">Office supplies </t>
  </si>
  <si>
    <t xml:space="preserve">Kirkland Signature Flex-Tech 200 Flex-Tech Bags -13-gallon -Flex-Tech kitchen bags are reinforced at the top
</t>
  </si>
  <si>
    <t xml:space="preserve">Trash Bags, 200-count   13 Gallon Kitchen </t>
  </si>
  <si>
    <t xml:space="preserve">Clipboard with storage </t>
  </si>
  <si>
    <t xml:space="preserve">10 Pack Letter size </t>
  </si>
  <si>
    <t>Vests - Emergency safety vest YELLOW 10 pack</t>
  </si>
  <si>
    <t>Vests - Emergency safety vest ORANGE 10 pack</t>
  </si>
  <si>
    <t>iboost BET1001 Indoor/Outdoor Megaphone Speaker   800+ Yard Range.  &amp; Energizer D Cell Batteries, Max Alkaline (8 Count)</t>
  </si>
  <si>
    <t>Megaphone with Energizer MAX alkaline D batteries.</t>
  </si>
  <si>
    <t>Office supplies with kit markers</t>
  </si>
  <si>
    <t>Model 4830 JOBMASTER® Chest measures 30 in. wide by 48 in. long and has a capacity of 25.25 cu. ft.</t>
  </si>
  <si>
    <t>UHF Transceiver - Ham radio  + Antenna for BaoFeng radio</t>
  </si>
  <si>
    <t>Blue Multi Purpose Waterproof Poly Tarp Cover 5 Mil Thick 8 x 8 Weave</t>
  </si>
  <si>
    <t xml:space="preserve">Blue Multi Purpose Waterproof Poly Tarp Cover 5 Mil Thick 8 x 8 Weave </t>
  </si>
  <si>
    <t>Tarps 6x8 Feet</t>
  </si>
  <si>
    <t>Tarps 8x10 Feet</t>
  </si>
  <si>
    <t>Flashlights  6-pack</t>
  </si>
  <si>
    <t>5 Gallon bucket</t>
  </si>
  <si>
    <t xml:space="preserve">1PC Storage Bag Portable Organizer Hanging Multifunction </t>
  </si>
  <si>
    <t xml:space="preserve">High Visibility Safety Vest with Silver Stripe,ANSI Class Unrated,Universal Size, Pack of 10 (Orange) </t>
  </si>
  <si>
    <t xml:space="preserve">High Visibility Safety Vest with Silver Stripe,ANSI Class Unrated,Universal Size,Pack of 10 (Yellow) </t>
  </si>
  <si>
    <t xml:space="preserve">Slimcase Storage Clipboard (Blue, Red,Green, Midnight granite, Pink)                                                                                                                           </t>
  </si>
  <si>
    <t>2 permanent markers, 1 dry erase marker, 3 highlighters, 6 ballpoint pens, 1 gel pen, 2 felt pens, 3 mech pencils and 2 erasers</t>
  </si>
  <si>
    <t>SECTION 1</t>
  </si>
  <si>
    <t>SECTION 2</t>
  </si>
  <si>
    <t>SECTION 3</t>
  </si>
  <si>
    <t xml:space="preserve">Foot folding table 4' </t>
  </si>
  <si>
    <t xml:space="preserve">Parks Installation Costs </t>
  </si>
  <si>
    <r>
      <t>Shoe bag organizers</t>
    </r>
    <r>
      <rPr>
        <b/>
        <sz val="14"/>
        <rFont val="Calibri"/>
        <family val="2"/>
        <scheme val="minor"/>
      </rPr>
      <t xml:space="preserve"> (to hold messages)</t>
    </r>
  </si>
  <si>
    <r>
      <t xml:space="preserve">Estimate average of $200 for locations </t>
    </r>
    <r>
      <rPr>
        <b/>
        <sz val="14"/>
        <rFont val="Calibri"/>
        <family val="2"/>
        <scheme val="minor"/>
      </rPr>
      <t>(REQUIRED ONLY FOR BOXES LOCATED ON PARKS PROPERTY)</t>
    </r>
  </si>
  <si>
    <r>
      <t>Baofeng UV5RA Ham Two Way Radio 136-174/400-480 MHz Dual-Band Transceiver (Black)</t>
    </r>
    <r>
      <rPr>
        <b/>
        <sz val="14"/>
        <rFont val="Calibri"/>
        <family val="2"/>
        <scheme val="minor"/>
      </rPr>
      <t xml:space="preserve"> + </t>
    </r>
    <r>
      <rPr>
        <sz val="14"/>
        <rFont val="Calibri"/>
        <family val="2"/>
        <scheme val="minor"/>
      </rPr>
      <t xml:space="preserve">PaddSun NA-771 VHF/UHF (144/430Mhz) Antenna SMA-Female for AnyTone BaoFeng UV-5R ,GT-3,TK-240, TK-250, TK-255 and Yaesu VERTAX VX-3R VX-5R VX-6R VX-7R Two Way Radio SMA Interface </t>
    </r>
  </si>
  <si>
    <r>
      <t xml:space="preserve">INSTRUCTIONS: </t>
    </r>
    <r>
      <rPr>
        <sz val="16"/>
        <rFont val="Calibri"/>
        <family val="2"/>
        <scheme val="minor"/>
      </rPr>
      <t xml:space="preserve">Choose the additional items you would like in your box up to $1,500 total, including the cost of your box, installation, items, and estimated taxes. Please make sure to read the descriptions with each item to ensure you order the proper quantities. Some items, such as "Batteries" Include multiple items (2 dozen AA, 2 dozen AAA, and 8 C batteries). In the quantity column, indicating "1" would order the entire kit of batteries. </t>
    </r>
  </si>
  <si>
    <r>
      <t xml:space="preserve">INSTRUCTIONS: </t>
    </r>
    <r>
      <rPr>
        <sz val="16"/>
        <rFont val="Calibri"/>
        <family val="2"/>
        <scheme val="minor"/>
      </rPr>
      <t xml:space="preserve">The following essential items are required and will be included in each box. </t>
    </r>
  </si>
  <si>
    <r>
      <rPr>
        <b/>
        <sz val="18"/>
        <rFont val="Calibri"/>
        <family val="2"/>
        <scheme val="minor"/>
      </rPr>
      <t>INSTRUCTIONS:</t>
    </r>
    <r>
      <rPr>
        <sz val="18"/>
        <rFont val="Calibri"/>
        <family val="2"/>
        <scheme val="minor"/>
      </rPr>
      <t xml:space="preserve"> Please fill in column E "Quantity/Unit" (teal column) for each section. This is the only section you need to fill in; all other fields are locked and cannot be changed. Ensure that your total budget, including estimated taxes, does not exceed $1,500. If your box will be located on Parks property, please include the cost for installation listed at the top of SECTION 3. </t>
    </r>
  </si>
  <si>
    <t>Model 4824 Job master Chest measures 24 in. wide by 48 in. long and has a capacity of 16 cu. ft.</t>
  </si>
  <si>
    <t>Steel Box Knaack Model 4830</t>
  </si>
  <si>
    <t>Steel Box Knaack Model 4824</t>
  </si>
  <si>
    <t>Steel Box Knaack Model 36</t>
  </si>
  <si>
    <r>
      <t xml:space="preserve">INSTRUCTIONS: </t>
    </r>
    <r>
      <rPr>
        <sz val="16"/>
        <rFont val="Calibri"/>
        <family val="2"/>
        <scheme val="minor"/>
      </rPr>
      <t xml:space="preserve">Select one box size and type ( Knaack 36x19x16 is recommended). Please select only one box. </t>
    </r>
  </si>
  <si>
    <t>Model 2060 KNAACK® CLASSIC™ Storage Chest measures 60 in long, 24 in wide and has a capacity of 20 cu ft</t>
  </si>
  <si>
    <t>Model 3068 Classic™ Chest Slant Top, 31 Cu. Ft. Steel Jobsite Box</t>
  </si>
  <si>
    <t>Steel Box Knaack Model 2060</t>
  </si>
  <si>
    <t>Steel Box Knaack Model 3068</t>
  </si>
  <si>
    <t xml:space="preserve">48 in. x 24 in. Universal Storage Chest 16 cu. ft. of storage space </t>
  </si>
  <si>
    <t>Model 36 Job master Chest measures 36 in. long and has a capacity of 7 cu. ft. Knaack 36 in. x 19 in. x 16 in</t>
  </si>
  <si>
    <t>https://www.amazon.com/Knaack-CLASSIC-Chest-Tool-Box/dp/B00279LGVO/ref=sr_1_1?ie=UTF8&amp;qid=1520875774&amp;sr=8-1&amp;keywords=knaack+chest+2060</t>
  </si>
  <si>
    <t>ASK Maribel or go to: https://www.amazon.com/dp/B071WFR3J6/ref=sspa_dk_detail_3?psc=1&amp;pd_rd_i=B071WFR3J6&amp;pd_rd_wg=Cjeg3&amp;pd_rd_r=JJF3ZEKVAT3X1E38M9RT&amp;pd_rd_w=mcpk7</t>
  </si>
  <si>
    <t>https://www.amazon.com/dp/B074DW15XZ/ref=sxbs_sxwds-stvp_2?pf_rd_m=ATVPDKIKX0DER&amp;pf_rd_p=3341940462&amp;pd_rd_wg=96i9v&amp;pf_rd_r=AW0C28J5EC2YVS4CHQHT&amp;pf_rd_s=desktop-sx-bottom-slot&amp;pf_rd_t=301&amp;pd_rd_i=B074DW15XZ&amp;pd_rd_w=K2zFB&amp;pf_rd_i=First+Aid+Kit&amp;pd_rd_r=ba4f84fc-2320-41aa-9110-e7cf900bbc35&amp;ie=UTF8&amp;qid=1519413972&amp;sr=2</t>
  </si>
  <si>
    <t>https://www.amazon.com/Cosco-Steel-4-Pack-Folding-Chair/dp/B00DQC9HYO/ref=sr_1_4?ie=UTF8&amp;qid=1519421570&amp;sr=8-4&amp;keywords=black+metal+folding+chairs</t>
  </si>
  <si>
    <t>https://www.amazon.com/ChoiceProducts-Folding-Portable-Plastic-Outdoor/dp/B00D49B0US/ref=sr_1_2?s=home-garden&amp;ie=UTF8&amp;qid=1519404551&amp;sr=1-2&amp;keywords=7+foot+folding+table</t>
  </si>
  <si>
    <t>https://www.amazon.com/BET1001-Outdoor-Megaphone-Speaker-Bullhorn/dp/B077VXTLVQ/ref=sr_1_1_sspa?s=hi&amp;ie=UTF8&amp;qid=1519665043&amp;sr=1-1-spons&amp;keywords=Megaphone&amp;psc=1</t>
  </si>
  <si>
    <t>https://www.amazon.com/Hi-Spec-Maintenance-Repairs-Tool-Tools/dp/B01MZZFZPG/ref=sr_1_20?s=hi&amp;ie=UTF8&amp;qid=1519858996&amp;sr=1-20&amp;keywords=tool+kit</t>
  </si>
  <si>
    <t>https://www.amazon.com/Baofeng-136-174-400-480-Dual-Band-Transceiver/dp/B009MAKWC0/ref=sr_1_19?ie=UTF8&amp;qid=1520008402&amp;sr=8-19&amp;keywords=Transceiver+-+Ham+radio</t>
  </si>
  <si>
    <t>https://www.amazon.com/Buffalo-Industries-60205-Pre-Bleached-Cloth/dp/B000GLK01C/ref=sr_1_1?s=home-garden&amp;ie=UTF8&amp;qid=1519405513&amp;sr=1-1&amp;keywords=Bag+of+Rags</t>
  </si>
  <si>
    <t>https://www.amazon.com/Vinyl-Banner-Blank-10-oz/dp/B005BFW0FC/ref=sr_1_5?m=AQN7GKM2EW3HK&amp;s=merchant-items&amp;ie=UTF8&amp;qid=1519405946&amp;sr=1-5</t>
  </si>
  <si>
    <t>https://www.amazon.com/gp/cart/view.html/ref=lh_cart_vc_btn</t>
  </si>
  <si>
    <t>https://www.amazon.com/Refillable-Lighter-Kitchen-Grilling-Adjustable/dp/B00K5RN2EY/ref=sr_1_76?ie=UTF8&amp;qid=1519407112&amp;sr=8-76&amp;keywords=BBQ+lighter</t>
  </si>
  <si>
    <t>https://www.amazon.com/dp/B00NN5LRVK/ref=sspa_dk_detail_5?psc=1&amp;pd_rd_i=B00NN5LRVK&amp;pd_rd_wg=yhzyM&amp;pd_rd_r=BSMRYJDN6HMJ5EBWFM9M&amp;pd_rd_w=ebkRA</t>
  </si>
  <si>
    <t>https://www.amazon.com/dp/B01N0LF8UX/ref=sspa_dk_detail_0?psc=1&amp;pd_rd_i=B01N0LF8UX&amp;pd_rd_wg=drgkA&amp;pd_rd_r=KE22YTACDPTV7S8682EG&amp;pd_rd_w=lH3kd</t>
  </si>
  <si>
    <t>https://www.amazon.com/Clipboards-Office-Solutions-Direct-clipboard/dp/B01H2OR8QA/ref=sr_1_4?s=office-products&amp;ie=UTF8&amp;qid=1519407946&amp;sr=1-4&amp;keywords=Clipboards</t>
  </si>
  <si>
    <t>https://www.amazon.com/Dexas-Slimcase-Storage-Clipboard-Blue/dp/B009649HV4/ref=sr_1_11?s=office-products&amp;ie=UTF8&amp;qid=1520351894&amp;sr=1-11&amp;keywords=Clipboards+with+storage</t>
  </si>
  <si>
    <t>thttps://www.amazon.com/Universal-43613-Bulletin-Satin-Finished-Aluminum/dp/B00FZYRYSC/ref=sr_1_4?s=office-products&amp;ie=UTF8&amp;qid=1519408674&amp;sr=1-4&amp;keywords=24+x+36+Cork+boards</t>
  </si>
  <si>
    <t>https://www.amazon.com/ThorFire-Rechargeable-Emergency-Portable-Flashlight/dp/B014H4036A/ref=pd_sim_86_1?_encoding=UTF8&amp;pd_rd_i=B014H4036A&amp;pd_rd_r=Y2FK47JGYNSH0SANJTBT&amp;pd_rd_w=p5hmb&amp;pd_rd_wg=Sm43n&amp;psc=1&amp;refRID=Y2FK47JGYNSH0SANJTBT</t>
  </si>
  <si>
    <t>https://www.amazon.com/Version-iRonsnow-Emergency-Weather-Flashlight/dp/B00WIF2T7C/ref=sr_1_1?s=electronics&amp;ie=UTF8&amp;qid=1519411424&amp;sr=1-1&amp;keywords=emergency+radios</t>
  </si>
  <si>
    <t>https://www.amazon.com/dp/B00RLPFAEI/ref=sspa_dk_detail_1?psc=1&amp;pd_rd_i=B00RLPFAEI&amp;pd_rd_wg=LIjwH&amp;pd_rd_r=WNAE7JCJ9BRA3DF4CT47&amp;pd_rd_w=AWffH</t>
  </si>
  <si>
    <t>https://www.amazon.com/80653-Low-Odor-Chisel-Assorted-6-Piece/dp/B000MK2PZ6/ref=sr_1_1?s=office-products&amp;ie=UTF8&amp;qid=1519413614&amp;sr=1-1&amp;keywords=Low-Odor+Dry+Erase+Set%2C+Chisel+Tip%2C+Assorted+Colors%2C+6-Piece</t>
  </si>
  <si>
    <t>https://www.amazon.com/XFasten-Inches-Yellowing-Resistant-Conformable/dp/B01IJ6LUGE/ref=sr_1_3_sspa?s=office-products&amp;ie=UTF8&amp;qid=1519412971&amp;sr=1-3-spons&amp;keywords=50+yard+Duct+Tape&amp;psc=1</t>
  </si>
  <si>
    <t>https://www.amazon.com/US-Art-Supply-X-Large-Aluminum/dp/B00OP9PUKM/ref=sr_1_4?s=office-products&amp;ie=UTF8&amp;qid=1519413342&amp;sr=1-4&amp;keywords=Easel+large</t>
  </si>
  <si>
    <t>https://www.amazon.com/EverBrite-Flashlight-Handheld-Assorted-Emergency/dp/B071SJ6NBS/ref=sr_1_16?s=hi&amp;ie=UTF8&amp;qid=1519414342&amp;sr=1-16&amp;keywords=flashlights</t>
  </si>
  <si>
    <t>https://www.amazon.com/Kraft-Tool-GG468-Plastic-5-Gallon/dp/B00BNXTZDQ/ref=sr_1_4?s=home-garden&amp;ie=UTF8&amp;qid=1519338537&amp;sr=1-4&amp;keywords=5+gallon+bucket</t>
  </si>
  <si>
    <t>https://www.amazon.com/SurvivalKitsOnline-515100-Earthquakes-Hurricanes-Emergencies/dp/B000NYDEPQ/ref=sr_1_8?s=hi&amp;ie=UTF8&amp;qid=1519422365&amp;sr=1-8&amp;keywords=gas%2Fwater+shut+off+tool</t>
  </si>
  <si>
    <t>https://www.amazon.com/Goal-Zero-Portable-Generator-Alternative/dp/B00CWBABRM/ref=sr_1_1?s=electronics&amp;ie=UTF8&amp;qid=1519422912&amp;sr=1-1&amp;keywords=Goal+Zero+Yeti+150+Portable+Power+Station%2C+150Wh+Small+Generator+Alternative+with+12V%2C+AC+and+USB+Outputs</t>
  </si>
  <si>
    <t>https://www.amazon.com/Industrial-Glow-Sticks-Emergency-Duration/dp/B06XW3R4RD/ref=sr_1_2?s=hi&amp;ie=UTF8&amp;qid=1519426448&amp;sr=8-2&amp;keywords=20+Pack++Glow+Sticks%2C+6%22+Ultra+Bright+Emergency+Light+Sticks</t>
  </si>
  <si>
    <t>https://www.amazon.com/dp/B003TV410W/ref=psdc_553608_t1_B001MA3UQI</t>
  </si>
  <si>
    <t>https://www.amazon.com/dp/B01MRCZ3FH/ref=sspa_dk_detail_3?psc=1&amp;pd_rd_i=B01MRCZ3FH&amp;pd_rd_wg=xj61q&amp;pd_rd_r=V84P8P859XHEMWPVMVD9&amp;pd_rd_w=sLbyZ</t>
  </si>
  <si>
    <t>https://www.amazon.com/Pyramex-Style-Point-Snap-Suspension/dp/B000FFS3N6/ref=sr_1_1?s=hi&amp;ie=UTF8&amp;qid=1519427930&amp;sr=1-1&amp;keywords=hard%2Bhats&amp;th=1</t>
  </si>
  <si>
    <t>https://www.amazon.com/Best-Lumen-Waterproof-Headlamp-4-Modes/dp/B01LW87K4K/ref=sr_1_11_sspa?ie=UTF8&amp;qid=1519662987&amp;sr=8-11-spons&amp;keywords=led+headlamp+rechargeable&amp;psc=1</t>
  </si>
  <si>
    <t>https://www.staples.com/Staples-4-x-6-Line-Ruled-White-Index-Cards-500-Pack/product_233510</t>
  </si>
  <si>
    <t>https://www.amazon.com/Rechargeable-Collapsible-Flashlight-Emergency-Water-Resistant/dp/B00YH0Z9G4/ref=sr_1_3?ie=UTF8&amp;qid=1519663681&amp;sr=8-3&amp;keywords=led+lanterns+solar</t>
  </si>
  <si>
    <t>https://www.amazon.com/Master-Lock-Padlock-Combination-178D/dp/B0009V1WMA/ref=sr_1_1?ie=UTF8&amp;qid=1519663970&amp;sr=8-1&amp;keywords=master+lock+175</t>
  </si>
  <si>
    <t>https://www.amazon.com/Master-Lock-Padlock-Laminated-5T/dp/B00004Y8CK/ref=sr_1_2?s=hi&amp;ie=UTF8&amp;qid=1519664804&amp;sr=1-2&amp;keywords=master+lock+5+locks+keyed</t>
  </si>
  <si>
    <t>https://www.amazon.com/Avery-Top-Loading-Garment-Friendly-Badges-74536/dp/B002CMLTJK/ref=pd_bxgy_229_img_3?_encoding=UTF8&amp;pd_rd_i=B002CMLTJK&amp;pd_rd_r=9AZQX8BMEJRGN7CZF0M1&amp;pd_rd_w=c7b3b&amp;pd_rd_wg=QvAn4&amp;psc=1&amp;refRID=9AZQX8BMEJRGN7CZF0M1</t>
  </si>
  <si>
    <t>https://www.amazon.com/School-Supplies-Bundle-Sharpeners-Scissors/dp/B01J928F2O/ref=pd_sim_229_6?_encoding=UTF8&amp;pd_rd_i=B01J928F2O&amp;pd_rd_r=B9HHJE97AESK5S35XDR2&amp;pd_rd_w=aswIN&amp;pd_rd_wg=vYBzf&amp;psc=1&amp;refRID=B9HHJE97AESK5S35XDR2</t>
  </si>
  <si>
    <t>https://www.amazon.com/Sharpie-Paper-Mate-Expo-Highlighters/dp/B0722Q5CC6/ref=sr_1_4?s=office-products&amp;ie=UTF8&amp;qid=1519667275&amp;sr=1-4&amp;keywords=office+supplies+kit</t>
  </si>
  <si>
    <t>https://www.amazon.com/Scotch-Lasting-Storage-Packaging-3650-2/dp/B000LWHV0Y/ref=sr_1_4?s=hi&amp;ie=UTF8&amp;qid=1519746990&amp;sr=8-4&amp;keywords=packing+tape+roll</t>
  </si>
  <si>
    <t>https://www.amazon.com/Sterilite-19849806-Quart-Latches-6-Pack/dp/B002BA5F52/ref=pd_sim_201_1?_encoding=UTF8&amp;pd_rd_i=B002BA5F52&amp;pd_rd_r=H1A1G1J4VVRZ8B9Q5VYK&amp;pd_rd_w=O9JzE&amp;pd_rd_wg=AIEAU&amp;psc=1&amp;refRID=H1A1G1J4VVRZ8B9Q5VYK</t>
  </si>
  <si>
    <t>https://www.amazon.com/dp/B06XSCGT2F/ref=sxbs_sxwds-stvp_1?pf_rd_m=ATVPDKIKX0DER&amp;pf_rd_p=3341940462&amp;pd_rd_wg=kzy5r&amp;pf_rd_r=HJPM3RW0HMJW29X2S614&amp;pf_rd_s=desktop-sx-bottom-slot&amp;pf_rd_t=301&amp;pd_rd_i=B06XSCGT2F&amp;pd_rd_w=wskhl&amp;pf_rd_i=emergency+poncho&amp;pd_rd_r=49252623-fe0b-44c8-bec2-aa698398ed0d&amp;ie=UTF8&amp;qid=1519753693&amp;sr=1</t>
  </si>
  <si>
    <t>https://www.amazon.com/Reliance-Products-Luggable-Portable-Gallon/dp/B000FIAPXO/ref=sr_1_6?s=sporting-goods&amp;ie=UTF8&amp;qid=1519749254&amp;sr=1-6&amp;keywords=portable+toilet+bucket</t>
  </si>
  <si>
    <t>https://www.amazon.com/Post-Sticky-Janeiro-Collection-4621-SSAU/dp/B001UXFT70/ref=sr_1_4?s=sporting-goods&amp;ie=UTF8&amp;qid=1519749431&amp;sr=8-4&amp;keywords=post+it+pads</t>
  </si>
  <si>
    <t>https://www.amazon.com/SGT-KNOTS-Solid-Braid-Nylon/dp/B01G5ZOYY6/ref=sr_1_2?s=hi&amp;ie=UTF8&amp;qid=1519752933&amp;sr=1-2&amp;keywords=SGT%2BKNOTS%2BSolid%2BBraid%2BNylon%2BRope%2B%2B1%2F4%22%2Bnylon%2C%2B100%2Bft&amp;th=1&amp;psc=1</t>
  </si>
  <si>
    <t>https://www.amazon.com/Usstore-Portable-Organizer-Multifunction-Underwear/dp/B06XPP7XQW/ref=sr_1_16?s=sporting-goods&amp;ie=UTF8&amp;qid=1519752658&amp;sr=1-16&amp;keywords=shoe%2Bbag%2Borganizers&amp;th=1</t>
  </si>
  <si>
    <t>https://www.amazon.com/dp/B071CKSMS7/ref=sspa_dk_detail_1?psc=1&amp;pd_rd_i=B071CKSMS7&amp;pd_rd_wg=QNLQq&amp;pd_rd_r=R6V0567B9MKXGYX9BJQN&amp;pd_rd_w=LLWcg</t>
  </si>
  <si>
    <t>https://www.amazon.com/Two-Sided-Survival-Emergency-Churchmoor-Adventures/dp/B076B7RRCB/ref=sr_1_10?s=hi&amp;ie=UTF8&amp;qid=1519858671&amp;sr=1-10&amp;keywords=survival+blanket</t>
  </si>
  <si>
    <t>https://www.amazon.com/Grizzly-Tarps-Multi-Purpose-Waterproof/dp/B0053KC5Z0/ref=sr_1_5?s=hi&amp;ie=UTF8&amp;qid=1519858794&amp;sr=1-5&amp;keywords=tarps&amp;dpID=510jRQmAaGL&amp;preST=_SY300_QL70_&amp;dpSrc=srch&amp;th=1</t>
  </si>
  <si>
    <t>https://www.amazon.com/Grizzly-Tarps-Multi-Purpose-Waterproof/dp/B0053QUAAG/ref=sr_1_5?s=hi&amp;ie=UTF8&amp;qid=1519858794&amp;sr=1-5&amp;keywords=tarps&amp;dpID=510jRQmAaGL&amp;preST=_SY300_QL70_&amp;dpSrc=srch&amp;th=1</t>
  </si>
  <si>
    <t>https://www.costco.com/Kirkland-Signature-Flex-Tech-13-Gallon-Kitchen-Trash-Bags%2c-200-count.product.100342484.html</t>
  </si>
  <si>
    <t>https://www.amazon.com/XSHIELD-XS0008-10-Visibility-Unrated-Universal/dp/B06XTGXSDZ/ref=sr_1_1_sspa?s=hi&amp;ie=UTF8&amp;qid=1519746040&amp;sr=1-1-spons&amp;keywords=Orange+Vests+PACK&amp;psc=1</t>
  </si>
  <si>
    <t>https://www.amazon.com/XSHIELD-XS0008-10-Visibility-Unrated-Universal/dp/B06XT99Z95/ref=sr_1_1_sspa?s=hi&amp;ie=UTF8&amp;qid=1519746040&amp;sr=1-1-spons&amp;keywords=Orange%2BVests%2BPACK&amp;th=1</t>
  </si>
  <si>
    <t>https://www.amazon.com/VELCRO-Brand-Black-2-Inch-91140/dp/B001E1Y5O6/ref=sr_1_4?s=electronics&amp;ie=UTF8&amp;qid=1520016576&amp;sr=1-4&amp;keywords=velcro+straps</t>
  </si>
  <si>
    <t>https://www.amazon.com/Metal-Whistles-time-out-whistles-goodie/dp/B00K4MKZV8/ref=sr_1_3_sspa?ie=UTF8&amp;qid=1520008740&amp;sr=8-3-spons&amp;keywords=whistles&amp;psc=1</t>
  </si>
  <si>
    <t>https://www.amazon.com/Spotlights-Outdoor-Camping-Rechargeable-Batteries/dp/B015E6M23C/ref=sr_1_5?ie=UTF8&amp;qid=1520016756&amp;sr=8-5&amp;keywords=Work+lights</t>
  </si>
  <si>
    <t>https://www.costco.com/Ziploc-Variety-Pack%2c-347-Bags.product.100219369.html</t>
  </si>
  <si>
    <t>https://www.amazon.com/NearMoon-Multi-Purpose-Locking-Pieces-Plastic/dp/B074YY4DYQ/ref=sr_1_10?s=electronics&amp;ie=UTF8&amp;qid=1520008918&amp;sr=1-10&amp;keywords=Zip+Ties</t>
  </si>
  <si>
    <t>https://www.homedepot.com/p/Knaack-36-in-x-19-in-x-16-in-Storage-Chest-36/205174368</t>
  </si>
  <si>
    <t>https://www.homedepot.com/p/RIDGID-48-in-x-24-in-Universal-Storage-Chest-48R-OS/300748574</t>
  </si>
  <si>
    <t>https://www.homedepot.com/p/RIDGID-32-in-x-19-in-Portable-Storage-Chest-32R-OS/300748555</t>
  </si>
  <si>
    <t>https://www.homedepot.com/p/Knaack-48-in-x-30-in-x-34-in-JOBMASTER-Storage-Chest-4830/205174378</t>
  </si>
  <si>
    <t>http://www.acmetools.com/tools/knaack-3068-classic-storage-chest/?cm_mmc=Affiliate-_-SaS-_-290560-_-619300</t>
  </si>
  <si>
    <t>https://www.amazon.com/Knaack-4824-Jobmaster-Jobsite-Storage/dp/B000022694/ref=sr_1_1?s=automotive&amp;ie=UTF8&amp;qid=1520877206&amp;sr=1-1&amp;keywords=knaack+chest+4824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</si>
</sst>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1" x14ac:knownFonts="1">
    <font>
      <sz val="10"/>
      <name val="Arial"/>
    </font>
    <font>
      <sz val="12"/>
      <name val="Calibri"/>
      <family val="2"/>
      <scheme val="minor"/>
    </font>
    <font>
      <b/>
      <sz val="11"/>
      <color theme="1"/>
      <name val="Calibri"/>
      <family val="2"/>
      <scheme val="minor"/>
    </font>
    <font>
      <b/>
      <sz val="12"/>
      <name val="Calibri"/>
      <family val="2"/>
      <scheme val="minor"/>
    </font>
    <font>
      <sz val="13"/>
      <name val="Calibri"/>
      <family val="2"/>
      <scheme val="minor"/>
    </font>
    <font>
      <b/>
      <sz val="13"/>
      <name val="Calibri"/>
      <family val="2"/>
      <scheme val="minor"/>
    </font>
    <font>
      <b/>
      <sz val="15"/>
      <name val="Calibri"/>
      <family val="2"/>
      <scheme val="minor"/>
    </font>
    <font>
      <b/>
      <sz val="14"/>
      <name val="Calibri"/>
      <family val="2"/>
      <scheme val="minor"/>
    </font>
    <font>
      <sz val="16"/>
      <name val="Calibri"/>
      <family val="2"/>
      <scheme val="minor"/>
    </font>
    <font>
      <b/>
      <sz val="16"/>
      <name val="Calibri"/>
      <family val="2"/>
      <scheme val="minor"/>
    </font>
    <font>
      <sz val="18"/>
      <name val="Calibri"/>
      <family val="2"/>
      <scheme val="minor"/>
    </font>
    <font>
      <b/>
      <sz val="18"/>
      <name val="Calibri"/>
      <family val="2"/>
      <scheme val="minor"/>
    </font>
    <font>
      <sz val="14"/>
      <name val="Calibri"/>
      <family val="2"/>
      <scheme val="minor"/>
    </font>
    <font>
      <b/>
      <sz val="16"/>
      <color theme="0"/>
      <name val="Calibri"/>
      <family val="2"/>
      <scheme val="minor"/>
    </font>
    <font>
      <b/>
      <sz val="18"/>
      <color theme="0"/>
      <name val="Calibri"/>
      <family val="2"/>
      <scheme val="minor"/>
    </font>
    <font>
      <sz val="14"/>
      <color theme="1"/>
      <name val="Calibri"/>
      <family val="2"/>
      <scheme val="minor"/>
    </font>
    <font>
      <b/>
      <sz val="18"/>
      <color theme="1"/>
      <name val="Calibri"/>
      <family val="2"/>
      <scheme val="minor"/>
    </font>
    <font>
      <u/>
      <sz val="10"/>
      <color theme="10"/>
      <name val="Arial"/>
    </font>
    <font>
      <u/>
      <sz val="10"/>
      <color theme="10"/>
      <name val="Arial"/>
      <family val="2"/>
    </font>
    <font>
      <u/>
      <sz val="12"/>
      <color theme="10"/>
      <name val="Calibri"/>
      <family val="2"/>
      <scheme val="minor"/>
    </font>
    <font>
      <u/>
      <sz val="14"/>
      <color theme="10"/>
      <name val="Calibri"/>
      <family val="2"/>
      <scheme val="minor"/>
    </font>
  </fonts>
  <fills count="10">
    <fill>
      <patternFill patternType="none"/>
    </fill>
    <fill>
      <patternFill patternType="gray125"/>
    </fill>
    <fill>
      <patternFill patternType="gray0625">
        <bgColor theme="0"/>
      </patternFill>
    </fill>
    <fill>
      <patternFill patternType="gray0625">
        <bgColor theme="8" tint="-0.249977111117893"/>
      </patternFill>
    </fill>
    <fill>
      <patternFill patternType="solid">
        <fgColor rgb="FFFFFF99"/>
        <bgColor indexed="64"/>
      </patternFill>
    </fill>
    <fill>
      <patternFill patternType="gray0625">
        <bgColor rgb="FFFFFF99"/>
      </patternFill>
    </fill>
    <fill>
      <patternFill patternType="solid">
        <fgColor theme="6" tint="0.7999816888943144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indexed="6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thin">
        <color theme="4"/>
      </top>
      <bottom style="double">
        <color theme="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4">
    <xf numFmtId="0" fontId="0" fillId="0" borderId="0"/>
    <xf numFmtId="0" fontId="2" fillId="0" borderId="14"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cellStyleXfs>
  <cellXfs count="113">
    <xf numFmtId="0" fontId="0" fillId="0" borderId="0" xfId="0"/>
    <xf numFmtId="0" fontId="1" fillId="0" borderId="0" xfId="0" applyFont="1"/>
    <xf numFmtId="0" fontId="1" fillId="0" borderId="0" xfId="0" applyFont="1" applyBorder="1"/>
    <xf numFmtId="0" fontId="1" fillId="0" borderId="3" xfId="0" applyFont="1" applyBorder="1" applyAlignment="1">
      <alignment vertical="top"/>
    </xf>
    <xf numFmtId="0" fontId="1" fillId="0" borderId="0" xfId="0" applyFont="1" applyAlignment="1">
      <alignment vertical="center"/>
    </xf>
    <xf numFmtId="0" fontId="1" fillId="0" borderId="1" xfId="0" applyFont="1" applyBorder="1"/>
    <xf numFmtId="0" fontId="1" fillId="0" borderId="1" xfId="0" applyFont="1" applyFill="1" applyBorder="1"/>
    <xf numFmtId="0" fontId="5" fillId="6" borderId="25" xfId="0" applyFont="1" applyFill="1" applyBorder="1" applyAlignment="1">
      <alignment vertical="top" wrapText="1"/>
    </xf>
    <xf numFmtId="0" fontId="5" fillId="6" borderId="26" xfId="0" applyFont="1" applyFill="1" applyBorder="1" applyAlignment="1">
      <alignment vertical="top" wrapText="1"/>
    </xf>
    <xf numFmtId="4" fontId="6" fillId="2" borderId="11" xfId="0" applyNumberFormat="1" applyFont="1" applyFill="1" applyBorder="1" applyAlignment="1">
      <alignment horizontal="center" vertical="center" wrapText="1"/>
    </xf>
    <xf numFmtId="44" fontId="6" fillId="2" borderId="20" xfId="0" applyNumberFormat="1" applyFont="1" applyFill="1" applyBorder="1" applyAlignment="1">
      <alignment horizontal="center" vertical="center" wrapText="1"/>
    </xf>
    <xf numFmtId="4" fontId="6" fillId="2" borderId="18" xfId="0" applyNumberFormat="1" applyFont="1" applyFill="1" applyBorder="1" applyAlignment="1">
      <alignment horizontal="center" vertical="center" wrapText="1"/>
    </xf>
    <xf numFmtId="164" fontId="6" fillId="5" borderId="19" xfId="0" applyNumberFormat="1" applyFont="1" applyFill="1" applyBorder="1" applyAlignment="1">
      <alignment horizontal="center" vertical="center" wrapText="1"/>
    </xf>
    <xf numFmtId="44" fontId="1" fillId="9" borderId="0" xfId="0" applyNumberFormat="1" applyFont="1" applyFill="1" applyBorder="1"/>
    <xf numFmtId="0" fontId="1" fillId="9" borderId="0" xfId="0" applyFont="1" applyFill="1" applyBorder="1"/>
    <xf numFmtId="164" fontId="3" fillId="9" borderId="2" xfId="0" applyNumberFormat="1" applyFont="1" applyFill="1" applyBorder="1"/>
    <xf numFmtId="0" fontId="9" fillId="6" borderId="28" xfId="0" applyFont="1" applyFill="1" applyBorder="1" applyAlignment="1">
      <alignment vertical="top" wrapText="1"/>
    </xf>
    <xf numFmtId="0" fontId="9" fillId="6" borderId="20" xfId="0" applyFont="1" applyFill="1" applyBorder="1" applyAlignment="1">
      <alignment horizontal="center" vertical="center" wrapText="1"/>
    </xf>
    <xf numFmtId="0" fontId="9" fillId="6" borderId="13" xfId="0" applyFont="1" applyFill="1" applyBorder="1" applyAlignment="1">
      <alignment horizontal="left" vertical="center" wrapText="1"/>
    </xf>
    <xf numFmtId="0" fontId="9" fillId="6" borderId="31" xfId="0" applyFont="1" applyFill="1" applyBorder="1" applyAlignment="1">
      <alignment horizontal="center" vertical="center" wrapText="1"/>
    </xf>
    <xf numFmtId="0" fontId="9" fillId="6" borderId="33" xfId="0" applyFont="1" applyFill="1" applyBorder="1" applyAlignment="1">
      <alignment vertical="center" wrapText="1"/>
    </xf>
    <xf numFmtId="4" fontId="13" fillId="3" borderId="18" xfId="0" applyNumberFormat="1" applyFont="1" applyFill="1" applyBorder="1" applyAlignment="1">
      <alignment horizontal="center" vertical="center" wrapText="1"/>
    </xf>
    <xf numFmtId="0" fontId="13" fillId="6" borderId="25" xfId="0" applyFont="1" applyFill="1" applyBorder="1" applyAlignment="1">
      <alignment vertical="top" wrapText="1"/>
    </xf>
    <xf numFmtId="0" fontId="13" fillId="9" borderId="0" xfId="0" applyFont="1" applyFill="1" applyBorder="1"/>
    <xf numFmtId="0" fontId="12" fillId="0" borderId="7" xfId="0" applyFont="1" applyFill="1" applyBorder="1" applyAlignment="1">
      <alignment horizontal="left" vertical="top"/>
    </xf>
    <xf numFmtId="0" fontId="12" fillId="0" borderId="24" xfId="0" applyFont="1" applyFill="1" applyBorder="1" applyAlignment="1">
      <alignment horizontal="left" vertical="top" wrapText="1"/>
    </xf>
    <xf numFmtId="44" fontId="12" fillId="0" borderId="1" xfId="0" applyNumberFormat="1" applyFont="1" applyBorder="1"/>
    <xf numFmtId="0" fontId="12" fillId="0" borderId="7" xfId="0" applyFont="1" applyBorder="1" applyAlignment="1">
      <alignment horizontal="left" vertical="top"/>
    </xf>
    <xf numFmtId="0" fontId="12" fillId="0" borderId="24" xfId="0" applyFont="1" applyBorder="1" applyAlignment="1">
      <alignment horizontal="left" vertical="top" wrapText="1"/>
    </xf>
    <xf numFmtId="0" fontId="12" fillId="0" borderId="24" xfId="0" applyFont="1" applyBorder="1" applyAlignment="1">
      <alignment wrapText="1"/>
    </xf>
    <xf numFmtId="44" fontId="12" fillId="0" borderId="21" xfId="0" applyNumberFormat="1" applyFont="1" applyBorder="1"/>
    <xf numFmtId="0" fontId="12" fillId="0" borderId="7" xfId="0" applyFont="1" applyFill="1" applyBorder="1" applyAlignment="1">
      <alignment horizontal="left" vertical="top" wrapText="1"/>
    </xf>
    <xf numFmtId="0" fontId="12" fillId="0" borderId="15" xfId="0" applyFont="1" applyBorder="1" applyAlignment="1">
      <alignment horizontal="left" vertical="top"/>
    </xf>
    <xf numFmtId="0" fontId="12" fillId="0" borderId="23" xfId="0" applyFont="1" applyFill="1" applyBorder="1" applyAlignment="1">
      <alignment horizontal="left" vertical="top" wrapText="1"/>
    </xf>
    <xf numFmtId="44" fontId="12" fillId="0" borderId="16" xfId="0" applyNumberFormat="1" applyFont="1" applyBorder="1"/>
    <xf numFmtId="0" fontId="12" fillId="0" borderId="1" xfId="0" applyFont="1" applyFill="1" applyBorder="1" applyAlignment="1">
      <alignment horizontal="left" vertical="top" wrapText="1"/>
    </xf>
    <xf numFmtId="44" fontId="12" fillId="0" borderId="1" xfId="0" applyNumberFormat="1" applyFont="1" applyFill="1" applyBorder="1"/>
    <xf numFmtId="0" fontId="12" fillId="0" borderId="12" xfId="0" applyFont="1" applyBorder="1" applyAlignment="1">
      <alignment horizontal="left" vertical="top"/>
    </xf>
    <xf numFmtId="0" fontId="12" fillId="0" borderId="32" xfId="0" applyFont="1" applyBorder="1" applyAlignment="1">
      <alignment wrapText="1"/>
    </xf>
    <xf numFmtId="44" fontId="12" fillId="0" borderId="22" xfId="0" applyNumberFormat="1" applyFont="1" applyBorder="1"/>
    <xf numFmtId="0" fontId="12" fillId="0" borderId="24" xfId="0" applyFont="1" applyFill="1" applyBorder="1" applyAlignment="1">
      <alignment wrapText="1"/>
    </xf>
    <xf numFmtId="0" fontId="12" fillId="7" borderId="27" xfId="0" applyFont="1" applyFill="1" applyBorder="1" applyAlignment="1">
      <alignment horizontal="left" vertical="top"/>
    </xf>
    <xf numFmtId="0" fontId="12" fillId="7" borderId="9" xfId="0" applyFont="1" applyFill="1" applyBorder="1" applyAlignment="1">
      <alignment wrapText="1"/>
    </xf>
    <xf numFmtId="44" fontId="12" fillId="7" borderId="22" xfId="0" applyNumberFormat="1" applyFont="1" applyFill="1" applyBorder="1"/>
    <xf numFmtId="44" fontId="12" fillId="7" borderId="9" xfId="0" applyNumberFormat="1" applyFont="1" applyFill="1" applyBorder="1"/>
    <xf numFmtId="0" fontId="12" fillId="0" borderId="1" xfId="0" applyFont="1" applyFill="1" applyBorder="1"/>
    <xf numFmtId="0" fontId="12" fillId="7" borderId="7" xfId="0" applyFont="1" applyFill="1" applyBorder="1" applyAlignment="1">
      <alignment horizontal="left" vertical="top"/>
    </xf>
    <xf numFmtId="0" fontId="12" fillId="7" borderId="1" xfId="0" applyFont="1" applyFill="1" applyBorder="1" applyAlignment="1">
      <alignment horizontal="left" vertical="top" wrapText="1"/>
    </xf>
    <xf numFmtId="44" fontId="12" fillId="7" borderId="1" xfId="0" applyNumberFormat="1" applyFont="1" applyFill="1" applyBorder="1"/>
    <xf numFmtId="0" fontId="15" fillId="7" borderId="12" xfId="0" applyFont="1" applyFill="1" applyBorder="1" applyAlignment="1">
      <alignment vertical="top" wrapText="1"/>
    </xf>
    <xf numFmtId="0" fontId="15" fillId="7" borderId="9" xfId="0" applyFont="1" applyFill="1" applyBorder="1" applyAlignment="1">
      <alignment vertical="center" wrapText="1"/>
    </xf>
    <xf numFmtId="0" fontId="12" fillId="7" borderId="7" xfId="0" applyFont="1" applyFill="1" applyBorder="1" applyAlignment="1">
      <alignment horizontal="left" vertical="top" wrapText="1"/>
    </xf>
    <xf numFmtId="0" fontId="12" fillId="0" borderId="30" xfId="0" applyFont="1" applyFill="1" applyBorder="1" applyAlignment="1">
      <alignment horizontal="left" vertical="top"/>
    </xf>
    <xf numFmtId="0" fontId="12" fillId="0" borderId="16" xfId="0" applyFont="1" applyFill="1" applyBorder="1" applyAlignment="1">
      <alignment horizontal="left" vertical="top" wrapText="1"/>
    </xf>
    <xf numFmtId="0" fontId="16" fillId="4" borderId="11" xfId="1" applyFont="1" applyFill="1" applyBorder="1" applyAlignment="1">
      <alignment horizontal="left" vertical="center"/>
    </xf>
    <xf numFmtId="0" fontId="16" fillId="4" borderId="13" xfId="1" applyFont="1" applyFill="1" applyBorder="1" applyAlignment="1"/>
    <xf numFmtId="164" fontId="16" fillId="4" borderId="19" xfId="1" applyNumberFormat="1" applyFont="1" applyFill="1" applyBorder="1" applyAlignment="1">
      <alignment horizontal="center" vertical="center"/>
    </xf>
    <xf numFmtId="0" fontId="16" fillId="9" borderId="18" xfId="1" applyFont="1" applyFill="1" applyBorder="1"/>
    <xf numFmtId="164" fontId="16" fillId="4" borderId="19" xfId="1" applyNumberFormat="1" applyFont="1" applyFill="1" applyBorder="1" applyAlignment="1" applyProtection="1">
      <alignment horizontal="center" vertical="center"/>
      <protection hidden="1"/>
    </xf>
    <xf numFmtId="0" fontId="10" fillId="0" borderId="0" xfId="0" applyFont="1"/>
    <xf numFmtId="0" fontId="1" fillId="0" borderId="6" xfId="0" applyFont="1" applyBorder="1" applyAlignment="1" applyProtection="1">
      <alignment vertical="top"/>
      <protection hidden="1"/>
    </xf>
    <xf numFmtId="0" fontId="1" fillId="0" borderId="4" xfId="0" applyFont="1" applyBorder="1" applyProtection="1">
      <protection hidden="1"/>
    </xf>
    <xf numFmtId="0" fontId="1" fillId="0" borderId="4" xfId="0" applyFont="1" applyBorder="1" applyAlignment="1" applyProtection="1">
      <alignment horizontal="center" wrapText="1"/>
      <protection hidden="1"/>
    </xf>
    <xf numFmtId="0" fontId="13" fillId="0" borderId="4" xfId="0" applyFont="1" applyBorder="1" applyAlignment="1" applyProtection="1">
      <alignment horizontal="center" wrapText="1"/>
      <protection hidden="1"/>
    </xf>
    <xf numFmtId="0" fontId="3" fillId="0" borderId="5" xfId="0" applyFont="1" applyBorder="1" applyAlignment="1" applyProtection="1">
      <alignment horizontal="center" wrapText="1"/>
      <protection hidden="1"/>
    </xf>
    <xf numFmtId="0" fontId="1" fillId="0" borderId="3" xfId="0" applyFont="1" applyBorder="1" applyAlignment="1" applyProtection="1">
      <alignment vertical="top"/>
      <protection hidden="1"/>
    </xf>
    <xf numFmtId="0" fontId="1" fillId="0" borderId="0" xfId="0" applyFont="1" applyBorder="1" applyProtection="1">
      <protection hidden="1"/>
    </xf>
    <xf numFmtId="0" fontId="1" fillId="0" borderId="0" xfId="0" applyFont="1" applyBorder="1" applyAlignment="1" applyProtection="1">
      <alignment horizontal="center" wrapText="1"/>
      <protection hidden="1"/>
    </xf>
    <xf numFmtId="0" fontId="13" fillId="0" borderId="0" xfId="0" applyFont="1" applyBorder="1" applyAlignment="1" applyProtection="1">
      <alignment horizontal="center" wrapText="1"/>
      <protection hidden="1"/>
    </xf>
    <xf numFmtId="0" fontId="3" fillId="0" borderId="2" xfId="0" applyFont="1" applyBorder="1" applyAlignment="1" applyProtection="1">
      <alignment horizontal="center" wrapText="1"/>
      <protection hidden="1"/>
    </xf>
    <xf numFmtId="0" fontId="3" fillId="0" borderId="3" xfId="0" applyFont="1" applyBorder="1" applyAlignment="1" applyProtection="1">
      <alignment vertical="top"/>
      <protection hidden="1"/>
    </xf>
    <xf numFmtId="0" fontId="1" fillId="0" borderId="3" xfId="0" applyFont="1" applyBorder="1" applyProtection="1">
      <protection hidden="1"/>
    </xf>
    <xf numFmtId="0" fontId="10" fillId="0" borderId="0" xfId="0" applyFont="1" applyBorder="1" applyAlignment="1" applyProtection="1">
      <alignment vertical="top" wrapText="1"/>
      <protection hidden="1"/>
    </xf>
    <xf numFmtId="0" fontId="12" fillId="0" borderId="9" xfId="0" applyFont="1" applyFill="1" applyBorder="1" applyAlignment="1">
      <alignment horizontal="left" vertical="top" wrapText="1"/>
    </xf>
    <xf numFmtId="44" fontId="1" fillId="0" borderId="9" xfId="0" applyNumberFormat="1" applyFont="1" applyBorder="1"/>
    <xf numFmtId="0" fontId="17" fillId="0" borderId="1" xfId="2" applyBorder="1"/>
    <xf numFmtId="0" fontId="0" fillId="0" borderId="0" xfId="0"/>
    <xf numFmtId="164" fontId="19" fillId="0" borderId="36" xfId="3" applyNumberFormat="1" applyFont="1" applyBorder="1" applyAlignment="1"/>
    <xf numFmtId="164" fontId="19" fillId="0" borderId="0" xfId="3" applyNumberFormat="1" applyFont="1" applyBorder="1" applyAlignment="1"/>
    <xf numFmtId="0" fontId="1" fillId="0" borderId="0" xfId="0" applyFont="1" applyBorder="1"/>
    <xf numFmtId="164" fontId="19" fillId="0" borderId="36" xfId="3" applyNumberFormat="1" applyFont="1" applyBorder="1" applyAlignment="1">
      <alignment horizontal="left"/>
    </xf>
    <xf numFmtId="0" fontId="19" fillId="0" borderId="0" xfId="3" applyFont="1" applyBorder="1"/>
    <xf numFmtId="164" fontId="20" fillId="0" borderId="36" xfId="3" applyNumberFormat="1" applyFont="1" applyFill="1" applyBorder="1" applyAlignment="1"/>
    <xf numFmtId="164" fontId="20" fillId="0" borderId="36" xfId="3" applyNumberFormat="1" applyFont="1" applyFill="1" applyBorder="1" applyAlignment="1">
      <alignment horizontal="left"/>
    </xf>
    <xf numFmtId="0" fontId="20" fillId="0" borderId="0" xfId="3" applyFont="1" applyFill="1" applyBorder="1"/>
    <xf numFmtId="0" fontId="10" fillId="0" borderId="0" xfId="0" applyFont="1" applyBorder="1"/>
    <xf numFmtId="164" fontId="19" fillId="0" borderId="36" xfId="3" applyNumberFormat="1" applyFont="1" applyBorder="1" applyAlignment="1"/>
    <xf numFmtId="164" fontId="19" fillId="0" borderId="36" xfId="3" applyNumberFormat="1" applyFont="1" applyFill="1" applyBorder="1" applyAlignment="1"/>
    <xf numFmtId="0" fontId="1" fillId="0" borderId="1" xfId="0" applyFont="1" applyBorder="1"/>
    <xf numFmtId="0" fontId="13" fillId="8" borderId="1" xfId="0" applyFont="1" applyFill="1" applyBorder="1" applyAlignment="1" applyProtection="1">
      <alignment vertical="center"/>
      <protection locked="0"/>
    </xf>
    <xf numFmtId="0" fontId="13" fillId="8" borderId="16" xfId="0" applyFont="1" applyFill="1" applyBorder="1" applyAlignment="1" applyProtection="1">
      <alignment vertical="center"/>
      <protection locked="0"/>
    </xf>
    <xf numFmtId="0" fontId="13" fillId="8" borderId="9" xfId="0" applyFont="1" applyFill="1" applyBorder="1" applyAlignment="1" applyProtection="1">
      <alignment vertical="center"/>
      <protection locked="0"/>
    </xf>
    <xf numFmtId="44" fontId="12" fillId="0" borderId="7" xfId="0" applyNumberFormat="1" applyFont="1" applyBorder="1"/>
    <xf numFmtId="164" fontId="7" fillId="0" borderId="8" xfId="0" applyNumberFormat="1" applyFont="1" applyBorder="1" applyAlignment="1" applyProtection="1">
      <protection hidden="1"/>
    </xf>
    <xf numFmtId="44" fontId="12" fillId="0" borderId="21" xfId="0" applyNumberFormat="1" applyFont="1" applyBorder="1"/>
    <xf numFmtId="44" fontId="12" fillId="0" borderId="15" xfId="0" applyNumberFormat="1" applyFont="1" applyBorder="1"/>
    <xf numFmtId="164" fontId="7" fillId="0" borderId="17" xfId="0" applyNumberFormat="1" applyFont="1" applyBorder="1" applyAlignment="1" applyProtection="1">
      <protection hidden="1"/>
    </xf>
    <xf numFmtId="44" fontId="12" fillId="0" borderId="1" xfId="0" applyNumberFormat="1" applyFont="1" applyFill="1" applyBorder="1"/>
    <xf numFmtId="44" fontId="12" fillId="0" borderId="12" xfId="0" applyNumberFormat="1" applyFont="1" applyBorder="1"/>
    <xf numFmtId="44" fontId="12" fillId="0" borderId="22" xfId="0" applyNumberFormat="1" applyFont="1" applyBorder="1"/>
    <xf numFmtId="164" fontId="7" fillId="0" borderId="10" xfId="0" applyNumberFormat="1" applyFont="1" applyBorder="1" applyAlignment="1" applyProtection="1">
      <protection hidden="1"/>
    </xf>
    <xf numFmtId="44" fontId="12" fillId="7" borderId="22" xfId="0" applyNumberFormat="1" applyFont="1" applyFill="1" applyBorder="1"/>
    <xf numFmtId="164" fontId="7" fillId="7" borderId="10" xfId="0" applyNumberFormat="1" applyFont="1" applyFill="1" applyBorder="1" applyAlignment="1" applyProtection="1">
      <protection hidden="1"/>
    </xf>
    <xf numFmtId="44" fontId="12" fillId="7" borderId="21" xfId="0" applyNumberFormat="1" applyFont="1" applyFill="1" applyBorder="1"/>
    <xf numFmtId="164" fontId="7" fillId="7" borderId="8" xfId="0" applyNumberFormat="1" applyFont="1" applyFill="1" applyBorder="1" applyAlignment="1" applyProtection="1">
      <protection hidden="1"/>
    </xf>
    <xf numFmtId="44" fontId="12" fillId="0" borderId="21" xfId="0" applyNumberFormat="1" applyFont="1" applyFill="1" applyBorder="1"/>
    <xf numFmtId="44" fontId="12" fillId="0" borderId="29" xfId="0" applyNumberFormat="1" applyFont="1" applyFill="1" applyBorder="1"/>
    <xf numFmtId="164" fontId="7" fillId="0" borderId="8" xfId="0" applyNumberFormat="1" applyFont="1" applyFill="1" applyBorder="1" applyAlignment="1" applyProtection="1">
      <protection hidden="1"/>
    </xf>
    <xf numFmtId="4" fontId="14" fillId="8" borderId="18" xfId="1" applyNumberFormat="1" applyFont="1" applyFill="1" applyBorder="1" applyAlignment="1" applyProtection="1">
      <alignment horizontal="center" vertical="center" wrapText="1"/>
      <protection hidden="1"/>
    </xf>
    <xf numFmtId="44" fontId="12" fillId="0" borderId="22" xfId="0" applyNumberFormat="1" applyFont="1" applyFill="1" applyBorder="1"/>
    <xf numFmtId="164" fontId="18" fillId="0" borderId="36" xfId="3" applyNumberFormat="1" applyBorder="1" applyAlignment="1"/>
    <xf numFmtId="0" fontId="4" fillId="6" borderId="34" xfId="0" applyNumberFormat="1" applyFont="1" applyFill="1" applyBorder="1" applyAlignment="1">
      <alignment horizontal="left" vertical="top" wrapText="1"/>
    </xf>
    <xf numFmtId="0" fontId="4" fillId="6" borderId="35" xfId="0" applyNumberFormat="1" applyFont="1" applyFill="1" applyBorder="1" applyAlignment="1">
      <alignment horizontal="left" vertical="top" wrapText="1"/>
    </xf>
  </cellXfs>
  <cellStyles count="4">
    <cellStyle name="Hyperlink" xfId="2" builtinId="8"/>
    <cellStyle name="Hyperlink 2" xfId="3" xr:uid="{00000000-0005-0000-0000-000031000000}"/>
    <cellStyle name="Normal" xfId="0" builtinId="0"/>
    <cellStyle name="Total" xfId="1" builtinId="2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FF"/>
      <color rgb="FFFFCCCC"/>
      <color rgb="FFCCFF99"/>
      <color rgb="FFCCFF33"/>
      <color rgb="FF99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1809750</xdr:colOff>
      <xdr:row>1</xdr:row>
      <xdr:rowOff>104774</xdr:rowOff>
    </xdr:from>
    <xdr:to>
      <xdr:col>1</xdr:col>
      <xdr:colOff>7101417</xdr:colOff>
      <xdr:row>3</xdr:row>
      <xdr:rowOff>209549</xdr:rowOff>
    </xdr:to>
    <xdr:sp macro="" textlink="">
      <xdr:nvSpPr>
        <xdr:cNvPr id="2" name="Text 1">
          <a:extLst>
            <a:ext uri="{FF2B5EF4-FFF2-40B4-BE49-F238E27FC236}">
              <a16:creationId xmlns:a16="http://schemas.microsoft.com/office/drawing/2014/main" id="{00000000-0008-0000-0100-000002000000}"/>
            </a:ext>
          </a:extLst>
        </xdr:cNvPr>
        <xdr:cNvSpPr txBox="1">
          <a:spLocks noChangeArrowheads="1"/>
        </xdr:cNvSpPr>
      </xdr:nvSpPr>
      <xdr:spPr bwMode="auto">
        <a:xfrm>
          <a:off x="5133975" y="304799"/>
          <a:ext cx="5291667" cy="504825"/>
        </a:xfrm>
        <a:prstGeom prst="rect">
          <a:avLst/>
        </a:prstGeom>
        <a:solidFill>
          <a:srgbClr val="FFFFFF"/>
        </a:solidFill>
        <a:ln w="1">
          <a:noFill/>
          <a:miter lim="800000"/>
          <a:headEnd/>
          <a:tailEnd/>
        </a:ln>
      </xdr:spPr>
      <xdr:txBody>
        <a:bodyPr vertOverflow="clip" wrap="square" lIns="45720" tIns="32004" rIns="45720" bIns="0" anchor="t" upright="1"/>
        <a:lstStyle/>
        <a:p>
          <a:pPr algn="ctr" rtl="0">
            <a:defRPr sz="1000"/>
          </a:pPr>
          <a:r>
            <a:rPr lang="en-US" sz="2000" b="0" i="0" u="none" strike="noStrike" baseline="0">
              <a:solidFill>
                <a:srgbClr val="000000"/>
              </a:solidFill>
              <a:latin typeface="Arial Rounded MT Bold"/>
            </a:rPr>
            <a:t>2018 Hub-in-a-Box Application</a:t>
          </a:r>
        </a:p>
      </xdr:txBody>
    </xdr:sp>
    <xdr:clientData/>
  </xdr:twoCellAnchor>
  <xdr:twoCellAnchor>
    <xdr:from>
      <xdr:col>2</xdr:col>
      <xdr:colOff>904875</xdr:colOff>
      <xdr:row>4</xdr:row>
      <xdr:rowOff>365124</xdr:rowOff>
    </xdr:from>
    <xdr:to>
      <xdr:col>5</xdr:col>
      <xdr:colOff>1628775</xdr:colOff>
      <xdr:row>4</xdr:row>
      <xdr:rowOff>714372</xdr:rowOff>
    </xdr:to>
    <xdr:sp macro="" textlink="">
      <xdr:nvSpPr>
        <xdr:cNvPr id="3" name="Text 23">
          <a:extLst>
            <a:ext uri="{FF2B5EF4-FFF2-40B4-BE49-F238E27FC236}">
              <a16:creationId xmlns:a16="http://schemas.microsoft.com/office/drawing/2014/main" id="{00000000-0008-0000-0100-000003000000}"/>
            </a:ext>
          </a:extLst>
        </xdr:cNvPr>
        <xdr:cNvSpPr txBox="1">
          <a:spLocks noChangeArrowheads="1"/>
        </xdr:cNvSpPr>
      </xdr:nvSpPr>
      <xdr:spPr bwMode="auto">
        <a:xfrm flipV="1">
          <a:off x="14351000" y="1396999"/>
          <a:ext cx="3311525" cy="349248"/>
        </a:xfrm>
        <a:prstGeom prst="rect">
          <a:avLst/>
        </a:prstGeom>
        <a:solidFill>
          <a:srgbClr val="FFFFFF"/>
        </a:solidFill>
        <a:ln w="1">
          <a:noFill/>
          <a:miter lim="800000"/>
          <a:headEnd/>
          <a:tailEnd/>
        </a:ln>
      </xdr:spPr>
      <xdr:txBody>
        <a:bodyPr vertOverflow="clip" wrap="square" lIns="36576" tIns="27432" rIns="0" bIns="0" anchor="t" upright="1"/>
        <a:lstStyle/>
        <a:p>
          <a:pPr algn="l" rtl="0">
            <a:defRPr sz="1000"/>
          </a:pPr>
          <a:r>
            <a:rPr lang="en-US" sz="1050" b="0" i="0" u="none" strike="noStrike" baseline="0">
              <a:solidFill>
                <a:schemeClr val="tx2"/>
              </a:solidFill>
              <a:latin typeface="Arial"/>
              <a:cs typeface="Arial"/>
            </a:rPr>
            <a:t>THIS IS NOT A PURCHASE CONTRACT</a:t>
          </a:r>
        </a:p>
      </xdr:txBody>
    </xdr:sp>
    <xdr:clientData/>
  </xdr:twoCellAnchor>
  <xdr:twoCellAnchor editAs="oneCell">
    <xdr:from>
      <xdr:col>0</xdr:col>
      <xdr:colOff>244243</xdr:colOff>
      <xdr:row>0</xdr:row>
      <xdr:rowOff>82918</xdr:rowOff>
    </xdr:from>
    <xdr:to>
      <xdr:col>0</xdr:col>
      <xdr:colOff>3354917</xdr:colOff>
      <xdr:row>3</xdr:row>
      <xdr:rowOff>158749</xdr:rowOff>
    </xdr:to>
    <xdr:pic>
      <xdr:nvPicPr>
        <xdr:cNvPr id="11" name="Picture 14" descr="cid:image001.png@01D395D7.4AEF7270">
          <a:extLst>
            <a:ext uri="{FF2B5EF4-FFF2-40B4-BE49-F238E27FC236}">
              <a16:creationId xmlns:a16="http://schemas.microsoft.com/office/drawing/2014/main" id="{33920B93-1C04-4942-9168-1645B580AF9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243" y="82918"/>
          <a:ext cx="3110674" cy="869581"/>
        </a:xfrm>
        <a:prstGeom prst="rect">
          <a:avLst/>
        </a:prstGeom>
        <a:noFill/>
        <a:ln>
          <a:noFill/>
        </a:ln>
      </xdr:spPr>
    </xdr:pic>
    <xdr:clientData/>
  </xdr:twoCellAnchor>
  <xdr:twoCellAnchor>
    <xdr:from>
      <xdr:col>2</xdr:col>
      <xdr:colOff>2943680</xdr:colOff>
      <xdr:row>0</xdr:row>
      <xdr:rowOff>365125</xdr:rowOff>
    </xdr:from>
    <xdr:to>
      <xdr:col>2</xdr:col>
      <xdr:colOff>7161894</xdr:colOff>
      <xdr:row>0</xdr:row>
      <xdr:rowOff>1635125</xdr:rowOff>
    </xdr:to>
    <xdr:sp macro="" textlink="">
      <xdr:nvSpPr>
        <xdr:cNvPr id="14" name="Text 1">
          <a:extLst>
            <a:ext uri="{FF2B5EF4-FFF2-40B4-BE49-F238E27FC236}">
              <a16:creationId xmlns:a16="http://schemas.microsoft.com/office/drawing/2014/main" id="{CC222FC3-A45A-47AA-9D90-57AF890499AC}"/>
            </a:ext>
          </a:extLst>
        </xdr:cNvPr>
        <xdr:cNvSpPr txBox="1">
          <a:spLocks noChangeArrowheads="1"/>
        </xdr:cNvSpPr>
      </xdr:nvSpPr>
      <xdr:spPr bwMode="auto">
        <a:xfrm>
          <a:off x="6674305" y="7508875"/>
          <a:ext cx="4218214" cy="1270000"/>
        </a:xfrm>
        <a:prstGeom prst="rect">
          <a:avLst/>
        </a:prstGeom>
        <a:solidFill>
          <a:srgbClr val="FFFFFF"/>
        </a:solidFill>
        <a:ln w="1">
          <a:noFill/>
          <a:miter lim="800000"/>
          <a:headEnd/>
          <a:tailEnd/>
        </a:ln>
      </xdr:spPr>
      <xdr:txBody>
        <a:bodyPr vertOverflow="clip" wrap="square" lIns="45720" tIns="32004" rIns="45720" bIns="0" anchor="t" upright="1"/>
        <a:lstStyle/>
        <a:p>
          <a:pPr algn="ctr" rtl="0">
            <a:defRPr sz="1000"/>
          </a:pPr>
          <a:endParaRPr lang="en-US" sz="1200" b="0" i="0" u="none" strike="noStrike" baseline="0">
            <a:solidFill>
              <a:srgbClr val="000000"/>
            </a:solidFill>
            <a:latin typeface="Arial Rounded MT Bold"/>
          </a:endParaRPr>
        </a:p>
        <a:p>
          <a:pPr algn="ctr" rtl="0">
            <a:defRPr sz="1000"/>
          </a:pPr>
          <a:r>
            <a:rPr lang="en-US" sz="1800" b="0" i="0" u="none" strike="noStrike" baseline="0">
              <a:solidFill>
                <a:srgbClr val="000000"/>
              </a:solidFill>
              <a:latin typeface="Arial Rounded MT Bold"/>
            </a:rPr>
            <a:t>REQUEST FOR MATERIALS </a:t>
          </a:r>
        </a:p>
      </xdr:txBody>
    </xdr:sp>
    <xdr:clientData/>
  </xdr:twoCellAnchor>
  <xdr:twoCellAnchor>
    <xdr:from>
      <xdr:col>2</xdr:col>
      <xdr:colOff>3889376</xdr:colOff>
      <xdr:row>0</xdr:row>
      <xdr:rowOff>1133928</xdr:rowOff>
    </xdr:from>
    <xdr:to>
      <xdr:col>2</xdr:col>
      <xdr:colOff>6352269</xdr:colOff>
      <xdr:row>0</xdr:row>
      <xdr:rowOff>1555750</xdr:rowOff>
    </xdr:to>
    <xdr:sp macro="" textlink="">
      <xdr:nvSpPr>
        <xdr:cNvPr id="15" name="Text 23">
          <a:extLst>
            <a:ext uri="{FF2B5EF4-FFF2-40B4-BE49-F238E27FC236}">
              <a16:creationId xmlns:a16="http://schemas.microsoft.com/office/drawing/2014/main" id="{D7CD040A-D475-402A-BA9E-EFCF17D1178D}"/>
            </a:ext>
          </a:extLst>
        </xdr:cNvPr>
        <xdr:cNvSpPr txBox="1">
          <a:spLocks noChangeArrowheads="1"/>
        </xdr:cNvSpPr>
      </xdr:nvSpPr>
      <xdr:spPr bwMode="auto">
        <a:xfrm>
          <a:off x="7620001" y="8277678"/>
          <a:ext cx="2462893" cy="421822"/>
        </a:xfrm>
        <a:prstGeom prst="rect">
          <a:avLst/>
        </a:prstGeom>
        <a:solidFill>
          <a:srgbClr val="FFFFFF"/>
        </a:solidFill>
        <a:ln w="1">
          <a:noFill/>
          <a:miter lim="800000"/>
          <a:headEnd/>
          <a:tailEnd/>
        </a:ln>
      </xdr:spPr>
      <xdr:txBody>
        <a:bodyPr vertOverflow="clip" wrap="square" lIns="36576" tIns="27432" rIns="0" bIns="0" anchor="t" upright="1"/>
        <a:lstStyle/>
        <a:p>
          <a:pPr algn="l" rtl="0">
            <a:defRPr sz="1000"/>
          </a:pPr>
          <a:r>
            <a:rPr lang="en-US" sz="1000" b="0" i="0" u="none" strike="noStrike" baseline="0">
              <a:solidFill>
                <a:schemeClr val="tx2"/>
              </a:solidFill>
              <a:latin typeface="Arial"/>
              <a:cs typeface="Arial"/>
            </a:rPr>
            <a:t>THIS IS NOT A PURCHASE CONTRACT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amazon.com/EverBrite-Flashlight-Handheld-Assorted-Emergency/dp/B071SJ6NBS/ref=sr_1_16?s=hi&amp;ie=UTF8&amp;qid=1519414342&amp;sr=1-16&amp;keywords=flashlights" TargetMode="External"/><Relationship Id="rId18" Type="http://schemas.openxmlformats.org/officeDocument/2006/relationships/hyperlink" Target="https://www.amazon.com/dp/B003TV410W/ref=psdc_553608_t1_B001MA3UQI" TargetMode="External"/><Relationship Id="rId26" Type="http://schemas.openxmlformats.org/officeDocument/2006/relationships/hyperlink" Target="https://www.amazon.com/Avery-Top-Loading-Garment-Friendly-Badges-74536/dp/B002CMLTJK/ref=pd_bxgy_229_img_3?_encoding=UTF8&amp;pd_rd_i=B002CMLTJK&amp;pd_rd_r=9AZQX8BMEJRGN7CZF0M1&amp;pd_rd_w=c7b3b&amp;pd_rd_wg=QvAn4&amp;psc=1&amp;refRID=9AZQX8BMEJRGN7CZF0M1" TargetMode="External"/><Relationship Id="rId39" Type="http://schemas.openxmlformats.org/officeDocument/2006/relationships/hyperlink" Target="https://www.amazon.com/Two-Sided-Survival-Emergency-Churchmoor-Adventures/dp/B076B7RRCB/ref=sr_1_10?s=hi&amp;ie=UTF8&amp;qid=1519858671&amp;sr=1-10&amp;keywords=survival+blanket" TargetMode="External"/><Relationship Id="rId21" Type="http://schemas.openxmlformats.org/officeDocument/2006/relationships/hyperlink" Target="https://www.staples.com/Staples-4-x-6-Line-Ruled-White-Index-Cards-500-Pack/product_233510" TargetMode="External"/><Relationship Id="rId34" Type="http://schemas.openxmlformats.org/officeDocument/2006/relationships/hyperlink" Target="https://www.amazon.com/dp/B071CKSMS7/ref=sspa_dk_detail_1?psc=1&amp;pd_rd_i=B071CKSMS7&amp;pd_rd_wg=QNLQq&amp;pd_rd_r=R6V0567B9MKXGYX9BJQN&amp;pd_rd_w=LLWcg" TargetMode="External"/><Relationship Id="rId42" Type="http://schemas.openxmlformats.org/officeDocument/2006/relationships/hyperlink" Target="https://www.amazon.com/Hi-Spec-Maintenance-Repairs-Tool-Tools/dp/B01MZZFZPG/ref=sr_1_20?s=hi&amp;ie=UTF8&amp;qid=1519858996&amp;sr=1-20&amp;keywords=tool+kit" TargetMode="External"/><Relationship Id="rId47" Type="http://schemas.openxmlformats.org/officeDocument/2006/relationships/hyperlink" Target="https://www.amazon.com/VELCRO-Brand-Black-2-Inch-91140/dp/B001E1Y5O6/ref=sr_1_4?s=electronics&amp;ie=UTF8&amp;qid=1520016576&amp;sr=1-4&amp;keywords=velcro+straps" TargetMode="External"/><Relationship Id="rId50" Type="http://schemas.openxmlformats.org/officeDocument/2006/relationships/hyperlink" Target="https://www.amazon.com/Dexas-Slimcase-Storage-Clipboard-Blue/dp/B009649HV4/ref=sr_1_11?s=office-products&amp;ie=UTF8&amp;qid=1520351894&amp;sr=1-11&amp;keywords=Clipboards+with+storage" TargetMode="External"/><Relationship Id="rId55" Type="http://schemas.openxmlformats.org/officeDocument/2006/relationships/hyperlink" Target="https://www.homedepot.com/p/RIDGID-48-in-x-24-in-Universal-Storage-Chest-48R-OS/300748574" TargetMode="External"/><Relationship Id="rId7" Type="http://schemas.openxmlformats.org/officeDocument/2006/relationships/hyperlink" Target="https://www.amazon.com/Version-iRonsnow-Emergency-Weather-Flashlight/dp/B00WIF2T7C/ref=sr_1_1?s=electronics&amp;ie=UTF8&amp;qid=1519411424&amp;sr=1-1&amp;keywords=emergency+radios" TargetMode="External"/><Relationship Id="rId12" Type="http://schemas.openxmlformats.org/officeDocument/2006/relationships/hyperlink" Target="https://www.amazon.com/dp/B074DW15XZ/ref=sxbs_sxwds-stvp_2?pf_rd_m=ATVPDKIKX0DER&amp;pf_rd_p=3341940462&amp;pd_rd_wg=96i9v&amp;pf_rd_r=AW0C28J5EC2YVS4CHQHT&amp;pf_rd_s=desktop-sx-bottom-slot&amp;pf_rd_t=301&amp;pd_rd_i=B074DW15XZ&amp;pd_rd_w=K2zFB&amp;pf_rd_i=First+Aid+Kit&amp;pd_rd_r=ba4f84fc-2320-41aa-9110-e7cf900bbc35&amp;ie=UTF8&amp;qid=1519413972&amp;sr=2" TargetMode="External"/><Relationship Id="rId17" Type="http://schemas.openxmlformats.org/officeDocument/2006/relationships/hyperlink" Target="https://www.amazon.com/Industrial-Glow-Sticks-Emergency-Duration/dp/B06XW3R4RD/ref=sr_1_2?s=hi&amp;ie=UTF8&amp;qid=1519426448&amp;sr=8-2&amp;keywords=20+Pack++Glow+Sticks%2C+6%22+Ultra+Bright+Emergency+Light+Sticks" TargetMode="External"/><Relationship Id="rId25" Type="http://schemas.openxmlformats.org/officeDocument/2006/relationships/hyperlink" Target="https://www.amazon.com/BET1001-Outdoor-Megaphone-Speaker-Bullhorn/dp/B077VXTLVQ/ref=sr_1_1_sspa?s=hi&amp;ie=UTF8&amp;qid=1519665043&amp;sr=1-1-spons&amp;keywords=Megaphone&amp;psc=1" TargetMode="External"/><Relationship Id="rId33" Type="http://schemas.openxmlformats.org/officeDocument/2006/relationships/hyperlink" Target="https://www.amazon.com/SGT-KNOTS-Solid-Braid-Nylon/dp/B01G5ZOYY6/ref=sr_1_2?s=hi&amp;ie=UTF8&amp;qid=1519752933&amp;sr=1-2&amp;keywords=SGT%2BKNOTS%2BSolid%2BBraid%2BNylon%2BRope%2B%2B1%2F4%22%2Bnylon%2C%2B100%2Bft&amp;th=1&amp;psc=1" TargetMode="External"/><Relationship Id="rId38" Type="http://schemas.openxmlformats.org/officeDocument/2006/relationships/hyperlink" Target="https://www.amazon.com/dp/B01N0LF8UX/ref=sspa_dk_detail_0?psc=1&amp;pd_rd_i=B01N0LF8UX&amp;pd_rd_wg=drgkA&amp;pd_rd_r=KE22YTACDPTV7S8682EG&amp;pd_rd_w=lH3kd" TargetMode="External"/><Relationship Id="rId46" Type="http://schemas.openxmlformats.org/officeDocument/2006/relationships/hyperlink" Target="https://www.amazon.com/dp/B01MRCZ3FH/ref=sspa_dk_detail_3?psc=1&amp;pd_rd_i=B01MRCZ3FH&amp;pd_rd_wg=xj61q&amp;pd_rd_r=V84P8P859XHEMWPVMVD9&amp;pd_rd_w=sLbyZ" TargetMode="External"/><Relationship Id="rId2" Type="http://schemas.openxmlformats.org/officeDocument/2006/relationships/hyperlink" Target="https://www.amazon.com/gp/cart/view.html/ref=lh_cart_vc_btn" TargetMode="External"/><Relationship Id="rId16" Type="http://schemas.openxmlformats.org/officeDocument/2006/relationships/hyperlink" Target="https://www.amazon.com/Goal-Zero-Portable-Generator-Alternative/dp/B00CWBABRM/ref=sr_1_1?s=electronics&amp;ie=UTF8&amp;qid=1519422912&amp;sr=1-1&amp;keywords=Goal+Zero+Yeti+150+Portable+Power+Station%2C+150Wh+Small+Generator+Alternative+with+12V%2C+AC+and+USB+Outputs" TargetMode="External"/><Relationship Id="rId20" Type="http://schemas.openxmlformats.org/officeDocument/2006/relationships/hyperlink" Target="https://www.amazon.com/Best-Lumen-Waterproof-Headlamp-4-Modes/dp/B01LW87K4K/ref=sr_1_11_sspa?ie=UTF8&amp;qid=1519662987&amp;sr=8-11-spons&amp;keywords=led+headlamp+rechargeable&amp;psc=1" TargetMode="External"/><Relationship Id="rId29" Type="http://schemas.openxmlformats.org/officeDocument/2006/relationships/hyperlink" Target="https://www.amazon.com/Scotch-Lasting-Storage-Packaging-3650-2/dp/B000LWHV0Y/ref=sr_1_4?s=hi&amp;ie=UTF8&amp;qid=1519746990&amp;sr=8-4&amp;keywords=packing+tape+roll" TargetMode="External"/><Relationship Id="rId41" Type="http://schemas.openxmlformats.org/officeDocument/2006/relationships/hyperlink" Target="https://www.amazon.com/Grizzly-Tarps-Multi-Purpose-Waterproof/dp/B0053QUAAG/ref=sr_1_5?s=hi&amp;ie=UTF8&amp;qid=1519858794&amp;sr=1-5&amp;keywords=tarps&amp;dpID=510jRQmAaGL&amp;preST=_SY300_QL70_&amp;dpSrc=srch&amp;th=1" TargetMode="External"/><Relationship Id="rId54" Type="http://schemas.openxmlformats.org/officeDocument/2006/relationships/hyperlink" Target="https://www.homedepot.com/p/Knaack-36-in-x-19-in-x-16-in-Storage-Chest-36/205174368" TargetMode="External"/><Relationship Id="rId1" Type="http://schemas.openxmlformats.org/officeDocument/2006/relationships/hyperlink" Target="https://www.amazon.com/Buffalo-Industries-60205-Pre-Bleached-Cloth/dp/B000GLK01C/ref=sr_1_1?s=home-garden&amp;ie=UTF8&amp;qid=1519405513&amp;sr=1-1&amp;keywords=Bag+of+Rags" TargetMode="External"/><Relationship Id="rId6" Type="http://schemas.openxmlformats.org/officeDocument/2006/relationships/hyperlink" Target="https://www.amazon.com/ThorFire-Rechargeable-Emergency-Portable-Flashlight/dp/B014H4036A/ref=pd_sim_86_1?_encoding=UTF8&amp;pd_rd_i=B014H4036A&amp;pd_rd_r=Y2FK47JGYNSH0SANJTBT&amp;pd_rd_w=p5hmb&amp;pd_rd_wg=Sm43n&amp;psc=1&amp;refRID=Y2FK47JGYNSH0SANJTBT" TargetMode="External"/><Relationship Id="rId11" Type="http://schemas.openxmlformats.org/officeDocument/2006/relationships/hyperlink" Target="https://www.amazon.com/80653-Low-Odor-Chisel-Assorted-6-Piece/dp/B000MK2PZ6/ref=sr_1_1?s=office-products&amp;ie=UTF8&amp;qid=1519413614&amp;sr=1-1&amp;keywords=Low-Odor+Dry+Erase+Set%2C+Chisel+Tip%2C+Assorted+Colors%2C+6-Piece" TargetMode="External"/><Relationship Id="rId24" Type="http://schemas.openxmlformats.org/officeDocument/2006/relationships/hyperlink" Target="https://www.amazon.com/Master-Lock-Padlock-Laminated-5T/dp/B00004Y8CK/ref=sr_1_2?s=hi&amp;ie=UTF8&amp;qid=1519664804&amp;sr=1-2&amp;keywords=master+lock+5+locks+keyed" TargetMode="External"/><Relationship Id="rId32" Type="http://schemas.openxmlformats.org/officeDocument/2006/relationships/hyperlink" Target="https://www.amazon.com/Usstore-Portable-Organizer-Multifunction-Underwear/dp/B06XPP7XQW/ref=sr_1_16?s=sporting-goods&amp;ie=UTF8&amp;qid=1519752658&amp;sr=1-16&amp;keywords=shoe%2Bbag%2Borganizers&amp;th=1" TargetMode="External"/><Relationship Id="rId37" Type="http://schemas.openxmlformats.org/officeDocument/2006/relationships/hyperlink" Target="https://www.amazon.com/dp/B00NN5LRVK/ref=sspa_dk_detail_5?psc=1&amp;pd_rd_i=B00NN5LRVK&amp;pd_rd_wg=yhzyM&amp;pd_rd_r=BSMRYJDN6HMJ5EBWFM9M&amp;pd_rd_w=ebkRA" TargetMode="External"/><Relationship Id="rId40" Type="http://schemas.openxmlformats.org/officeDocument/2006/relationships/hyperlink" Target="https://www.amazon.com/Grizzly-Tarps-Multi-Purpose-Waterproof/dp/B0053KC5Z0/ref=sr_1_5?s=hi&amp;ie=UTF8&amp;qid=1519858794&amp;sr=1-5&amp;keywords=tarps&amp;dpID=510jRQmAaGL&amp;preST=_SY300_QL70_&amp;dpSrc=srch&amp;th=1" TargetMode="External"/><Relationship Id="rId45" Type="http://schemas.openxmlformats.org/officeDocument/2006/relationships/hyperlink" Target="https://www.amazon.com/NearMoon-Multi-Purpose-Locking-Pieces-Plastic/dp/B074YY4DYQ/ref=sr_1_10?s=electronics&amp;ie=UTF8&amp;qid=1520008918&amp;sr=1-10&amp;keywords=Zip+Ties" TargetMode="External"/><Relationship Id="rId53" Type="http://schemas.openxmlformats.org/officeDocument/2006/relationships/hyperlink" Target="https://www.amazon.com/XSHIELD-XS0008-10-Visibility-Unrated-Universal/dp/B06XT99Z95/ref=sr_1_1_sspa?s=hi&amp;ie=UTF8&amp;qid=1519746040&amp;sr=1-1-spons&amp;keywords=Orange%2BVests%2BPACK&amp;th=1" TargetMode="External"/><Relationship Id="rId58" Type="http://schemas.openxmlformats.org/officeDocument/2006/relationships/drawing" Target="../drawings/drawing1.xml"/><Relationship Id="rId5" Type="http://schemas.openxmlformats.org/officeDocument/2006/relationships/hyperlink" Target="https://www.amazon.com/Universal-43613-Bulletin-Satin-Finished-Aluminum/dp/B00FZYRYSC/ref=sr_1_4?s=office-products&amp;ie=UTF8&amp;qid=1519408674&amp;sr=1-4&amp;keywords=24+x+36+Cork+boards" TargetMode="External"/><Relationship Id="rId15" Type="http://schemas.openxmlformats.org/officeDocument/2006/relationships/hyperlink" Target="https://www.amazon.com/SurvivalKitsOnline-515100-Earthquakes-Hurricanes-Emergencies/dp/B000NYDEPQ/ref=sr_1_8?s=hi&amp;ie=UTF8&amp;qid=1519422365&amp;sr=1-8&amp;keywords=gas%2Fwater+shut+off+tool" TargetMode="External"/><Relationship Id="rId23" Type="http://schemas.openxmlformats.org/officeDocument/2006/relationships/hyperlink" Target="https://www.amazon.com/Master-Lock-Padlock-Combination-178D/dp/B0009V1WMA/ref=sr_1_1?ie=UTF8&amp;qid=1519663970&amp;sr=8-1&amp;keywords=master+lock+175" TargetMode="External"/><Relationship Id="rId28" Type="http://schemas.openxmlformats.org/officeDocument/2006/relationships/hyperlink" Target="https://www.amazon.com/XSHIELD-XS0008-10-Visibility-Unrated-Universal/dp/B06XTGXSDZ/ref=sr_1_1_sspa?s=hi&amp;ie=UTF8&amp;qid=1519746040&amp;sr=1-1-spons&amp;keywords=Orange+Vests+PACK&amp;psc=1" TargetMode="External"/><Relationship Id="rId36" Type="http://schemas.openxmlformats.org/officeDocument/2006/relationships/hyperlink" Target="https://www.amazon.com/dp/B071WFR3J6/ref=sspa_dk_detail_3?psc=1&amp;pd_rd_i=B071WFR3J6&amp;pd_rd_wg=Cjeg3&amp;pd_rd_r=JJF3ZEKVAT3X1E38M9RT&amp;pd_rd_w=mcpk7" TargetMode="External"/><Relationship Id="rId49" Type="http://schemas.openxmlformats.org/officeDocument/2006/relationships/hyperlink" Target="https://www.amazon.com/Sharpie-Paper-Mate-Expo-Highlighters/dp/B0722Q5CC6/ref=sr_1_4?s=office-products&amp;ie=UTF8&amp;qid=1519667275&amp;sr=1-4&amp;keywords=office+supplies+kit" TargetMode="External"/><Relationship Id="rId57" Type="http://schemas.openxmlformats.org/officeDocument/2006/relationships/printerSettings" Target="../printerSettings/printerSettings1.bin"/><Relationship Id="rId10" Type="http://schemas.openxmlformats.org/officeDocument/2006/relationships/hyperlink" Target="https://www.amazon.com/US-Art-Supply-X-Large-Aluminum/dp/B00OP9PUKM/ref=sr_1_4?s=office-products&amp;ie=UTF8&amp;qid=1519413342&amp;sr=1-4&amp;keywords=Easel+large" TargetMode="External"/><Relationship Id="rId19" Type="http://schemas.openxmlformats.org/officeDocument/2006/relationships/hyperlink" Target="https://www.amazon.com/Pyramex-Style-Point-Snap-Suspension/dp/B000FFS3N6/ref=sr_1_1?s=hi&amp;ie=UTF8&amp;qid=1519427930&amp;sr=1-1&amp;keywords=hard%2Bhats&amp;th=1" TargetMode="External"/><Relationship Id="rId31" Type="http://schemas.openxmlformats.org/officeDocument/2006/relationships/hyperlink" Target="https://www.amazon.com/Post-Sticky-Janeiro-Collection-4621-SSAU/dp/B001UXFT70/ref=sr_1_4?s=sporting-goods&amp;ie=UTF8&amp;qid=1519749431&amp;sr=8-4&amp;keywords=post+it+pads" TargetMode="External"/><Relationship Id="rId44" Type="http://schemas.openxmlformats.org/officeDocument/2006/relationships/hyperlink" Target="https://www.amazon.com/Baofeng-136-174-400-480-Dual-Band-Transceiver/dp/B009MAKWC0/ref=sr_1_19?ie=UTF8&amp;qid=1520008402&amp;sr=8-19&amp;keywords=Transceiver+-+Ham+radio" TargetMode="External"/><Relationship Id="rId52" Type="http://schemas.openxmlformats.org/officeDocument/2006/relationships/hyperlink" Target="https://www.amazon.com/Kraft-Tool-GG468-Plastic-5-Gallon/dp/B00BNXTZDQ/ref=sr_1_4?s=home-garden&amp;ie=UTF8&amp;qid=1519338537&amp;sr=1-4&amp;keywords=5+gallon+bucket" TargetMode="External"/><Relationship Id="rId4" Type="http://schemas.openxmlformats.org/officeDocument/2006/relationships/hyperlink" Target="https://www.amazon.com/Clipboards-Office-Solutions-Direct-clipboard/dp/B01H2OR8QA/ref=sr_1_4?s=office-products&amp;ie=UTF8&amp;qid=1519407946&amp;sr=1-4&amp;keywords=Clipboards" TargetMode="External"/><Relationship Id="rId9" Type="http://schemas.openxmlformats.org/officeDocument/2006/relationships/hyperlink" Target="https://www.amazon.com/XFasten-Inches-Yellowing-Resistant-Conformable/dp/B01IJ6LUGE/ref=sr_1_3_sspa?s=office-products&amp;ie=UTF8&amp;qid=1519412971&amp;sr=1-3-spons&amp;keywords=50+yard+Duct+Tape&amp;psc=1" TargetMode="External"/><Relationship Id="rId14" Type="http://schemas.openxmlformats.org/officeDocument/2006/relationships/hyperlink" Target="https://www.amazon.com/Cosco-Steel-4-Pack-Folding-Chair/dp/B00DQC9HYO/ref=sr_1_4?ie=UTF8&amp;qid=1519421570&amp;sr=8-4&amp;keywords=black+metal+folding+chairs" TargetMode="External"/><Relationship Id="rId22" Type="http://schemas.openxmlformats.org/officeDocument/2006/relationships/hyperlink" Target="https://www.amazon.com/Rechargeable-Collapsible-Flashlight-Emergency-Water-Resistant/dp/B00YH0Z9G4/ref=sr_1_3?ie=UTF8&amp;qid=1519663681&amp;sr=8-3&amp;keywords=led+lanterns+solar" TargetMode="External"/><Relationship Id="rId27" Type="http://schemas.openxmlformats.org/officeDocument/2006/relationships/hyperlink" Target="https://www.amazon.com/School-Supplies-Bundle-Sharpeners-Scissors/dp/B01J928F2O/ref=pd_sim_229_6?_encoding=UTF8&amp;pd_rd_i=B01J928F2O&amp;pd_rd_r=B9HHJE97AESK5S35XDR2&amp;pd_rd_w=aswIN&amp;pd_rd_wg=vYBzf&amp;psc=1&amp;refRID=B9HHJE97AESK5S35XDR2" TargetMode="External"/><Relationship Id="rId30" Type="http://schemas.openxmlformats.org/officeDocument/2006/relationships/hyperlink" Target="https://www.amazon.com/Reliance-Products-Luggable-Portable-Gallon/dp/B000FIAPXO/ref=sr_1_6?s=sporting-goods&amp;ie=UTF8&amp;qid=1519749254&amp;sr=1-6&amp;keywords=portable+toilet+bucket" TargetMode="External"/><Relationship Id="rId35" Type="http://schemas.openxmlformats.org/officeDocument/2006/relationships/hyperlink" Target="https://www.amazon.com/dp/B06XSCGT2F/ref=sxbs_sxwds-stvp_1?pf_rd_m=ATVPDKIKX0DER&amp;pf_rd_p=3341940462&amp;pd_rd_wg=kzy5r&amp;pf_rd_r=HJPM3RW0HMJW29X2S614&amp;pf_rd_s=desktop-sx-bottom-slot&amp;pf_rd_t=301&amp;pd_rd_i=B06XSCGT2F&amp;pd_rd_w=wskhl&amp;pf_rd_i=emergency+poncho&amp;pd_rd_r=49252623-fe0b-44c8-bec2-aa698398ed0d&amp;ie=UTF8&amp;qid=1519753693&amp;sr=1" TargetMode="External"/><Relationship Id="rId43" Type="http://schemas.openxmlformats.org/officeDocument/2006/relationships/hyperlink" Target="https://www.costco.com/Ziploc-Variety-Pack%2c-347-Bags.product.100219369.html" TargetMode="External"/><Relationship Id="rId48" Type="http://schemas.openxmlformats.org/officeDocument/2006/relationships/hyperlink" Target="https://www.amazon.com/Spotlights-Outdoor-Camping-Rechargeable-Batteries/dp/B015E6M23C/ref=sr_1_5?ie=UTF8&amp;qid=1520016756&amp;sr=8-5&amp;keywords=Work+lights" TargetMode="External"/><Relationship Id="rId56" Type="http://schemas.openxmlformats.org/officeDocument/2006/relationships/hyperlink" Target="https://www.homedepot.com/p/Knaack-48-in-x-30-in-x-34-in-JOBMASTER-Storage-Chest-4830/205174378" TargetMode="External"/><Relationship Id="rId8" Type="http://schemas.openxmlformats.org/officeDocument/2006/relationships/hyperlink" Target="https://www.amazon.com/dp/B00RLPFAEI/ref=sspa_dk_detail_1?psc=1&amp;pd_rd_i=B00RLPFAEI&amp;pd_rd_wg=LIjwH&amp;pd_rd_r=WNAE7JCJ9BRA3DF4CT47&amp;pd_rd_w=AWffH" TargetMode="External"/><Relationship Id="rId51" Type="http://schemas.openxmlformats.org/officeDocument/2006/relationships/hyperlink" Target="https://www.amazon.com/Sterilite-19849806-Quart-Latches-6-Pack/dp/B002BA5F52/ref=pd_sim_201_1?_encoding=UTF8&amp;pd_rd_i=B002BA5F52&amp;pd_rd_r=H1A1G1J4VVRZ8B9Q5VYK&amp;pd_rd_w=O9JzE&amp;pd_rd_wg=AIEAU&amp;psc=1&amp;refRID=H1A1G1J4VVRZ8B9Q5VYK" TargetMode="External"/><Relationship Id="rId3" Type="http://schemas.openxmlformats.org/officeDocument/2006/relationships/hyperlink" Target="https://www.amazon.com/Refillable-Lighter-Kitchen-Grilling-Adjustable/dp/B00K5RN2EY/ref=sr_1_76?ie=UTF8&amp;qid=1519407112&amp;sr=8-76&amp;keywords=BBQ+ligh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78"/>
  <sheetViews>
    <sheetView showGridLines="0" tabSelected="1" zoomScale="60" zoomScaleNormal="60" zoomScaleSheetLayoutView="50" zoomScalePageLayoutView="50" workbookViewId="0">
      <selection activeCell="F10" sqref="F10"/>
    </sheetView>
  </sheetViews>
  <sheetFormatPr defaultColWidth="0" defaultRowHeight="21" zeroHeight="1" x14ac:dyDescent="0.35"/>
  <cols>
    <col min="1" max="1" width="51.42578125" style="3" customWidth="1"/>
    <col min="2" max="2" width="132.140625" style="2" customWidth="1"/>
    <col min="3" max="3" width="18.28515625" style="13" customWidth="1"/>
    <col min="4" max="4" width="23.140625" style="14" hidden="1" customWidth="1"/>
    <col min="5" max="5" width="15.7109375" style="23" customWidth="1"/>
    <col min="6" max="6" width="20" style="15" customWidth="1"/>
    <col min="7" max="7" width="10.7109375" style="1" hidden="1" customWidth="1"/>
    <col min="8" max="16384" width="10.7109375" style="1" hidden="1"/>
  </cols>
  <sheetData>
    <row r="1" spans="1:7" x14ac:dyDescent="0.35">
      <c r="A1" s="60"/>
      <c r="B1" s="61"/>
      <c r="C1" s="62"/>
      <c r="D1" s="62"/>
      <c r="E1" s="63"/>
      <c r="F1" s="64"/>
    </row>
    <row r="2" spans="1:7" x14ac:dyDescent="0.35">
      <c r="A2" s="65"/>
      <c r="B2" s="66"/>
      <c r="C2" s="67"/>
      <c r="D2" s="67"/>
      <c r="E2" s="68"/>
      <c r="F2" s="69"/>
    </row>
    <row r="3" spans="1:7" x14ac:dyDescent="0.35">
      <c r="A3" s="70"/>
      <c r="B3" s="66"/>
      <c r="C3" s="67"/>
      <c r="D3" s="67"/>
      <c r="E3" s="68"/>
      <c r="F3" s="69"/>
    </row>
    <row r="4" spans="1:7" ht="33" customHeight="1" x14ac:dyDescent="0.35">
      <c r="A4" s="65"/>
      <c r="B4" s="66"/>
      <c r="C4" s="67"/>
      <c r="D4" s="67"/>
      <c r="E4" s="68"/>
      <c r="F4" s="69"/>
    </row>
    <row r="5" spans="1:7" ht="117" thickBot="1" x14ac:dyDescent="0.4">
      <c r="A5" s="71"/>
      <c r="B5" s="72" t="s">
        <v>130</v>
      </c>
      <c r="C5" s="67"/>
      <c r="D5" s="67"/>
      <c r="E5" s="68"/>
      <c r="F5" s="69"/>
    </row>
    <row r="6" spans="1:7" s="4" customFormat="1" ht="59.25" thickBot="1" x14ac:dyDescent="0.25">
      <c r="A6" s="9" t="s">
        <v>65</v>
      </c>
      <c r="B6" s="9" t="s">
        <v>2</v>
      </c>
      <c r="C6" s="10" t="s">
        <v>0</v>
      </c>
      <c r="D6" s="11" t="s">
        <v>85</v>
      </c>
      <c r="E6" s="21" t="s">
        <v>3</v>
      </c>
      <c r="F6" s="12" t="s">
        <v>84</v>
      </c>
    </row>
    <row r="7" spans="1:7" ht="42.75" customHeight="1" thickBot="1" x14ac:dyDescent="0.3">
      <c r="A7" s="17" t="s">
        <v>120</v>
      </c>
      <c r="B7" s="16" t="s">
        <v>135</v>
      </c>
      <c r="C7" s="7"/>
      <c r="D7" s="7"/>
      <c r="E7" s="22"/>
      <c r="F7" s="8"/>
    </row>
    <row r="8" spans="1:7" s="5" customFormat="1" x14ac:dyDescent="0.3">
      <c r="A8" s="24" t="s">
        <v>132</v>
      </c>
      <c r="B8" s="35" t="s">
        <v>107</v>
      </c>
      <c r="C8" s="94">
        <v>696.22</v>
      </c>
      <c r="D8" s="26">
        <f>C8*10.4%</f>
        <v>72.406880000000015</v>
      </c>
      <c r="E8" s="89"/>
      <c r="F8" s="93">
        <f>((D8+C8)*E8)</f>
        <v>0</v>
      </c>
      <c r="G8" s="110" t="s">
        <v>203</v>
      </c>
    </row>
    <row r="9" spans="1:7" s="5" customFormat="1" x14ac:dyDescent="0.3">
      <c r="A9" s="24" t="s">
        <v>138</v>
      </c>
      <c r="B9" s="73" t="s">
        <v>136</v>
      </c>
      <c r="C9" s="99">
        <v>614.03</v>
      </c>
      <c r="D9" s="26">
        <f t="shared" ref="D9:D10" si="0">C9*10.4%</f>
        <v>63.859120000000004</v>
      </c>
      <c r="E9" s="89"/>
      <c r="F9" s="93">
        <f t="shared" ref="F9:F14" si="1">((D9+C9)*E9)</f>
        <v>0</v>
      </c>
      <c r="G9" s="88" t="s">
        <v>142</v>
      </c>
    </row>
    <row r="10" spans="1:7" s="5" customFormat="1" x14ac:dyDescent="0.3">
      <c r="A10" s="24" t="s">
        <v>139</v>
      </c>
      <c r="B10" s="73" t="s">
        <v>137</v>
      </c>
      <c r="C10" s="99">
        <v>824.76</v>
      </c>
      <c r="D10" s="26">
        <f t="shared" si="0"/>
        <v>85.775040000000004</v>
      </c>
      <c r="E10" s="89"/>
      <c r="F10" s="93">
        <f t="shared" si="1"/>
        <v>0</v>
      </c>
      <c r="G10" s="75" t="s">
        <v>204</v>
      </c>
    </row>
    <row r="11" spans="1:7" s="5" customFormat="1" x14ac:dyDescent="0.3">
      <c r="A11" s="24" t="s">
        <v>133</v>
      </c>
      <c r="B11" s="73" t="s">
        <v>131</v>
      </c>
      <c r="C11" s="109">
        <v>628.45000000000005</v>
      </c>
      <c r="D11" s="74">
        <v>93.875600000000006</v>
      </c>
      <c r="E11" s="89"/>
      <c r="F11" s="93">
        <f t="shared" si="1"/>
        <v>0</v>
      </c>
      <c r="G11" s="88" t="s">
        <v>205</v>
      </c>
    </row>
    <row r="12" spans="1:7" s="5" customFormat="1" ht="21" customHeight="1" x14ac:dyDescent="0.3">
      <c r="A12" s="24" t="s">
        <v>134</v>
      </c>
      <c r="B12" s="35" t="s">
        <v>141</v>
      </c>
      <c r="C12" s="105">
        <v>432</v>
      </c>
      <c r="D12" s="26">
        <f>C12*10.4%</f>
        <v>44.928000000000004</v>
      </c>
      <c r="E12" s="89"/>
      <c r="F12" s="93">
        <f t="shared" si="1"/>
        <v>0</v>
      </c>
      <c r="G12" s="86" t="s">
        <v>200</v>
      </c>
    </row>
    <row r="13" spans="1:7" s="6" customFormat="1" x14ac:dyDescent="0.3">
      <c r="A13" s="24" t="s">
        <v>63</v>
      </c>
      <c r="B13" s="35" t="s">
        <v>140</v>
      </c>
      <c r="C13" s="105">
        <v>299</v>
      </c>
      <c r="D13" s="26">
        <f>C13*10.4%</f>
        <v>31.096000000000004</v>
      </c>
      <c r="E13" s="89"/>
      <c r="F13" s="93">
        <f t="shared" si="1"/>
        <v>0</v>
      </c>
      <c r="G13" s="87" t="s">
        <v>201</v>
      </c>
    </row>
    <row r="14" spans="1:7" s="5" customFormat="1" ht="21.75" thickBot="1" x14ac:dyDescent="0.35">
      <c r="A14" s="52" t="s">
        <v>63</v>
      </c>
      <c r="B14" s="53" t="s">
        <v>62</v>
      </c>
      <c r="C14" s="106">
        <v>199</v>
      </c>
      <c r="D14" s="34">
        <f>C14*10.4%</f>
        <v>20.696000000000002</v>
      </c>
      <c r="E14" s="90"/>
      <c r="F14" s="93">
        <f t="shared" si="1"/>
        <v>0</v>
      </c>
      <c r="G14" s="86" t="s">
        <v>202</v>
      </c>
    </row>
    <row r="15" spans="1:7" s="5" customFormat="1" ht="34.5" customHeight="1" thickBot="1" x14ac:dyDescent="0.3">
      <c r="A15" s="17" t="s">
        <v>121</v>
      </c>
      <c r="B15" s="18" t="s">
        <v>129</v>
      </c>
      <c r="C15" s="7"/>
      <c r="D15" s="7"/>
      <c r="E15" s="22"/>
      <c r="F15" s="8"/>
    </row>
    <row r="16" spans="1:7" s="45" customFormat="1" x14ac:dyDescent="0.3">
      <c r="A16" s="41" t="s">
        <v>69</v>
      </c>
      <c r="B16" s="42" t="s">
        <v>70</v>
      </c>
      <c r="C16" s="101">
        <v>79.989999999999995</v>
      </c>
      <c r="D16" s="44">
        <f t="shared" ref="D16:D22" si="2">C16*10.4%</f>
        <v>8.3189600000000006</v>
      </c>
      <c r="E16" s="91">
        <v>1</v>
      </c>
      <c r="F16" s="102">
        <f t="shared" ref="F16:F22" si="3">((D16+C16)*E16)</f>
        <v>88.308959999999999</v>
      </c>
      <c r="G16" s="82" t="s">
        <v>143</v>
      </c>
    </row>
    <row r="17" spans="1:7" s="45" customFormat="1" x14ac:dyDescent="0.3">
      <c r="A17" s="46" t="s">
        <v>8</v>
      </c>
      <c r="B17" s="47" t="s">
        <v>38</v>
      </c>
      <c r="C17" s="103">
        <v>25.55</v>
      </c>
      <c r="D17" s="48">
        <f t="shared" si="2"/>
        <v>2.6572000000000005</v>
      </c>
      <c r="E17" s="89">
        <v>1</v>
      </c>
      <c r="F17" s="104">
        <f t="shared" si="3"/>
        <v>28.2072</v>
      </c>
      <c r="G17" s="82" t="s">
        <v>144</v>
      </c>
    </row>
    <row r="18" spans="1:7" s="45" customFormat="1" x14ac:dyDescent="0.3">
      <c r="A18" s="46" t="s">
        <v>9</v>
      </c>
      <c r="B18" s="47" t="s">
        <v>40</v>
      </c>
      <c r="C18" s="101">
        <v>79.989999999999995</v>
      </c>
      <c r="D18" s="48">
        <f t="shared" si="2"/>
        <v>8.3189600000000006</v>
      </c>
      <c r="E18" s="89">
        <v>1</v>
      </c>
      <c r="F18" s="104">
        <f t="shared" si="3"/>
        <v>88.308959999999999</v>
      </c>
      <c r="G18" s="82" t="s">
        <v>145</v>
      </c>
    </row>
    <row r="19" spans="1:7" s="45" customFormat="1" x14ac:dyDescent="0.3">
      <c r="A19" s="49" t="s">
        <v>123</v>
      </c>
      <c r="B19" s="50" t="s">
        <v>76</v>
      </c>
      <c r="C19" s="101">
        <v>46.94</v>
      </c>
      <c r="D19" s="43">
        <f t="shared" si="2"/>
        <v>4.8817599999999999</v>
      </c>
      <c r="E19" s="91">
        <v>1</v>
      </c>
      <c r="F19" s="102">
        <f t="shared" si="3"/>
        <v>51.821759999999998</v>
      </c>
      <c r="G19" s="82" t="s">
        <v>146</v>
      </c>
    </row>
    <row r="20" spans="1:7" s="45" customFormat="1" ht="34.5" customHeight="1" x14ac:dyDescent="0.3">
      <c r="A20" s="51" t="s">
        <v>105</v>
      </c>
      <c r="B20" s="47" t="s">
        <v>104</v>
      </c>
      <c r="C20" s="103">
        <f>12.99+12.25</f>
        <v>25.240000000000002</v>
      </c>
      <c r="D20" s="48">
        <f t="shared" si="2"/>
        <v>2.6249600000000006</v>
      </c>
      <c r="E20" s="89">
        <v>1</v>
      </c>
      <c r="F20" s="104">
        <f t="shared" si="3"/>
        <v>27.864960000000004</v>
      </c>
      <c r="G20" s="82" t="s">
        <v>147</v>
      </c>
    </row>
    <row r="21" spans="1:7" s="45" customFormat="1" ht="37.5" x14ac:dyDescent="0.3">
      <c r="A21" s="51" t="s">
        <v>79</v>
      </c>
      <c r="B21" s="47" t="s">
        <v>78</v>
      </c>
      <c r="C21" s="103">
        <v>18.989999999999998</v>
      </c>
      <c r="D21" s="48">
        <f t="shared" si="2"/>
        <v>1.97496</v>
      </c>
      <c r="E21" s="89">
        <v>1</v>
      </c>
      <c r="F21" s="104">
        <f t="shared" si="3"/>
        <v>20.964959999999998</v>
      </c>
      <c r="G21" s="83" t="s">
        <v>148</v>
      </c>
    </row>
    <row r="22" spans="1:7" s="45" customFormat="1" ht="57" thickBot="1" x14ac:dyDescent="0.35">
      <c r="A22" s="51" t="s">
        <v>108</v>
      </c>
      <c r="B22" s="47" t="s">
        <v>127</v>
      </c>
      <c r="C22" s="103">
        <f>24.51+5.8</f>
        <v>30.310000000000002</v>
      </c>
      <c r="D22" s="48">
        <f t="shared" si="2"/>
        <v>3.1522400000000004</v>
      </c>
      <c r="E22" s="89">
        <v>1</v>
      </c>
      <c r="F22" s="104">
        <f t="shared" si="3"/>
        <v>33.462240000000001</v>
      </c>
      <c r="G22" s="84" t="s">
        <v>149</v>
      </c>
    </row>
    <row r="23" spans="1:7" s="5" customFormat="1" ht="105" x14ac:dyDescent="0.25">
      <c r="A23" s="19" t="s">
        <v>122</v>
      </c>
      <c r="B23" s="20" t="s">
        <v>128</v>
      </c>
      <c r="C23" s="111"/>
      <c r="D23" s="111"/>
      <c r="E23" s="111"/>
      <c r="F23" s="112"/>
      <c r="G23" s="79"/>
    </row>
    <row r="24" spans="1:7" x14ac:dyDescent="0.3">
      <c r="A24" s="31" t="s">
        <v>124</v>
      </c>
      <c r="B24" s="35" t="s">
        <v>126</v>
      </c>
      <c r="C24" s="97">
        <v>200</v>
      </c>
      <c r="D24" s="36">
        <f>C24*10.4%</f>
        <v>20.8</v>
      </c>
      <c r="E24" s="89"/>
      <c r="F24" s="107">
        <f>((C24*E24))</f>
        <v>0</v>
      </c>
      <c r="G24" s="76"/>
    </row>
    <row r="25" spans="1:7" s="5" customFormat="1" x14ac:dyDescent="0.3">
      <c r="A25" s="37" t="s">
        <v>25</v>
      </c>
      <c r="B25" s="38" t="s">
        <v>27</v>
      </c>
      <c r="C25" s="98">
        <v>2.82</v>
      </c>
      <c r="D25" s="39">
        <f t="shared" ref="D25:D67" si="4">C25*10.4%</f>
        <v>0.29327999999999999</v>
      </c>
      <c r="E25" s="91"/>
      <c r="F25" s="100">
        <f t="shared" ref="F25:F48" si="5">((D25+C25)*E25)</f>
        <v>0</v>
      </c>
      <c r="G25" s="77" t="s">
        <v>150</v>
      </c>
    </row>
    <row r="26" spans="1:7" s="5" customFormat="1" x14ac:dyDescent="0.3">
      <c r="A26" s="27" t="s">
        <v>28</v>
      </c>
      <c r="B26" s="29" t="s">
        <v>29</v>
      </c>
      <c r="C26" s="92">
        <v>17.940000000000001</v>
      </c>
      <c r="D26" s="30">
        <f t="shared" si="4"/>
        <v>1.8657600000000003</v>
      </c>
      <c r="E26" s="89"/>
      <c r="F26" s="93">
        <f t="shared" si="5"/>
        <v>0</v>
      </c>
      <c r="G26" s="77" t="s">
        <v>151</v>
      </c>
    </row>
    <row r="27" spans="1:7" s="5" customFormat="1" x14ac:dyDescent="0.3">
      <c r="A27" s="24" t="s">
        <v>23</v>
      </c>
      <c r="B27" s="40" t="s">
        <v>30</v>
      </c>
      <c r="C27" s="92">
        <v>37.67</v>
      </c>
      <c r="D27" s="30">
        <f t="shared" si="4"/>
        <v>3.9176800000000007</v>
      </c>
      <c r="E27" s="89"/>
      <c r="F27" s="93">
        <f t="shared" si="5"/>
        <v>0</v>
      </c>
      <c r="G27" s="77" t="s">
        <v>152</v>
      </c>
    </row>
    <row r="28" spans="1:7" s="5" customFormat="1" x14ac:dyDescent="0.3">
      <c r="A28" s="27" t="s">
        <v>24</v>
      </c>
      <c r="B28" s="29" t="s">
        <v>31</v>
      </c>
      <c r="C28" s="92">
        <v>8.3699999999999992</v>
      </c>
      <c r="D28" s="30">
        <f t="shared" si="4"/>
        <v>0.87048000000000003</v>
      </c>
      <c r="E28" s="89"/>
      <c r="F28" s="93">
        <f t="shared" si="5"/>
        <v>0</v>
      </c>
      <c r="G28" s="77" t="s">
        <v>153</v>
      </c>
    </row>
    <row r="29" spans="1:7" s="5" customFormat="1" x14ac:dyDescent="0.3">
      <c r="A29" s="24" t="s">
        <v>71</v>
      </c>
      <c r="B29" s="40" t="s">
        <v>72</v>
      </c>
      <c r="C29" s="92">
        <v>16.989999999999998</v>
      </c>
      <c r="D29" s="26">
        <f t="shared" si="4"/>
        <v>1.7669600000000001</v>
      </c>
      <c r="E29" s="89"/>
      <c r="F29" s="93">
        <f t="shared" si="5"/>
        <v>0</v>
      </c>
      <c r="G29" s="77" t="s">
        <v>154</v>
      </c>
    </row>
    <row r="30" spans="1:7" s="5" customFormat="1" x14ac:dyDescent="0.3">
      <c r="A30" s="27" t="s">
        <v>4</v>
      </c>
      <c r="B30" s="29" t="s">
        <v>32</v>
      </c>
      <c r="C30" s="92">
        <v>10.99</v>
      </c>
      <c r="D30" s="26">
        <f t="shared" si="4"/>
        <v>1.1429600000000002</v>
      </c>
      <c r="E30" s="89"/>
      <c r="F30" s="93">
        <f t="shared" si="5"/>
        <v>0</v>
      </c>
      <c r="G30" s="77" t="s">
        <v>155</v>
      </c>
    </row>
    <row r="31" spans="1:7" s="5" customFormat="1" x14ac:dyDescent="0.3">
      <c r="A31" s="27" t="s">
        <v>41</v>
      </c>
      <c r="B31" s="29" t="s">
        <v>101</v>
      </c>
      <c r="C31" s="92">
        <v>14.95</v>
      </c>
      <c r="D31" s="26">
        <f t="shared" si="4"/>
        <v>1.5548</v>
      </c>
      <c r="E31" s="89"/>
      <c r="F31" s="93">
        <f t="shared" si="5"/>
        <v>0</v>
      </c>
      <c r="G31" s="77" t="s">
        <v>156</v>
      </c>
    </row>
    <row r="32" spans="1:7" s="5" customFormat="1" x14ac:dyDescent="0.3">
      <c r="A32" s="27" t="s">
        <v>100</v>
      </c>
      <c r="B32" s="29" t="s">
        <v>118</v>
      </c>
      <c r="C32" s="92">
        <v>10.99</v>
      </c>
      <c r="D32" s="26">
        <f t="shared" si="4"/>
        <v>1.1429600000000002</v>
      </c>
      <c r="E32" s="89"/>
      <c r="F32" s="93">
        <f t="shared" si="5"/>
        <v>0</v>
      </c>
      <c r="G32" s="77" t="s">
        <v>157</v>
      </c>
    </row>
    <row r="33" spans="1:7" s="5" customFormat="1" x14ac:dyDescent="0.3">
      <c r="A33" s="24" t="s">
        <v>5</v>
      </c>
      <c r="B33" s="40" t="s">
        <v>12</v>
      </c>
      <c r="C33" s="92">
        <v>18</v>
      </c>
      <c r="D33" s="26">
        <f t="shared" si="4"/>
        <v>1.8720000000000001</v>
      </c>
      <c r="E33" s="89"/>
      <c r="F33" s="93">
        <f t="shared" si="5"/>
        <v>0</v>
      </c>
      <c r="G33" s="77" t="s">
        <v>158</v>
      </c>
    </row>
    <row r="34" spans="1:7" s="5" customFormat="1" x14ac:dyDescent="0.3">
      <c r="A34" s="24" t="s">
        <v>42</v>
      </c>
      <c r="B34" s="40" t="s">
        <v>33</v>
      </c>
      <c r="C34" s="92">
        <v>15.89</v>
      </c>
      <c r="D34" s="26">
        <f t="shared" si="4"/>
        <v>1.6525600000000003</v>
      </c>
      <c r="E34" s="89"/>
      <c r="F34" s="93">
        <f t="shared" si="5"/>
        <v>0</v>
      </c>
      <c r="G34" s="77" t="s">
        <v>159</v>
      </c>
    </row>
    <row r="35" spans="1:7" s="5" customFormat="1" ht="37.5" x14ac:dyDescent="0.3">
      <c r="A35" s="24" t="s">
        <v>6</v>
      </c>
      <c r="B35" s="40" t="s">
        <v>34</v>
      </c>
      <c r="C35" s="92">
        <v>18.989999999999998</v>
      </c>
      <c r="D35" s="26">
        <f t="shared" si="4"/>
        <v>1.97496</v>
      </c>
      <c r="E35" s="89"/>
      <c r="F35" s="93">
        <f t="shared" si="5"/>
        <v>0</v>
      </c>
      <c r="G35" s="77" t="s">
        <v>160</v>
      </c>
    </row>
    <row r="36" spans="1:7" s="5" customFormat="1" x14ac:dyDescent="0.3">
      <c r="A36" s="24" t="s">
        <v>64</v>
      </c>
      <c r="B36" s="25" t="s">
        <v>35</v>
      </c>
      <c r="C36" s="92">
        <v>29.99</v>
      </c>
      <c r="D36" s="26">
        <f t="shared" si="4"/>
        <v>3.11896</v>
      </c>
      <c r="E36" s="89"/>
      <c r="F36" s="93">
        <f t="shared" si="5"/>
        <v>0</v>
      </c>
      <c r="G36" s="77" t="s">
        <v>161</v>
      </c>
    </row>
    <row r="37" spans="1:7" s="5" customFormat="1" x14ac:dyDescent="0.3">
      <c r="A37" s="27" t="s">
        <v>36</v>
      </c>
      <c r="B37" s="28" t="s">
        <v>37</v>
      </c>
      <c r="C37" s="92">
        <v>5.99</v>
      </c>
      <c r="D37" s="26">
        <f t="shared" si="4"/>
        <v>0.62296000000000007</v>
      </c>
      <c r="E37" s="89"/>
      <c r="F37" s="93">
        <f t="shared" si="5"/>
        <v>0</v>
      </c>
      <c r="G37" s="77" t="s">
        <v>162</v>
      </c>
    </row>
    <row r="38" spans="1:7" s="5" customFormat="1" x14ac:dyDescent="0.3">
      <c r="A38" s="24" t="s">
        <v>7</v>
      </c>
      <c r="B38" s="25" t="s">
        <v>13</v>
      </c>
      <c r="C38" s="92">
        <v>10.99</v>
      </c>
      <c r="D38" s="26">
        <f t="shared" si="4"/>
        <v>1.1429600000000002</v>
      </c>
      <c r="E38" s="89"/>
      <c r="F38" s="93">
        <f t="shared" si="5"/>
        <v>0</v>
      </c>
      <c r="G38" s="77" t="s">
        <v>163</v>
      </c>
    </row>
    <row r="39" spans="1:7" s="5" customFormat="1" x14ac:dyDescent="0.3">
      <c r="A39" s="27" t="s">
        <v>43</v>
      </c>
      <c r="B39" s="28" t="s">
        <v>14</v>
      </c>
      <c r="C39" s="92">
        <v>24.96</v>
      </c>
      <c r="D39" s="26">
        <f t="shared" si="4"/>
        <v>2.5958400000000004</v>
      </c>
      <c r="E39" s="89"/>
      <c r="F39" s="93">
        <f t="shared" si="5"/>
        <v>0</v>
      </c>
      <c r="G39" s="77" t="s">
        <v>164</v>
      </c>
    </row>
    <row r="40" spans="1:7" s="5" customFormat="1" x14ac:dyDescent="0.3">
      <c r="A40" s="24" t="s">
        <v>113</v>
      </c>
      <c r="B40" s="25" t="s">
        <v>39</v>
      </c>
      <c r="C40" s="92">
        <v>14.99</v>
      </c>
      <c r="D40" s="26">
        <f t="shared" si="4"/>
        <v>1.5589600000000001</v>
      </c>
      <c r="E40" s="89"/>
      <c r="F40" s="93">
        <f t="shared" si="5"/>
        <v>0</v>
      </c>
      <c r="G40" s="77" t="s">
        <v>165</v>
      </c>
    </row>
    <row r="41" spans="1:7" s="5" customFormat="1" x14ac:dyDescent="0.3">
      <c r="A41" s="27" t="s">
        <v>114</v>
      </c>
      <c r="B41" s="29" t="s">
        <v>26</v>
      </c>
      <c r="C41" s="92">
        <v>8.35</v>
      </c>
      <c r="D41" s="30">
        <f t="shared" ref="D41" si="6">C41*10.4%</f>
        <v>0.86840000000000006</v>
      </c>
      <c r="E41" s="89"/>
      <c r="F41" s="93">
        <f t="shared" ref="F41" si="7">((D41+C41)*E41)</f>
        <v>0</v>
      </c>
      <c r="G41" s="77" t="s">
        <v>166</v>
      </c>
    </row>
    <row r="42" spans="1:7" s="5" customFormat="1" x14ac:dyDescent="0.3">
      <c r="A42" s="27" t="s">
        <v>44</v>
      </c>
      <c r="B42" s="25" t="s">
        <v>45</v>
      </c>
      <c r="C42" s="92">
        <v>13.59</v>
      </c>
      <c r="D42" s="26">
        <f t="shared" si="4"/>
        <v>1.4133600000000002</v>
      </c>
      <c r="E42" s="89"/>
      <c r="F42" s="93">
        <f t="shared" si="5"/>
        <v>0</v>
      </c>
      <c r="G42" s="77" t="s">
        <v>167</v>
      </c>
    </row>
    <row r="43" spans="1:7" s="5" customFormat="1" x14ac:dyDescent="0.3">
      <c r="A43" s="27" t="s">
        <v>10</v>
      </c>
      <c r="B43" s="25" t="s">
        <v>15</v>
      </c>
      <c r="C43" s="92">
        <v>199.95</v>
      </c>
      <c r="D43" s="26">
        <f t="shared" si="4"/>
        <v>20.794800000000002</v>
      </c>
      <c r="E43" s="89"/>
      <c r="F43" s="93">
        <f t="shared" si="5"/>
        <v>0</v>
      </c>
      <c r="G43" s="77" t="s">
        <v>168</v>
      </c>
    </row>
    <row r="44" spans="1:7" s="5" customFormat="1" x14ac:dyDescent="0.3">
      <c r="A44" s="24" t="s">
        <v>93</v>
      </c>
      <c r="B44" s="25" t="s">
        <v>73</v>
      </c>
      <c r="C44" s="92">
        <v>12.95</v>
      </c>
      <c r="D44" s="26">
        <f t="shared" si="4"/>
        <v>1.3468</v>
      </c>
      <c r="E44" s="89"/>
      <c r="F44" s="93">
        <f t="shared" si="5"/>
        <v>0</v>
      </c>
      <c r="G44" s="77" t="s">
        <v>169</v>
      </c>
    </row>
    <row r="45" spans="1:7" s="5" customFormat="1" x14ac:dyDescent="0.3">
      <c r="A45" s="24" t="s">
        <v>75</v>
      </c>
      <c r="B45" s="25" t="s">
        <v>87</v>
      </c>
      <c r="C45" s="92">
        <v>11.54</v>
      </c>
      <c r="D45" s="26">
        <f t="shared" si="4"/>
        <v>1.2001600000000001</v>
      </c>
      <c r="E45" s="89"/>
      <c r="F45" s="93">
        <f t="shared" si="5"/>
        <v>0</v>
      </c>
      <c r="G45" s="77" t="s">
        <v>170</v>
      </c>
    </row>
    <row r="46" spans="1:7" s="5" customFormat="1" ht="19.5" customHeight="1" x14ac:dyDescent="0.3">
      <c r="A46" s="24" t="s">
        <v>74</v>
      </c>
      <c r="B46" s="25" t="s">
        <v>86</v>
      </c>
      <c r="C46" s="92">
        <v>8.99</v>
      </c>
      <c r="D46" s="26">
        <f t="shared" si="4"/>
        <v>0.93496000000000012</v>
      </c>
      <c r="E46" s="89"/>
      <c r="F46" s="93">
        <f t="shared" si="5"/>
        <v>0</v>
      </c>
      <c r="G46" s="77" t="s">
        <v>171</v>
      </c>
    </row>
    <row r="47" spans="1:7" s="5" customFormat="1" x14ac:dyDescent="0.3">
      <c r="A47" s="24" t="s">
        <v>11</v>
      </c>
      <c r="B47" s="25" t="s">
        <v>46</v>
      </c>
      <c r="C47" s="92">
        <v>7.36</v>
      </c>
      <c r="D47" s="26">
        <f t="shared" si="4"/>
        <v>0.76544000000000012</v>
      </c>
      <c r="E47" s="89"/>
      <c r="F47" s="93">
        <f t="shared" si="5"/>
        <v>0</v>
      </c>
      <c r="G47" s="77" t="s">
        <v>172</v>
      </c>
    </row>
    <row r="48" spans="1:7" s="5" customFormat="1" x14ac:dyDescent="0.3">
      <c r="A48" s="24" t="s">
        <v>47</v>
      </c>
      <c r="B48" s="25" t="s">
        <v>48</v>
      </c>
      <c r="C48" s="92">
        <v>8.9700000000000006</v>
      </c>
      <c r="D48" s="26">
        <f t="shared" si="4"/>
        <v>0.93288000000000015</v>
      </c>
      <c r="E48" s="89"/>
      <c r="F48" s="93">
        <f t="shared" si="5"/>
        <v>0</v>
      </c>
      <c r="G48" s="77" t="s">
        <v>173</v>
      </c>
    </row>
    <row r="49" spans="1:7" s="5" customFormat="1" x14ac:dyDescent="0.3">
      <c r="A49" s="24" t="s">
        <v>92</v>
      </c>
      <c r="B49" s="25" t="s">
        <v>49</v>
      </c>
      <c r="C49" s="92">
        <v>8</v>
      </c>
      <c r="D49" s="26">
        <f t="shared" si="4"/>
        <v>0.83200000000000007</v>
      </c>
      <c r="E49" s="89"/>
      <c r="F49" s="93">
        <f t="shared" ref="F49:F72" si="8">((D49+C49)*E49)</f>
        <v>0</v>
      </c>
      <c r="G49" s="77" t="s">
        <v>174</v>
      </c>
    </row>
    <row r="50" spans="1:7" s="5" customFormat="1" x14ac:dyDescent="0.3">
      <c r="A50" s="24" t="s">
        <v>16</v>
      </c>
      <c r="B50" s="25" t="s">
        <v>50</v>
      </c>
      <c r="C50" s="92">
        <v>9.99</v>
      </c>
      <c r="D50" s="26">
        <f t="shared" si="4"/>
        <v>1.0389600000000001</v>
      </c>
      <c r="E50" s="89"/>
      <c r="F50" s="93">
        <f t="shared" si="8"/>
        <v>0</v>
      </c>
      <c r="G50" s="77" t="s">
        <v>175</v>
      </c>
    </row>
    <row r="51" spans="1:7" s="5" customFormat="1" x14ac:dyDescent="0.3">
      <c r="A51" s="24" t="s">
        <v>66</v>
      </c>
      <c r="B51" s="25" t="s">
        <v>94</v>
      </c>
      <c r="C51" s="92">
        <v>23.08</v>
      </c>
      <c r="D51" s="26">
        <f t="shared" si="4"/>
        <v>2.4003200000000002</v>
      </c>
      <c r="E51" s="89"/>
      <c r="F51" s="93">
        <f t="shared" si="8"/>
        <v>0</v>
      </c>
      <c r="G51" s="77" t="s">
        <v>176</v>
      </c>
    </row>
    <row r="52" spans="1:7" s="5" customFormat="1" x14ac:dyDescent="0.3">
      <c r="A52" s="24" t="s">
        <v>17</v>
      </c>
      <c r="B52" s="25" t="s">
        <v>51</v>
      </c>
      <c r="C52" s="92">
        <v>25.05</v>
      </c>
      <c r="D52" s="26">
        <f t="shared" si="4"/>
        <v>2.6052000000000004</v>
      </c>
      <c r="E52" s="89"/>
      <c r="F52" s="93">
        <f t="shared" si="8"/>
        <v>0</v>
      </c>
      <c r="G52" s="77" t="s">
        <v>177</v>
      </c>
    </row>
    <row r="53" spans="1:7" s="5" customFormat="1" x14ac:dyDescent="0.3">
      <c r="A53" s="24" t="s">
        <v>88</v>
      </c>
      <c r="B53" s="25" t="s">
        <v>52</v>
      </c>
      <c r="C53" s="92">
        <v>27.45</v>
      </c>
      <c r="D53" s="26">
        <f t="shared" si="4"/>
        <v>2.8548</v>
      </c>
      <c r="E53" s="89"/>
      <c r="F53" s="93">
        <f t="shared" si="8"/>
        <v>0</v>
      </c>
      <c r="G53" s="77" t="s">
        <v>178</v>
      </c>
    </row>
    <row r="54" spans="1:7" s="5" customFormat="1" ht="36" customHeight="1" x14ac:dyDescent="0.3">
      <c r="A54" s="24" t="s">
        <v>97</v>
      </c>
      <c r="B54" s="25" t="s">
        <v>53</v>
      </c>
      <c r="C54" s="92">
        <v>15</v>
      </c>
      <c r="D54" s="26">
        <f t="shared" si="4"/>
        <v>1.56</v>
      </c>
      <c r="E54" s="89"/>
      <c r="F54" s="93">
        <f t="shared" si="8"/>
        <v>0</v>
      </c>
      <c r="G54" s="77" t="s">
        <v>179</v>
      </c>
    </row>
    <row r="55" spans="1:7" s="5" customFormat="1" ht="37.5" x14ac:dyDescent="0.3">
      <c r="A55" s="24" t="s">
        <v>106</v>
      </c>
      <c r="B55" s="25" t="s">
        <v>119</v>
      </c>
      <c r="C55" s="92">
        <v>14.84</v>
      </c>
      <c r="D55" s="26">
        <f t="shared" si="4"/>
        <v>1.5433600000000001</v>
      </c>
      <c r="E55" s="89"/>
      <c r="F55" s="93">
        <f t="shared" si="8"/>
        <v>0</v>
      </c>
      <c r="G55" s="77" t="s">
        <v>180</v>
      </c>
    </row>
    <row r="56" spans="1:7" s="5" customFormat="1" x14ac:dyDescent="0.3">
      <c r="A56" s="27" t="s">
        <v>95</v>
      </c>
      <c r="B56" s="28" t="s">
        <v>54</v>
      </c>
      <c r="C56" s="92">
        <v>6.49</v>
      </c>
      <c r="D56" s="26">
        <f t="shared" si="4"/>
        <v>0.67496000000000012</v>
      </c>
      <c r="E56" s="89"/>
      <c r="F56" s="93">
        <f t="shared" si="8"/>
        <v>0</v>
      </c>
      <c r="G56" s="77" t="s">
        <v>181</v>
      </c>
    </row>
    <row r="57" spans="1:7" s="5" customFormat="1" x14ac:dyDescent="0.3">
      <c r="A57" s="27" t="s">
        <v>67</v>
      </c>
      <c r="B57" s="28" t="s">
        <v>61</v>
      </c>
      <c r="C57" s="92">
        <v>37.57</v>
      </c>
      <c r="D57" s="26">
        <f t="shared" si="4"/>
        <v>3.9072800000000005</v>
      </c>
      <c r="E57" s="89"/>
      <c r="F57" s="93">
        <f t="shared" si="8"/>
        <v>0</v>
      </c>
      <c r="G57" s="77" t="s">
        <v>182</v>
      </c>
    </row>
    <row r="58" spans="1:7" s="5" customFormat="1" x14ac:dyDescent="0.3">
      <c r="A58" s="27" t="s">
        <v>96</v>
      </c>
      <c r="B58" s="28" t="s">
        <v>60</v>
      </c>
      <c r="C58" s="92">
        <v>9.99</v>
      </c>
      <c r="D58" s="26">
        <f t="shared" si="4"/>
        <v>1.0389600000000001</v>
      </c>
      <c r="E58" s="89"/>
      <c r="F58" s="93">
        <f t="shared" si="8"/>
        <v>0</v>
      </c>
      <c r="G58" s="77" t="s">
        <v>183</v>
      </c>
    </row>
    <row r="59" spans="1:7" s="5" customFormat="1" x14ac:dyDescent="0.3">
      <c r="A59" s="27" t="s">
        <v>18</v>
      </c>
      <c r="B59" s="28" t="s">
        <v>55</v>
      </c>
      <c r="C59" s="92">
        <v>37.96</v>
      </c>
      <c r="D59" s="26">
        <f t="shared" si="4"/>
        <v>3.9478400000000002</v>
      </c>
      <c r="E59" s="89"/>
      <c r="F59" s="93">
        <f t="shared" si="8"/>
        <v>0</v>
      </c>
      <c r="G59" s="77" t="s">
        <v>184</v>
      </c>
    </row>
    <row r="60" spans="1:7" s="5" customFormat="1" x14ac:dyDescent="0.3">
      <c r="A60" s="24" t="s">
        <v>68</v>
      </c>
      <c r="B60" s="25" t="s">
        <v>56</v>
      </c>
      <c r="C60" s="92">
        <v>4.04</v>
      </c>
      <c r="D60" s="26">
        <f t="shared" si="4"/>
        <v>0.42016000000000003</v>
      </c>
      <c r="E60" s="89"/>
      <c r="F60" s="93">
        <f t="shared" si="8"/>
        <v>0</v>
      </c>
      <c r="G60" s="77" t="s">
        <v>185</v>
      </c>
    </row>
    <row r="61" spans="1:7" s="5" customFormat="1" x14ac:dyDescent="0.3">
      <c r="A61" s="27" t="s">
        <v>19</v>
      </c>
      <c r="B61" s="25" t="s">
        <v>57</v>
      </c>
      <c r="C61" s="92">
        <v>19.95</v>
      </c>
      <c r="D61" s="26">
        <f t="shared" si="4"/>
        <v>2.0748000000000002</v>
      </c>
      <c r="E61" s="89"/>
      <c r="F61" s="93">
        <f t="shared" si="8"/>
        <v>0</v>
      </c>
      <c r="G61" s="77" t="s">
        <v>186</v>
      </c>
    </row>
    <row r="62" spans="1:7" s="5" customFormat="1" x14ac:dyDescent="0.3">
      <c r="A62" s="27" t="s">
        <v>125</v>
      </c>
      <c r="B62" s="28" t="s">
        <v>115</v>
      </c>
      <c r="C62" s="92">
        <v>3.49</v>
      </c>
      <c r="D62" s="26">
        <f t="shared" si="4"/>
        <v>0.36296000000000006</v>
      </c>
      <c r="E62" s="89"/>
      <c r="F62" s="93">
        <f t="shared" si="8"/>
        <v>0</v>
      </c>
      <c r="G62" s="77" t="s">
        <v>187</v>
      </c>
    </row>
    <row r="63" spans="1:7" s="5" customFormat="1" x14ac:dyDescent="0.3">
      <c r="A63" s="24" t="s">
        <v>59</v>
      </c>
      <c r="B63" s="25" t="s">
        <v>58</v>
      </c>
      <c r="C63" s="92">
        <v>15.89</v>
      </c>
      <c r="D63" s="26">
        <f t="shared" si="4"/>
        <v>1.6525600000000003</v>
      </c>
      <c r="E63" s="89"/>
      <c r="F63" s="93">
        <f t="shared" si="8"/>
        <v>0</v>
      </c>
      <c r="G63" s="77" t="s">
        <v>188</v>
      </c>
    </row>
    <row r="64" spans="1:7" s="5" customFormat="1" x14ac:dyDescent="0.3">
      <c r="A64" s="27" t="s">
        <v>20</v>
      </c>
      <c r="B64" s="28" t="s">
        <v>77</v>
      </c>
      <c r="C64" s="92">
        <v>9.9</v>
      </c>
      <c r="D64" s="26">
        <f t="shared" si="4"/>
        <v>1.0296000000000001</v>
      </c>
      <c r="E64" s="89"/>
      <c r="F64" s="93">
        <f t="shared" si="8"/>
        <v>0</v>
      </c>
      <c r="G64" s="77" t="s">
        <v>189</v>
      </c>
    </row>
    <row r="65" spans="1:7" s="5" customFormat="1" x14ac:dyDescent="0.3">
      <c r="A65" s="24" t="s">
        <v>111</v>
      </c>
      <c r="B65" s="25" t="s">
        <v>109</v>
      </c>
      <c r="C65" s="92">
        <v>8.99</v>
      </c>
      <c r="D65" s="26">
        <f t="shared" si="4"/>
        <v>0.93496000000000012</v>
      </c>
      <c r="E65" s="89"/>
      <c r="F65" s="93">
        <f t="shared" si="8"/>
        <v>0</v>
      </c>
      <c r="G65" s="77" t="s">
        <v>190</v>
      </c>
    </row>
    <row r="66" spans="1:7" s="5" customFormat="1" x14ac:dyDescent="0.3">
      <c r="A66" s="24" t="s">
        <v>112</v>
      </c>
      <c r="B66" s="25" t="s">
        <v>110</v>
      </c>
      <c r="C66" s="92">
        <v>9.99</v>
      </c>
      <c r="D66" s="26">
        <f t="shared" si="4"/>
        <v>1.0389600000000001</v>
      </c>
      <c r="E66" s="89"/>
      <c r="F66" s="93">
        <f t="shared" si="8"/>
        <v>0</v>
      </c>
      <c r="G66" s="80" t="s">
        <v>191</v>
      </c>
    </row>
    <row r="67" spans="1:7" s="5" customFormat="1" ht="18" customHeight="1" x14ac:dyDescent="0.3">
      <c r="A67" s="31" t="s">
        <v>99</v>
      </c>
      <c r="B67" s="25" t="s">
        <v>98</v>
      </c>
      <c r="C67" s="92">
        <v>16.29</v>
      </c>
      <c r="D67" s="26">
        <f t="shared" si="4"/>
        <v>1.6941600000000001</v>
      </c>
      <c r="E67" s="89"/>
      <c r="F67" s="93">
        <f t="shared" si="8"/>
        <v>0</v>
      </c>
      <c r="G67" s="77" t="s">
        <v>192</v>
      </c>
    </row>
    <row r="68" spans="1:7" s="5" customFormat="1" x14ac:dyDescent="0.3">
      <c r="A68" s="24" t="s">
        <v>103</v>
      </c>
      <c r="B68" s="25" t="s">
        <v>116</v>
      </c>
      <c r="C68" s="92">
        <v>38.799999999999997</v>
      </c>
      <c r="D68" s="26">
        <f>C68*10.4%</f>
        <v>4.0351999999999997</v>
      </c>
      <c r="E68" s="89"/>
      <c r="F68" s="93">
        <f>((D68+C68)*E68)</f>
        <v>0</v>
      </c>
      <c r="G68" s="77" t="s">
        <v>193</v>
      </c>
    </row>
    <row r="69" spans="1:7" s="5" customFormat="1" x14ac:dyDescent="0.3">
      <c r="A69" s="24" t="s">
        <v>102</v>
      </c>
      <c r="B69" s="25" t="s">
        <v>117</v>
      </c>
      <c r="C69" s="92">
        <v>38.799999999999997</v>
      </c>
      <c r="D69" s="26">
        <f>C69*10.4%</f>
        <v>4.0351999999999997</v>
      </c>
      <c r="E69" s="89"/>
      <c r="F69" s="93">
        <f>((D69+C69)*E69)</f>
        <v>0</v>
      </c>
      <c r="G69" s="78" t="s">
        <v>194</v>
      </c>
    </row>
    <row r="70" spans="1:7" s="5" customFormat="1" x14ac:dyDescent="0.3">
      <c r="A70" s="27" t="s">
        <v>21</v>
      </c>
      <c r="B70" s="28" t="s">
        <v>89</v>
      </c>
      <c r="C70" s="92">
        <v>8.4499999999999993</v>
      </c>
      <c r="D70" s="26">
        <f t="shared" ref="D70:D74" si="9">C70*10.4%</f>
        <v>0.87880000000000003</v>
      </c>
      <c r="E70" s="89"/>
      <c r="F70" s="93">
        <f t="shared" si="8"/>
        <v>0</v>
      </c>
      <c r="G70" s="81" t="s">
        <v>195</v>
      </c>
    </row>
    <row r="71" spans="1:7" s="5" customFormat="1" x14ac:dyDescent="0.3">
      <c r="A71" s="27" t="s">
        <v>81</v>
      </c>
      <c r="B71" s="28" t="s">
        <v>82</v>
      </c>
      <c r="C71" s="92">
        <v>7.99</v>
      </c>
      <c r="D71" s="26">
        <f t="shared" si="9"/>
        <v>0.83096000000000014</v>
      </c>
      <c r="E71" s="89"/>
      <c r="F71" s="93">
        <f t="shared" si="8"/>
        <v>0</v>
      </c>
      <c r="G71" s="79" t="s">
        <v>196</v>
      </c>
    </row>
    <row r="72" spans="1:7" s="5" customFormat="1" x14ac:dyDescent="0.3">
      <c r="A72" s="24" t="s">
        <v>90</v>
      </c>
      <c r="B72" s="25" t="s">
        <v>91</v>
      </c>
      <c r="C72" s="92">
        <v>25.19</v>
      </c>
      <c r="D72" s="26">
        <f t="shared" si="9"/>
        <v>2.6197600000000003</v>
      </c>
      <c r="E72" s="89"/>
      <c r="F72" s="93">
        <f t="shared" si="8"/>
        <v>0</v>
      </c>
      <c r="G72" s="81" t="s">
        <v>197</v>
      </c>
    </row>
    <row r="73" spans="1:7" s="5" customFormat="1" x14ac:dyDescent="0.3">
      <c r="A73" s="24" t="s">
        <v>80</v>
      </c>
      <c r="B73" s="25" t="s">
        <v>80</v>
      </c>
      <c r="C73" s="92">
        <v>16.59</v>
      </c>
      <c r="D73" s="26">
        <f t="shared" si="9"/>
        <v>1.7253600000000002</v>
      </c>
      <c r="E73" s="90"/>
      <c r="F73" s="93">
        <f t="shared" ref="F73:F74" si="10">((D73+C73)*E73)</f>
        <v>0</v>
      </c>
      <c r="G73" s="80" t="s">
        <v>198</v>
      </c>
    </row>
    <row r="74" spans="1:7" s="5" customFormat="1" ht="21.75" thickBot="1" x14ac:dyDescent="0.35">
      <c r="A74" s="32" t="s">
        <v>22</v>
      </c>
      <c r="B74" s="33" t="s">
        <v>83</v>
      </c>
      <c r="C74" s="95">
        <v>6.59</v>
      </c>
      <c r="D74" s="34">
        <f t="shared" si="9"/>
        <v>0.68536000000000008</v>
      </c>
      <c r="E74" s="90"/>
      <c r="F74" s="96">
        <f t="shared" si="10"/>
        <v>0</v>
      </c>
      <c r="G74" s="81" t="s">
        <v>199</v>
      </c>
    </row>
    <row r="75" spans="1:7" s="59" customFormat="1" ht="24" thickBot="1" x14ac:dyDescent="0.4">
      <c r="A75" s="54" t="s">
        <v>1</v>
      </c>
      <c r="B75" s="55"/>
      <c r="C75" s="56"/>
      <c r="D75" s="57"/>
      <c r="E75" s="108">
        <f>SUM(E6:E74)</f>
        <v>7</v>
      </c>
      <c r="F75" s="58">
        <f>SUM(F6:F74)</f>
        <v>338.93904000000003</v>
      </c>
      <c r="G75" s="85"/>
    </row>
    <row r="76" spans="1:7" ht="38.25" hidden="1" customHeight="1" x14ac:dyDescent="0.35"/>
    <row r="77" spans="1:7" hidden="1" x14ac:dyDescent="0.35"/>
    <row r="78" spans="1:7" hidden="1" x14ac:dyDescent="0.35"/>
  </sheetData>
  <sheetProtection algorithmName="SHA-512" hashValue="oA8Ej6Zmu+UH6xOq5P6HNYLcy7rX05pMYLNZ3A6VccvslU0gmslGkmfXhBzCXyDXdp4Lln0Bo103vRcp6fFXfA==" saltValue="3NnXNS0P1aPRs4k1OfNhBA==" spinCount="100000" sheet="1" objects="1" scenarios="1" sort="0"/>
  <mergeCells count="1">
    <mergeCell ref="C23:F23"/>
  </mergeCells>
  <dataValidations count="3">
    <dataValidation type="list" allowBlank="1" showInputMessage="1" showErrorMessage="1" sqref="E16:E17 E24 E19:E22" xr:uid="{00000000-0002-0000-0000-000000000000}">
      <formula1>"1,2,3,4,5"</formula1>
    </dataValidation>
    <dataValidation type="list" allowBlank="1" showInputMessage="1" showErrorMessage="1" sqref="E18" xr:uid="{00000000-0002-0000-0000-000001000000}">
      <formula1>"1,2,3,4,5,7,8,9,10"</formula1>
    </dataValidation>
    <dataValidation type="list" allowBlank="1" showInputMessage="1" showErrorMessage="1" sqref="E8:E14" xr:uid="{00000000-0002-0000-0000-000002000000}">
      <formula1>"1"</formula1>
    </dataValidation>
  </dataValidations>
  <hyperlinks>
    <hyperlink ref="G25" r:id="rId1" xr:uid="{00000000-0004-0000-0000-000000000000}"/>
    <hyperlink ref="G27" r:id="rId2" xr:uid="{00000000-0004-0000-0000-000001000000}"/>
    <hyperlink ref="G28" r:id="rId3" xr:uid="{00000000-0004-0000-0000-000002000000}"/>
    <hyperlink ref="G31" r:id="rId4" xr:uid="{00000000-0004-0000-0000-000003000000}"/>
    <hyperlink ref="G33" r:id="rId5" display="https://www.amazon.com/Universal-43613-Bulletin-Satin-Finished-Aluminum/dp/B00FZYRYSC/ref=sr_1_4?s=office-products&amp;ie=UTF8&amp;qid=1519408674&amp;sr=1-4&amp;keywords=24+x+36+Cork+boards" xr:uid="{00000000-0004-0000-0000-000004000000}"/>
    <hyperlink ref="G34" r:id="rId6" xr:uid="{00000000-0004-0000-0000-000005000000}"/>
    <hyperlink ref="G35" r:id="rId7" xr:uid="{00000000-0004-0000-0000-000006000000}"/>
    <hyperlink ref="G36" r:id="rId8" xr:uid="{00000000-0004-0000-0000-000007000000}"/>
    <hyperlink ref="G38" r:id="rId9" xr:uid="{00000000-0004-0000-0000-000008000000}"/>
    <hyperlink ref="G39" r:id="rId10" xr:uid="{00000000-0004-0000-0000-000009000000}"/>
    <hyperlink ref="G37" r:id="rId11" xr:uid="{00000000-0004-0000-0000-00000A000000}"/>
    <hyperlink ref="G17" r:id="rId12" display="https://www.amazon.com/dp/B074DW15XZ/ref=sxbs_sxwds-stvp_2?pf_rd_m=ATVPDKIKX0DER&amp;pf_rd_p=3341940462&amp;pd_rd_wg=96i9v&amp;pf_rd_r=AW0C28J5EC2YVS4CHQHT&amp;pf_rd_s=desktop-sx-bottom-slot&amp;pf_rd_t=301&amp;pd_rd_i=B074DW15XZ&amp;pd_rd_w=K2zFB&amp;pf_rd_i=First+Aid+Kit&amp;pd_rd_r=ba4f84fc-2320-41aa-9110-e7cf900bbc35&amp;ie=UTF8&amp;qid=1519413972&amp;sr=2" xr:uid="{00000000-0004-0000-0000-00000B000000}"/>
    <hyperlink ref="G40" r:id="rId13" xr:uid="{00000000-0004-0000-0000-00000C000000}"/>
    <hyperlink ref="G18" r:id="rId14" xr:uid="{00000000-0004-0000-0000-00000D000000}"/>
    <hyperlink ref="G42" r:id="rId15" xr:uid="{00000000-0004-0000-0000-00000E000000}"/>
    <hyperlink ref="G43" r:id="rId16" xr:uid="{00000000-0004-0000-0000-00000F000000}"/>
    <hyperlink ref="G44" r:id="rId17" xr:uid="{00000000-0004-0000-0000-000010000000}"/>
    <hyperlink ref="G45" r:id="rId18" xr:uid="{00000000-0004-0000-0000-000011000000}"/>
    <hyperlink ref="G47" r:id="rId19" xr:uid="{00000000-0004-0000-0000-000012000000}"/>
    <hyperlink ref="G48" r:id="rId20" xr:uid="{00000000-0004-0000-0000-000013000000}"/>
    <hyperlink ref="G49" r:id="rId21" xr:uid="{00000000-0004-0000-0000-000014000000}"/>
    <hyperlink ref="G50" r:id="rId22" xr:uid="{00000000-0004-0000-0000-000015000000}"/>
    <hyperlink ref="G51" r:id="rId23" xr:uid="{00000000-0004-0000-0000-000016000000}"/>
    <hyperlink ref="G52" r:id="rId24" xr:uid="{00000000-0004-0000-0000-000017000000}"/>
    <hyperlink ref="G20" r:id="rId25" xr:uid="{00000000-0004-0000-0000-000018000000}"/>
    <hyperlink ref="G53" r:id="rId26" xr:uid="{00000000-0004-0000-0000-000019000000}"/>
    <hyperlink ref="G54" r:id="rId27" xr:uid="{00000000-0004-0000-0000-00001A000000}"/>
    <hyperlink ref="G68" r:id="rId28" xr:uid="{00000000-0004-0000-0000-00001B000000}"/>
    <hyperlink ref="G56" r:id="rId29" xr:uid="{00000000-0004-0000-0000-00001C000000}"/>
    <hyperlink ref="G59" r:id="rId30" xr:uid="{00000000-0004-0000-0000-00001D000000}"/>
    <hyperlink ref="G60" r:id="rId31" xr:uid="{00000000-0004-0000-0000-00001E000000}"/>
    <hyperlink ref="G62" r:id="rId32" xr:uid="{00000000-0004-0000-0000-00001F000000}"/>
    <hyperlink ref="G61" r:id="rId33" xr:uid="{00000000-0004-0000-0000-000020000000}"/>
    <hyperlink ref="G63" r:id="rId34" xr:uid="{00000000-0004-0000-0000-000021000000}"/>
    <hyperlink ref="G58" r:id="rId35" display="https://www.amazon.com/dp/B06XSCGT2F/ref=sxbs_sxwds-stvp_1?pf_rd_m=ATVPDKIKX0DER&amp;pf_rd_p=3341940462&amp;pd_rd_wg=kzy5r&amp;pf_rd_r=HJPM3RW0HMJW29X2S614&amp;pf_rd_s=desktop-sx-bottom-slot&amp;pf_rd_t=301&amp;pd_rd_i=B06XSCGT2F&amp;pd_rd_w=wskhl&amp;pf_rd_i=emergency+poncho&amp;pd_rd_r=49252623-fe0b-44c8-bec2-aa698398ed0d&amp;ie=UTF8&amp;qid=1519753693&amp;sr=1" xr:uid="{00000000-0004-0000-0000-000022000000}"/>
    <hyperlink ref="G16" r:id="rId36" display="https://www.amazon.com/dp/B071WFR3J6/ref=sspa_dk_detail_3?psc=1&amp;pd_rd_i=B071WFR3J6&amp;pd_rd_wg=Cjeg3&amp;pd_rd_r=JJF3ZEKVAT3X1E38M9RT&amp;pd_rd_w=mcpk7" xr:uid="{00000000-0004-0000-0000-000025000000}"/>
    <hyperlink ref="G29" r:id="rId37" xr:uid="{00000000-0004-0000-0000-000026000000}"/>
    <hyperlink ref="G30" r:id="rId38" xr:uid="{00000000-0004-0000-0000-000027000000}"/>
    <hyperlink ref="G64" r:id="rId39" xr:uid="{00000000-0004-0000-0000-000029000000}"/>
    <hyperlink ref="G65" r:id="rId40" xr:uid="{00000000-0004-0000-0000-00002A000000}"/>
    <hyperlink ref="G66" r:id="rId41" xr:uid="{00000000-0004-0000-0000-00002B000000}"/>
    <hyperlink ref="G21" r:id="rId42" xr:uid="{00000000-0004-0000-0000-00002C000000}"/>
    <hyperlink ref="G73" r:id="rId43" xr:uid="{00000000-0004-0000-0000-00002D000000}"/>
    <hyperlink ref="G22" r:id="rId44" xr:uid="{00000000-0004-0000-0000-00002E000000}"/>
    <hyperlink ref="G74" r:id="rId45" xr:uid="{00000000-0004-0000-0000-00002F000000}"/>
    <hyperlink ref="G46" r:id="rId46" xr:uid="{00000000-0004-0000-0000-000030000000}"/>
    <hyperlink ref="G70" r:id="rId47" xr:uid="{00000000-0004-0000-0000-000031000000}"/>
    <hyperlink ref="G72" r:id="rId48" xr:uid="{00000000-0004-0000-0000-000032000000}"/>
    <hyperlink ref="G55" r:id="rId49" xr:uid="{00000000-0004-0000-0000-000033000000}"/>
    <hyperlink ref="G32" r:id="rId50" xr:uid="{00000000-0004-0000-0000-000034000000}"/>
    <hyperlink ref="G57" r:id="rId51" xr:uid="{00000000-0004-0000-0000-000035000000}"/>
    <hyperlink ref="G41" r:id="rId52" xr:uid="{00000000-0004-0000-0000-000036000000}"/>
    <hyperlink ref="G69" r:id="rId53" xr:uid="{00000000-0004-0000-0000-000037000000}"/>
    <hyperlink ref="G12" r:id="rId54" xr:uid="{00000000-0004-0000-0000-000024000000}"/>
    <hyperlink ref="G13" r:id="rId55" xr:uid="{00000000-0004-0000-0000-000028000000}"/>
    <hyperlink ref="G8" r:id="rId56" xr:uid="{00000000-0004-0000-0000-000023000000}"/>
  </hyperlinks>
  <printOptions horizontalCentered="1" headings="1"/>
  <pageMargins left="0.95" right="0.95" top="0.75" bottom="0.75" header="0.2" footer="0.3"/>
  <pageSetup scale="33" orientation="landscape" r:id="rId57"/>
  <headerFooter>
    <oddHeader>&amp;L&amp;"-,Bold"&amp;16                                                                                                                                                             2018 HUB IN A BOX REQUEST MATERIAL FORM</oddHeader>
  </headerFooter>
  <rowBreaks count="1" manualBreakCount="1">
    <brk id="66" max="16383" man="1"/>
  </rowBreaks>
  <drawing r:id="rId58"/>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Data!$A$4:$A$24</xm:f>
          </x14:formula1>
          <xm:sqref>E59:E74 E25:E57</xm:sqref>
        </x14:dataValidation>
        <x14:dataValidation type="list" allowBlank="1" showInputMessage="1" showErrorMessage="1" promptTitle="Quantity" prompt="Please choose or type the numerical amount of items needed " xr:uid="{00000000-0002-0000-0000-000004000000}">
          <x14:formula1>
            <xm:f>Data!$A$4:$A$24</xm:f>
          </x14:formula1>
          <xm:sqref>E58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A24"/>
  <sheetViews>
    <sheetView workbookViewId="0">
      <selection activeCell="A24" sqref="A24"/>
    </sheetView>
  </sheetViews>
  <sheetFormatPr defaultColWidth="11.42578125" defaultRowHeight="12.75" x14ac:dyDescent="0.2"/>
  <sheetData>
    <row r="4" spans="1:1" x14ac:dyDescent="0.2">
      <c r="A4">
        <v>0</v>
      </c>
    </row>
    <row r="5" spans="1:1" x14ac:dyDescent="0.2">
      <c r="A5">
        <v>1</v>
      </c>
    </row>
    <row r="6" spans="1:1" x14ac:dyDescent="0.2">
      <c r="A6">
        <v>2</v>
      </c>
    </row>
    <row r="7" spans="1:1" x14ac:dyDescent="0.2">
      <c r="A7">
        <v>3</v>
      </c>
    </row>
    <row r="8" spans="1:1" x14ac:dyDescent="0.2">
      <c r="A8">
        <v>4</v>
      </c>
    </row>
    <row r="9" spans="1:1" x14ac:dyDescent="0.2">
      <c r="A9">
        <v>5</v>
      </c>
    </row>
    <row r="10" spans="1:1" x14ac:dyDescent="0.2">
      <c r="A10">
        <v>6</v>
      </c>
    </row>
    <row r="11" spans="1:1" x14ac:dyDescent="0.2">
      <c r="A11">
        <v>7</v>
      </c>
    </row>
    <row r="12" spans="1:1" x14ac:dyDescent="0.2">
      <c r="A12">
        <v>8</v>
      </c>
    </row>
    <row r="13" spans="1:1" x14ac:dyDescent="0.2">
      <c r="A13">
        <v>9</v>
      </c>
    </row>
    <row r="14" spans="1:1" x14ac:dyDescent="0.2">
      <c r="A14">
        <v>10</v>
      </c>
    </row>
    <row r="15" spans="1:1" x14ac:dyDescent="0.2">
      <c r="A15">
        <v>11</v>
      </c>
    </row>
    <row r="16" spans="1:1" x14ac:dyDescent="0.2">
      <c r="A16">
        <v>12</v>
      </c>
    </row>
    <row r="17" spans="1:1" x14ac:dyDescent="0.2">
      <c r="A17">
        <v>13</v>
      </c>
    </row>
    <row r="18" spans="1:1" x14ac:dyDescent="0.2">
      <c r="A18">
        <v>14</v>
      </c>
    </row>
    <row r="19" spans="1:1" x14ac:dyDescent="0.2">
      <c r="A19">
        <v>15</v>
      </c>
    </row>
    <row r="20" spans="1:1" x14ac:dyDescent="0.2">
      <c r="A20">
        <v>16</v>
      </c>
    </row>
    <row r="21" spans="1:1" x14ac:dyDescent="0.2">
      <c r="A21">
        <v>17</v>
      </c>
    </row>
    <row r="22" spans="1:1" x14ac:dyDescent="0.2">
      <c r="A22">
        <v>18</v>
      </c>
    </row>
    <row r="23" spans="1:1" x14ac:dyDescent="0.2">
      <c r="A23">
        <v>19</v>
      </c>
    </row>
    <row r="24" spans="1:1" x14ac:dyDescent="0.2">
      <c r="A24">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Seattle Emergency Hubs</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Maribel.Stephens@seattle.gov</dc:creator>
  <cp:lastModifiedBy>Stephens, Maribel</cp:lastModifiedBy>
  <cp:lastPrinted>2018-03-07T20:04:32Z</cp:lastPrinted>
  <dcterms:created xsi:type="dcterms:W3CDTF">2001-11-01T20:53:28Z</dcterms:created>
  <dcterms:modified xsi:type="dcterms:W3CDTF">2018-03-23T14:03:25Z</dcterms:modified>
</cp:coreProperties>
</file>